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U:\09-VISA CODE\19_STATISTICS\2024 Statistics\"/>
    </mc:Choice>
  </mc:AlternateContent>
  <xr:revisionPtr revIDLastSave="0" documentId="8_{61B6D535-ADC3-4BF7-8FD6-D8BE33EF6D87}" xr6:coauthVersionLast="47" xr6:coauthVersionMax="47" xr10:uidLastSave="{00000000-0000-0000-0000-000000000000}"/>
  <bookViews>
    <workbookView xWindow="-108" yWindow="-108" windowWidth="23256" windowHeight="12576" firstSheet="5" activeTab="8" xr2:uid="{B47DAC68-1D77-42CB-9747-CEA5A730BDAE}"/>
  </bookViews>
  <sheets>
    <sheet name="Description" sheetId="3" r:id="rId1"/>
    <sheet name="Data for consulates" sheetId="1" r:id="rId2"/>
    <sheet name="Totals - Schengen State" sheetId="11" r:id="rId3"/>
    <sheet name="Schengen totals - applications" sheetId="13" r:id="rId4"/>
    <sheet name="Schengen totals - visas issued" sheetId="14" r:id="rId5"/>
    <sheet name="Visas issued consulates + BCP" sheetId="15" r:id="rId6"/>
    <sheet name="Totals - third country" sheetId="16" r:id="rId7"/>
    <sheet name="ATVs totals" sheetId="17" r:id="rId8"/>
    <sheet name="BG, CY, RO" sheetId="2" r:id="rId9"/>
  </sheets>
  <definedNames>
    <definedName name="_xlnm._FilterDatabase" localSheetId="8" hidden="1">'BG, CY, RO'!$A$1:$S$248</definedName>
    <definedName name="_xlnm._FilterDatabase" localSheetId="1" hidden="1">'Data for consulates'!$A$1:$S$2036</definedName>
    <definedName name="tListePays">#REF!</definedName>
  </definedNames>
  <calcPr calcId="191029"/>
  <pivotCaches>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7" l="1"/>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4" i="17"/>
  <c r="F3" i="17"/>
  <c r="H4" i="16"/>
  <c r="I4" i="16"/>
  <c r="H5" i="16"/>
  <c r="I5" i="16"/>
  <c r="H6" i="16"/>
  <c r="I6" i="16"/>
  <c r="H7" i="16"/>
  <c r="I7" i="16"/>
  <c r="H8" i="16"/>
  <c r="I8" i="16"/>
  <c r="H9" i="16"/>
  <c r="I9" i="16"/>
  <c r="H10" i="16"/>
  <c r="I10" i="16"/>
  <c r="H11" i="16"/>
  <c r="I11" i="16"/>
  <c r="H12" i="16"/>
  <c r="I12" i="16"/>
  <c r="H13" i="16"/>
  <c r="I13" i="16"/>
  <c r="H14" i="16"/>
  <c r="I14" i="16"/>
  <c r="H15" i="16"/>
  <c r="I15" i="16"/>
  <c r="H16" i="16"/>
  <c r="I16" i="16"/>
  <c r="H17" i="16"/>
  <c r="I17" i="16"/>
  <c r="H18" i="16"/>
  <c r="I18" i="16"/>
  <c r="H19" i="16"/>
  <c r="I19" i="16"/>
  <c r="H20" i="16"/>
  <c r="I20" i="16"/>
  <c r="H21" i="16"/>
  <c r="I21" i="16"/>
  <c r="H22" i="16"/>
  <c r="I22" i="16"/>
  <c r="H23" i="16"/>
  <c r="I23" i="16"/>
  <c r="H24" i="16"/>
  <c r="I24" i="16"/>
  <c r="H25" i="16"/>
  <c r="I25" i="16"/>
  <c r="H26" i="16"/>
  <c r="I26" i="16"/>
  <c r="H27" i="16"/>
  <c r="I27" i="16"/>
  <c r="H28" i="16"/>
  <c r="I28" i="16"/>
  <c r="H29" i="16"/>
  <c r="I29" i="16"/>
  <c r="H30" i="16"/>
  <c r="I30" i="16"/>
  <c r="H31" i="16"/>
  <c r="I31" i="16"/>
  <c r="H32" i="16"/>
  <c r="I32" i="16"/>
  <c r="H33" i="16"/>
  <c r="I33" i="16"/>
  <c r="H34" i="16"/>
  <c r="I34" i="16"/>
  <c r="H35" i="16"/>
  <c r="I35" i="16"/>
  <c r="H36" i="16"/>
  <c r="I36" i="16"/>
  <c r="H37" i="16"/>
  <c r="I37" i="16"/>
  <c r="H38" i="16"/>
  <c r="I38" i="16"/>
  <c r="H39" i="16"/>
  <c r="I39" i="16"/>
  <c r="H40" i="16"/>
  <c r="I40" i="16"/>
  <c r="H41" i="16"/>
  <c r="I41" i="16"/>
  <c r="H42" i="16"/>
  <c r="I42" i="16"/>
  <c r="H43" i="16"/>
  <c r="I43" i="16"/>
  <c r="H44" i="16"/>
  <c r="I44" i="16"/>
  <c r="H45" i="16"/>
  <c r="I45" i="16"/>
  <c r="H46" i="16"/>
  <c r="I46" i="16"/>
  <c r="H47" i="16"/>
  <c r="I47" i="16"/>
  <c r="H48" i="16"/>
  <c r="I48" i="16"/>
  <c r="H49" i="16"/>
  <c r="I49" i="16"/>
  <c r="H50" i="16"/>
  <c r="I50" i="16"/>
  <c r="H51" i="16"/>
  <c r="I51" i="16"/>
  <c r="H52" i="16"/>
  <c r="I52" i="16"/>
  <c r="H53" i="16"/>
  <c r="I53" i="16"/>
  <c r="H54" i="16"/>
  <c r="I54" i="16"/>
  <c r="H55" i="16"/>
  <c r="I55" i="16"/>
  <c r="H56" i="16"/>
  <c r="I56" i="16"/>
  <c r="H57" i="16"/>
  <c r="I57" i="16"/>
  <c r="H58" i="16"/>
  <c r="I58" i="16"/>
  <c r="H59" i="16"/>
  <c r="I59" i="16"/>
  <c r="H60" i="16"/>
  <c r="I60" i="16"/>
  <c r="H61" i="16"/>
  <c r="I61" i="16"/>
  <c r="H62" i="16"/>
  <c r="I62" i="16"/>
  <c r="H63" i="16"/>
  <c r="I63" i="16"/>
  <c r="H64" i="16"/>
  <c r="I64" i="16"/>
  <c r="H65" i="16"/>
  <c r="I65" i="16"/>
  <c r="H66" i="16"/>
  <c r="I66" i="16"/>
  <c r="H67" i="16"/>
  <c r="I67" i="16"/>
  <c r="H68" i="16"/>
  <c r="I68" i="16"/>
  <c r="H69" i="16"/>
  <c r="I69" i="16"/>
  <c r="H70" i="16"/>
  <c r="I70" i="16"/>
  <c r="H71" i="16"/>
  <c r="I71" i="16"/>
  <c r="H72" i="16"/>
  <c r="I72" i="16"/>
  <c r="H73" i="16"/>
  <c r="I73" i="16"/>
  <c r="H74" i="16"/>
  <c r="I74" i="16"/>
  <c r="H75" i="16"/>
  <c r="I75" i="16"/>
  <c r="H76" i="16"/>
  <c r="I76" i="16"/>
  <c r="H77" i="16"/>
  <c r="I77" i="16"/>
  <c r="H78" i="16"/>
  <c r="I78" i="16"/>
  <c r="H79" i="16"/>
  <c r="I79" i="16"/>
  <c r="H80" i="16"/>
  <c r="I80" i="16"/>
  <c r="H81" i="16"/>
  <c r="I81" i="16"/>
  <c r="H82" i="16"/>
  <c r="I82" i="16"/>
  <c r="H83" i="16"/>
  <c r="I83" i="16"/>
  <c r="H84" i="16"/>
  <c r="I84" i="16"/>
  <c r="H85" i="16"/>
  <c r="I85" i="16"/>
  <c r="H86" i="16"/>
  <c r="I86" i="16"/>
  <c r="H87" i="16"/>
  <c r="I87" i="16"/>
  <c r="H88" i="16"/>
  <c r="I88" i="16"/>
  <c r="H89" i="16"/>
  <c r="I89" i="16"/>
  <c r="H90" i="16"/>
  <c r="I90" i="16"/>
  <c r="H91" i="16"/>
  <c r="I91" i="16"/>
  <c r="H92" i="16"/>
  <c r="I92" i="16"/>
  <c r="H93" i="16"/>
  <c r="I93" i="16"/>
  <c r="H94" i="16"/>
  <c r="I94" i="16"/>
  <c r="H95" i="16"/>
  <c r="I95" i="16"/>
  <c r="H96" i="16"/>
  <c r="I96" i="16"/>
  <c r="H97" i="16"/>
  <c r="I97" i="16"/>
  <c r="H98" i="16"/>
  <c r="I98" i="16"/>
  <c r="H99" i="16"/>
  <c r="I99" i="16"/>
  <c r="H100" i="16"/>
  <c r="I100" i="16"/>
  <c r="H101" i="16"/>
  <c r="I101" i="16"/>
  <c r="H102" i="16"/>
  <c r="I102" i="16"/>
  <c r="H103" i="16"/>
  <c r="I103" i="16"/>
  <c r="H104" i="16"/>
  <c r="I104" i="16"/>
  <c r="H105" i="16"/>
  <c r="I105" i="16"/>
  <c r="H106" i="16"/>
  <c r="I106" i="16"/>
  <c r="H107" i="16"/>
  <c r="I107" i="16"/>
  <c r="H108" i="16"/>
  <c r="I108" i="16"/>
  <c r="H109" i="16"/>
  <c r="I109" i="16"/>
  <c r="H110" i="16"/>
  <c r="I110" i="16"/>
  <c r="H111" i="16"/>
  <c r="I111" i="16"/>
  <c r="H112" i="16"/>
  <c r="I112" i="16"/>
  <c r="H113" i="16"/>
  <c r="I113" i="16"/>
  <c r="H114" i="16"/>
  <c r="I114" i="16"/>
  <c r="H115" i="16"/>
  <c r="I115" i="16"/>
  <c r="H116" i="16"/>
  <c r="I116" i="16"/>
  <c r="H117" i="16"/>
  <c r="I117" i="16"/>
  <c r="H118" i="16"/>
  <c r="I118" i="16"/>
  <c r="H119" i="16"/>
  <c r="I119" i="16"/>
  <c r="H120" i="16"/>
  <c r="I120" i="16"/>
  <c r="H121" i="16"/>
  <c r="I121" i="16"/>
  <c r="H122" i="16"/>
  <c r="I122" i="16"/>
  <c r="H123" i="16"/>
  <c r="I123" i="16"/>
  <c r="H124" i="16"/>
  <c r="I124" i="16"/>
  <c r="H125" i="16"/>
  <c r="I125" i="16"/>
  <c r="H126" i="16"/>
  <c r="I126" i="16"/>
  <c r="H127" i="16"/>
  <c r="I127" i="16"/>
  <c r="H128" i="16"/>
  <c r="I128" i="16"/>
  <c r="H129" i="16"/>
  <c r="I129" i="16"/>
  <c r="H130" i="16"/>
  <c r="I130" i="16"/>
  <c r="H131" i="16"/>
  <c r="I131" i="16"/>
  <c r="H132" i="16"/>
  <c r="I132" i="16"/>
  <c r="H133" i="16"/>
  <c r="I133" i="16"/>
  <c r="H134" i="16"/>
  <c r="I134" i="16"/>
  <c r="H135" i="16"/>
  <c r="I135" i="16"/>
  <c r="H136" i="16"/>
  <c r="I136" i="16"/>
  <c r="H137" i="16"/>
  <c r="I137" i="16"/>
  <c r="H138" i="16"/>
  <c r="I138" i="16"/>
  <c r="H139" i="16"/>
  <c r="I139" i="16"/>
  <c r="H140" i="16"/>
  <c r="I140" i="16"/>
  <c r="H141" i="16"/>
  <c r="I141" i="16"/>
  <c r="H142" i="16"/>
  <c r="I142" i="16"/>
  <c r="H143" i="16"/>
  <c r="I143" i="16"/>
  <c r="H144" i="16"/>
  <c r="I144" i="16"/>
  <c r="H145" i="16"/>
  <c r="I145" i="16"/>
  <c r="H146" i="16"/>
  <c r="I146" i="16"/>
  <c r="H147" i="16"/>
  <c r="I147" i="16"/>
  <c r="H148" i="16"/>
  <c r="I148" i="16"/>
  <c r="H149" i="16"/>
  <c r="I149" i="16"/>
  <c r="H150" i="16"/>
  <c r="I150" i="16"/>
  <c r="H151" i="16"/>
  <c r="I151" i="16"/>
  <c r="H152" i="16"/>
  <c r="I152" i="16"/>
  <c r="H153" i="16"/>
  <c r="I153" i="16"/>
  <c r="H154" i="16"/>
  <c r="I154" i="16"/>
  <c r="H155" i="16"/>
  <c r="I155" i="16"/>
  <c r="H156" i="16"/>
  <c r="I156" i="16"/>
  <c r="H157" i="16"/>
  <c r="I157" i="16"/>
  <c r="H158" i="16"/>
  <c r="I158" i="16"/>
  <c r="H159" i="16"/>
  <c r="I159" i="16"/>
  <c r="H160" i="16"/>
  <c r="I160" i="16"/>
  <c r="H161" i="16"/>
  <c r="I161" i="16"/>
  <c r="H162" i="16"/>
  <c r="I162" i="16"/>
  <c r="H163" i="16"/>
  <c r="I163" i="16"/>
  <c r="H164" i="16"/>
  <c r="I164" i="16"/>
  <c r="H165" i="16"/>
  <c r="I165" i="16"/>
  <c r="H166" i="16"/>
  <c r="I166" i="16"/>
  <c r="I3" i="16"/>
  <c r="H3" i="16"/>
  <c r="C31" i="15"/>
  <c r="B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31" i="15" s="1"/>
  <c r="I31" i="14"/>
  <c r="H31" i="14"/>
  <c r="I30" i="14"/>
  <c r="H30" i="14"/>
  <c r="I29" i="14"/>
  <c r="H29" i="14"/>
  <c r="I28" i="14"/>
  <c r="H28" i="14"/>
  <c r="I27" i="14"/>
  <c r="H27" i="14"/>
  <c r="I26" i="14"/>
  <c r="H26" i="14"/>
  <c r="I25" i="14"/>
  <c r="H25" i="14"/>
  <c r="I24" i="14"/>
  <c r="H24" i="14"/>
  <c r="I23" i="14"/>
  <c r="H23" i="14"/>
  <c r="I22" i="14"/>
  <c r="H22" i="14"/>
  <c r="I21" i="14"/>
  <c r="H21" i="14"/>
  <c r="I20" i="14"/>
  <c r="H20" i="14"/>
  <c r="I19" i="14"/>
  <c r="H19" i="14"/>
  <c r="I18" i="14"/>
  <c r="H18" i="14"/>
  <c r="I17" i="14"/>
  <c r="H17" i="14"/>
  <c r="I16" i="14"/>
  <c r="H16" i="14"/>
  <c r="I15" i="14"/>
  <c r="H15" i="14"/>
  <c r="I14" i="14"/>
  <c r="H14" i="14"/>
  <c r="I13" i="14"/>
  <c r="H13" i="14"/>
  <c r="I12" i="14"/>
  <c r="H12" i="14"/>
  <c r="I11" i="14"/>
  <c r="H11" i="14"/>
  <c r="I10" i="14"/>
  <c r="H10" i="14"/>
  <c r="I9" i="14"/>
  <c r="H9" i="14"/>
  <c r="I8" i="14"/>
  <c r="H8" i="14"/>
  <c r="I7" i="14"/>
  <c r="H7" i="14"/>
  <c r="I6" i="14"/>
  <c r="H6" i="14"/>
  <c r="I5" i="14"/>
  <c r="H5" i="14"/>
  <c r="I4" i="14"/>
  <c r="H4" i="14"/>
  <c r="I3" i="14"/>
  <c r="H3" i="14"/>
  <c r="I31" i="13"/>
  <c r="H31" i="13"/>
  <c r="I30" i="13"/>
  <c r="H30" i="13"/>
  <c r="I29" i="13"/>
  <c r="H29" i="13"/>
  <c r="I28" i="13"/>
  <c r="H28" i="13"/>
  <c r="I27" i="13"/>
  <c r="H27" i="13"/>
  <c r="I26" i="13"/>
  <c r="H26" i="13"/>
  <c r="I25" i="13"/>
  <c r="H25" i="13"/>
  <c r="I24" i="13"/>
  <c r="H24" i="13"/>
  <c r="I23" i="13"/>
  <c r="H23" i="13"/>
  <c r="I22" i="13"/>
  <c r="H22" i="13"/>
  <c r="I21" i="13"/>
  <c r="H21" i="13"/>
  <c r="I20" i="13"/>
  <c r="H20" i="13"/>
  <c r="I19" i="13"/>
  <c r="H19" i="13"/>
  <c r="I18" i="13"/>
  <c r="H18" i="13"/>
  <c r="I17" i="13"/>
  <c r="H17" i="13"/>
  <c r="I16" i="13"/>
  <c r="H16" i="13"/>
  <c r="I15" i="13"/>
  <c r="H15" i="13"/>
  <c r="I14" i="13"/>
  <c r="H14" i="13"/>
  <c r="I13" i="13"/>
  <c r="H13" i="13"/>
  <c r="I12" i="13"/>
  <c r="H12" i="13"/>
  <c r="I11" i="13"/>
  <c r="H11" i="13"/>
  <c r="I10" i="13"/>
  <c r="H10" i="13"/>
  <c r="I9" i="13"/>
  <c r="H9" i="13"/>
  <c r="I8" i="13"/>
  <c r="H8" i="13"/>
  <c r="I7" i="13"/>
  <c r="H7" i="13"/>
  <c r="I6" i="13"/>
  <c r="H6" i="13"/>
  <c r="I5" i="13"/>
  <c r="H5" i="13"/>
  <c r="I4" i="13"/>
  <c r="H4" i="13"/>
  <c r="I3" i="13"/>
  <c r="H3" i="13"/>
  <c r="G8" i="11"/>
  <c r="H8" i="11"/>
  <c r="G9" i="11"/>
  <c r="H9" i="11"/>
  <c r="G10" i="11"/>
  <c r="H10" i="11"/>
  <c r="G11" i="11"/>
  <c r="H11" i="11"/>
  <c r="G12" i="11"/>
  <c r="H12" i="11"/>
  <c r="G13" i="11"/>
  <c r="H13" i="11"/>
  <c r="G14" i="11"/>
  <c r="H14" i="11"/>
  <c r="G15" i="11"/>
  <c r="H15" i="11"/>
  <c r="G16" i="11"/>
  <c r="H16" i="11"/>
  <c r="G17" i="11"/>
  <c r="H17" i="11"/>
  <c r="G18" i="11"/>
  <c r="H18" i="11"/>
  <c r="G19" i="11"/>
  <c r="H19" i="11"/>
  <c r="G20" i="11"/>
  <c r="H20" i="11"/>
  <c r="G21" i="11"/>
  <c r="H21" i="11"/>
  <c r="G22" i="11"/>
  <c r="H22" i="11"/>
  <c r="G23" i="11"/>
  <c r="H23" i="11"/>
  <c r="G24" i="11"/>
  <c r="H24" i="11"/>
  <c r="G25" i="11"/>
  <c r="H25" i="11"/>
  <c r="G26" i="11"/>
  <c r="H26" i="11"/>
  <c r="G27" i="11"/>
  <c r="H27" i="11"/>
  <c r="G28" i="11"/>
  <c r="H28" i="11"/>
  <c r="G29" i="11"/>
  <c r="H29" i="11"/>
  <c r="G30" i="11"/>
  <c r="H30" i="11"/>
  <c r="G31" i="11"/>
  <c r="H31" i="11"/>
  <c r="G32" i="11"/>
  <c r="H32" i="11"/>
  <c r="G33" i="11"/>
  <c r="H33" i="11"/>
  <c r="G6" i="11"/>
  <c r="H6" i="11"/>
  <c r="G7" i="11"/>
  <c r="H7" i="11"/>
  <c r="H5" i="11"/>
  <c r="G5" i="11"/>
  <c r="P2" i="1" l="1"/>
  <c r="Q2" i="1"/>
  <c r="R2" i="1"/>
  <c r="S2" i="1"/>
  <c r="P1698" i="1"/>
  <c r="Q1698" i="1"/>
  <c r="S1698" i="1" s="1"/>
  <c r="R1698" i="1"/>
  <c r="P1699" i="1"/>
  <c r="Q1699" i="1"/>
  <c r="S1699" i="1" s="1"/>
  <c r="R1699" i="1"/>
  <c r="P1700" i="1"/>
  <c r="Q1700" i="1"/>
  <c r="S1700" i="1" s="1"/>
  <c r="R1700" i="1"/>
  <c r="P1701" i="1"/>
  <c r="Q1701" i="1"/>
  <c r="S1701" i="1" s="1"/>
  <c r="R1701" i="1"/>
  <c r="P1702" i="1"/>
  <c r="Q1702" i="1"/>
  <c r="S1702" i="1" s="1"/>
  <c r="R1702" i="1"/>
  <c r="P1703" i="1"/>
  <c r="Q1703" i="1"/>
  <c r="R1703" i="1"/>
  <c r="P1704" i="1"/>
  <c r="Q1704" i="1"/>
  <c r="S1704" i="1" s="1"/>
  <c r="R1704" i="1"/>
  <c r="P1705" i="1"/>
  <c r="Q1705" i="1"/>
  <c r="R1705" i="1"/>
  <c r="P1706" i="1"/>
  <c r="Q1706" i="1"/>
  <c r="S1706" i="1" s="1"/>
  <c r="R1706" i="1"/>
  <c r="P1707" i="1"/>
  <c r="Q1707" i="1"/>
  <c r="S1707" i="1" s="1"/>
  <c r="R1707" i="1"/>
  <c r="P1708" i="1"/>
  <c r="Q1708" i="1"/>
  <c r="S1708" i="1" s="1"/>
  <c r="R1708" i="1"/>
  <c r="P1709" i="1"/>
  <c r="Q1709" i="1"/>
  <c r="S1709" i="1" s="1"/>
  <c r="R1709" i="1"/>
  <c r="P1710" i="1"/>
  <c r="Q1710" i="1"/>
  <c r="S1710" i="1" s="1"/>
  <c r="R1710" i="1"/>
  <c r="P1711" i="1"/>
  <c r="Q1711" i="1"/>
  <c r="R1711" i="1"/>
  <c r="P1712" i="1"/>
  <c r="Q1712" i="1"/>
  <c r="S1712" i="1" s="1"/>
  <c r="R1712" i="1"/>
  <c r="P1713" i="1"/>
  <c r="Q1713" i="1"/>
  <c r="R1713" i="1"/>
  <c r="P1714" i="1"/>
  <c r="Q1714" i="1"/>
  <c r="S1714" i="1" s="1"/>
  <c r="R1714" i="1"/>
  <c r="P1715" i="1"/>
  <c r="Q1715" i="1"/>
  <c r="S1715" i="1" s="1"/>
  <c r="R1715" i="1"/>
  <c r="P1716" i="1"/>
  <c r="Q1716" i="1"/>
  <c r="S1716" i="1" s="1"/>
  <c r="R1716" i="1"/>
  <c r="P1717" i="1"/>
  <c r="Q1717" i="1"/>
  <c r="S1717" i="1" s="1"/>
  <c r="R1717" i="1"/>
  <c r="P1718" i="1"/>
  <c r="Q1718" i="1"/>
  <c r="S1718" i="1" s="1"/>
  <c r="R1718" i="1"/>
  <c r="P1719" i="1"/>
  <c r="Q1719" i="1"/>
  <c r="R1719" i="1"/>
  <c r="P1720" i="1"/>
  <c r="Q1720" i="1"/>
  <c r="S1720" i="1" s="1"/>
  <c r="R1720" i="1"/>
  <c r="P1721" i="1"/>
  <c r="Q1721" i="1"/>
  <c r="R1721" i="1"/>
  <c r="P1722" i="1"/>
  <c r="Q1722" i="1"/>
  <c r="S1722" i="1" s="1"/>
  <c r="R1722" i="1"/>
  <c r="P1723" i="1"/>
  <c r="Q1723" i="1"/>
  <c r="S1723" i="1" s="1"/>
  <c r="R1723" i="1"/>
  <c r="P1724" i="1"/>
  <c r="Q1724" i="1"/>
  <c r="S1724" i="1" s="1"/>
  <c r="R1724" i="1"/>
  <c r="P1725" i="1"/>
  <c r="Q1725" i="1"/>
  <c r="S1725" i="1" s="1"/>
  <c r="R1725" i="1"/>
  <c r="P1726" i="1"/>
  <c r="Q1726" i="1"/>
  <c r="S1726" i="1" s="1"/>
  <c r="R1726" i="1"/>
  <c r="P1727" i="1"/>
  <c r="Q1727" i="1"/>
  <c r="R1727" i="1"/>
  <c r="P1728" i="1"/>
  <c r="Q1728" i="1"/>
  <c r="R1728" i="1"/>
  <c r="P1729" i="1"/>
  <c r="Q1729" i="1"/>
  <c r="R1729" i="1"/>
  <c r="P1730" i="1"/>
  <c r="Q1730" i="1"/>
  <c r="S1730" i="1" s="1"/>
  <c r="R1730" i="1"/>
  <c r="P1731" i="1"/>
  <c r="Q1731" i="1"/>
  <c r="S1731" i="1" s="1"/>
  <c r="R1731" i="1"/>
  <c r="P1732" i="1"/>
  <c r="Q1732" i="1"/>
  <c r="S1732" i="1" s="1"/>
  <c r="R1732" i="1"/>
  <c r="P1733" i="1"/>
  <c r="Q1733" i="1"/>
  <c r="S1733" i="1" s="1"/>
  <c r="R1733" i="1"/>
  <c r="P1734" i="1"/>
  <c r="Q1734" i="1"/>
  <c r="S1734" i="1" s="1"/>
  <c r="R1734" i="1"/>
  <c r="P1735" i="1"/>
  <c r="Q1735" i="1"/>
  <c r="R1735" i="1"/>
  <c r="P1736" i="1"/>
  <c r="Q1736" i="1"/>
  <c r="R1736" i="1"/>
  <c r="P1737" i="1"/>
  <c r="Q1737" i="1"/>
  <c r="R1737" i="1"/>
  <c r="P1738" i="1"/>
  <c r="Q1738" i="1"/>
  <c r="S1738" i="1" s="1"/>
  <c r="R1738" i="1"/>
  <c r="P1739" i="1"/>
  <c r="Q1739" i="1"/>
  <c r="S1739" i="1" s="1"/>
  <c r="R1739" i="1"/>
  <c r="P1740" i="1"/>
  <c r="Q1740" i="1"/>
  <c r="S1740" i="1" s="1"/>
  <c r="R1740" i="1"/>
  <c r="P1741" i="1"/>
  <c r="Q1741" i="1"/>
  <c r="S1741" i="1" s="1"/>
  <c r="R1741" i="1"/>
  <c r="P1742" i="1"/>
  <c r="Q1742" i="1"/>
  <c r="S1742" i="1" s="1"/>
  <c r="R1742" i="1"/>
  <c r="P1743" i="1"/>
  <c r="Q1743" i="1"/>
  <c r="R1743" i="1"/>
  <c r="P1744" i="1"/>
  <c r="Q1744" i="1"/>
  <c r="R1744" i="1"/>
  <c r="P1745" i="1"/>
  <c r="Q1745" i="1"/>
  <c r="R1745" i="1"/>
  <c r="P1746" i="1"/>
  <c r="Q1746" i="1"/>
  <c r="S1746" i="1" s="1"/>
  <c r="R1746" i="1"/>
  <c r="P1747" i="1"/>
  <c r="Q1747" i="1"/>
  <c r="S1747" i="1" s="1"/>
  <c r="R1747" i="1"/>
  <c r="P1748" i="1"/>
  <c r="Q1748" i="1"/>
  <c r="S1748" i="1" s="1"/>
  <c r="R1748" i="1"/>
  <c r="P1749" i="1"/>
  <c r="Q1749" i="1"/>
  <c r="S1749" i="1" s="1"/>
  <c r="R1749" i="1"/>
  <c r="P1750" i="1"/>
  <c r="Q1750" i="1"/>
  <c r="S1750" i="1" s="1"/>
  <c r="R1750" i="1"/>
  <c r="P1751" i="1"/>
  <c r="Q1751" i="1"/>
  <c r="R1751" i="1"/>
  <c r="P1752" i="1"/>
  <c r="Q1752" i="1"/>
  <c r="R1752" i="1"/>
  <c r="P1753" i="1"/>
  <c r="Q1753" i="1"/>
  <c r="R1753" i="1"/>
  <c r="P1754" i="1"/>
  <c r="Q1754" i="1"/>
  <c r="S1754" i="1" s="1"/>
  <c r="R1754" i="1"/>
  <c r="P1755" i="1"/>
  <c r="Q1755" i="1"/>
  <c r="S1755" i="1" s="1"/>
  <c r="R1755" i="1"/>
  <c r="P1756" i="1"/>
  <c r="Q1756" i="1"/>
  <c r="S1756" i="1" s="1"/>
  <c r="R1756" i="1"/>
  <c r="P1757" i="1"/>
  <c r="Q1757" i="1"/>
  <c r="S1757" i="1" s="1"/>
  <c r="R1757" i="1"/>
  <c r="P1758" i="1"/>
  <c r="Q1758" i="1"/>
  <c r="S1758" i="1" s="1"/>
  <c r="R1758" i="1"/>
  <c r="P1759" i="1"/>
  <c r="Q1759" i="1"/>
  <c r="R1759" i="1"/>
  <c r="P1760" i="1"/>
  <c r="Q1760" i="1"/>
  <c r="R1760" i="1"/>
  <c r="P1761" i="1"/>
  <c r="Q1761" i="1"/>
  <c r="R1761" i="1"/>
  <c r="P1762" i="1"/>
  <c r="Q1762" i="1"/>
  <c r="S1762" i="1" s="1"/>
  <c r="R1762" i="1"/>
  <c r="P1763" i="1"/>
  <c r="Q1763" i="1"/>
  <c r="S1763" i="1" s="1"/>
  <c r="R1763" i="1"/>
  <c r="P1764" i="1"/>
  <c r="Q1764" i="1"/>
  <c r="S1764" i="1" s="1"/>
  <c r="R1764" i="1"/>
  <c r="P1765" i="1"/>
  <c r="Q1765" i="1"/>
  <c r="S1765" i="1" s="1"/>
  <c r="R1765" i="1"/>
  <c r="P1766" i="1"/>
  <c r="Q1766" i="1"/>
  <c r="S1766" i="1" s="1"/>
  <c r="R1766" i="1"/>
  <c r="P1767" i="1"/>
  <c r="Q1767" i="1"/>
  <c r="R1767" i="1"/>
  <c r="P1768" i="1"/>
  <c r="Q1768" i="1"/>
  <c r="R1768" i="1"/>
  <c r="P1769" i="1"/>
  <c r="Q1769" i="1"/>
  <c r="R1769" i="1"/>
  <c r="P1770" i="1"/>
  <c r="Q1770" i="1"/>
  <c r="S1770" i="1" s="1"/>
  <c r="R1770" i="1"/>
  <c r="P1771" i="1"/>
  <c r="Q1771" i="1"/>
  <c r="S1771" i="1" s="1"/>
  <c r="R1771" i="1"/>
  <c r="P1772" i="1"/>
  <c r="Q1772" i="1"/>
  <c r="S1772" i="1" s="1"/>
  <c r="R1772" i="1"/>
  <c r="P1773" i="1"/>
  <c r="Q1773" i="1"/>
  <c r="S1773" i="1" s="1"/>
  <c r="R1773" i="1"/>
  <c r="P1774" i="1"/>
  <c r="Q1774" i="1"/>
  <c r="S1774" i="1" s="1"/>
  <c r="R1774" i="1"/>
  <c r="P1775" i="1"/>
  <c r="Q1775" i="1"/>
  <c r="R1775" i="1"/>
  <c r="P1776" i="1"/>
  <c r="Q1776" i="1"/>
  <c r="R1776" i="1"/>
  <c r="P1777" i="1"/>
  <c r="Q1777" i="1"/>
  <c r="R1777" i="1"/>
  <c r="P1778" i="1"/>
  <c r="Q1778" i="1"/>
  <c r="S1778" i="1" s="1"/>
  <c r="R1778" i="1"/>
  <c r="P1779" i="1"/>
  <c r="Q1779" i="1"/>
  <c r="S1779" i="1" s="1"/>
  <c r="R1779" i="1"/>
  <c r="P1780" i="1"/>
  <c r="Q1780" i="1"/>
  <c r="S1780" i="1" s="1"/>
  <c r="R1780" i="1"/>
  <c r="P1781" i="1"/>
  <c r="Q1781" i="1"/>
  <c r="S1781" i="1" s="1"/>
  <c r="R1781" i="1"/>
  <c r="P1782" i="1"/>
  <c r="Q1782" i="1"/>
  <c r="S1782" i="1" s="1"/>
  <c r="R1782" i="1"/>
  <c r="P1783" i="1"/>
  <c r="Q1783" i="1"/>
  <c r="R1783" i="1"/>
  <c r="P1784" i="1"/>
  <c r="Q1784" i="1"/>
  <c r="R1784" i="1"/>
  <c r="P1785" i="1"/>
  <c r="Q1785" i="1"/>
  <c r="R1785" i="1"/>
  <c r="P1786" i="1"/>
  <c r="Q1786" i="1"/>
  <c r="S1786" i="1" s="1"/>
  <c r="R1786" i="1"/>
  <c r="P1787" i="1"/>
  <c r="Q1787" i="1"/>
  <c r="S1787" i="1" s="1"/>
  <c r="R1787" i="1"/>
  <c r="P1788" i="1"/>
  <c r="Q1788" i="1"/>
  <c r="S1788" i="1" s="1"/>
  <c r="R1788" i="1"/>
  <c r="P1789" i="1"/>
  <c r="Q1789" i="1"/>
  <c r="S1789" i="1" s="1"/>
  <c r="R1789" i="1"/>
  <c r="P1790" i="1"/>
  <c r="Q1790" i="1"/>
  <c r="S1790" i="1" s="1"/>
  <c r="R1790" i="1"/>
  <c r="P1791" i="1"/>
  <c r="Q1791" i="1"/>
  <c r="R1791" i="1"/>
  <c r="P1792" i="1"/>
  <c r="Q1792" i="1"/>
  <c r="R1792" i="1"/>
  <c r="P1793" i="1"/>
  <c r="Q1793" i="1"/>
  <c r="R1793" i="1"/>
  <c r="P1794" i="1"/>
  <c r="Q1794" i="1"/>
  <c r="S1794" i="1" s="1"/>
  <c r="R1794" i="1"/>
  <c r="P1795" i="1"/>
  <c r="Q1795" i="1"/>
  <c r="S1795" i="1" s="1"/>
  <c r="R1795" i="1"/>
  <c r="P1796" i="1"/>
  <c r="Q1796" i="1"/>
  <c r="S1796" i="1" s="1"/>
  <c r="R1796" i="1"/>
  <c r="P1797" i="1"/>
  <c r="Q1797" i="1"/>
  <c r="S1797" i="1" s="1"/>
  <c r="R1797" i="1"/>
  <c r="P1798" i="1"/>
  <c r="Q1798" i="1"/>
  <c r="S1798" i="1" s="1"/>
  <c r="R1798" i="1"/>
  <c r="P1799" i="1"/>
  <c r="Q1799" i="1"/>
  <c r="R1799" i="1"/>
  <c r="P1800" i="1"/>
  <c r="Q1800" i="1"/>
  <c r="R1800" i="1"/>
  <c r="P1801" i="1"/>
  <c r="Q1801" i="1"/>
  <c r="R1801" i="1"/>
  <c r="P1802" i="1"/>
  <c r="Q1802" i="1"/>
  <c r="S1802" i="1" s="1"/>
  <c r="R1802" i="1"/>
  <c r="P1803" i="1"/>
  <c r="Q1803" i="1"/>
  <c r="S1803" i="1" s="1"/>
  <c r="R1803" i="1"/>
  <c r="P1804" i="1"/>
  <c r="Q1804" i="1"/>
  <c r="S1804" i="1" s="1"/>
  <c r="R1804" i="1"/>
  <c r="P1805" i="1"/>
  <c r="Q1805" i="1"/>
  <c r="S1805" i="1" s="1"/>
  <c r="R1805" i="1"/>
  <c r="P1806" i="1"/>
  <c r="Q1806" i="1"/>
  <c r="S1806" i="1" s="1"/>
  <c r="R1806" i="1"/>
  <c r="P1807" i="1"/>
  <c r="Q1807" i="1"/>
  <c r="R1807" i="1"/>
  <c r="P1808" i="1"/>
  <c r="Q1808" i="1"/>
  <c r="R1808" i="1"/>
  <c r="P1809" i="1"/>
  <c r="Q1809" i="1"/>
  <c r="R1809" i="1"/>
  <c r="P1810" i="1"/>
  <c r="Q1810" i="1"/>
  <c r="S1810" i="1" s="1"/>
  <c r="R1810" i="1"/>
  <c r="P1811" i="1"/>
  <c r="Q1811" i="1"/>
  <c r="S1811" i="1" s="1"/>
  <c r="R1811" i="1"/>
  <c r="P1812" i="1"/>
  <c r="Q1812" i="1"/>
  <c r="S1812" i="1" s="1"/>
  <c r="R1812" i="1"/>
  <c r="P1813" i="1"/>
  <c r="Q1813" i="1"/>
  <c r="S1813" i="1" s="1"/>
  <c r="R1813" i="1"/>
  <c r="P1814" i="1"/>
  <c r="Q1814" i="1"/>
  <c r="S1814" i="1" s="1"/>
  <c r="R1814" i="1"/>
  <c r="P1815" i="1"/>
  <c r="Q1815" i="1"/>
  <c r="R1815" i="1"/>
  <c r="P1816" i="1"/>
  <c r="Q1816" i="1"/>
  <c r="R1816" i="1"/>
  <c r="P1817" i="1"/>
  <c r="Q1817" i="1"/>
  <c r="R1817" i="1"/>
  <c r="P1818" i="1"/>
  <c r="Q1818" i="1"/>
  <c r="S1818" i="1" s="1"/>
  <c r="R1818" i="1"/>
  <c r="P1819" i="1"/>
  <c r="Q1819" i="1"/>
  <c r="S1819" i="1" s="1"/>
  <c r="R1819" i="1"/>
  <c r="P1820" i="1"/>
  <c r="Q1820" i="1"/>
  <c r="S1820" i="1" s="1"/>
  <c r="R1820" i="1"/>
  <c r="P1821" i="1"/>
  <c r="Q1821" i="1"/>
  <c r="S1821" i="1" s="1"/>
  <c r="R1821" i="1"/>
  <c r="P1822" i="1"/>
  <c r="Q1822" i="1"/>
  <c r="S1822" i="1" s="1"/>
  <c r="R1822" i="1"/>
  <c r="P1823" i="1"/>
  <c r="Q1823" i="1"/>
  <c r="R1823" i="1"/>
  <c r="P1824" i="1"/>
  <c r="Q1824" i="1"/>
  <c r="R1824" i="1"/>
  <c r="P1825" i="1"/>
  <c r="Q1825" i="1"/>
  <c r="R1825" i="1"/>
  <c r="P1826" i="1"/>
  <c r="Q1826" i="1"/>
  <c r="S1826" i="1" s="1"/>
  <c r="R1826" i="1"/>
  <c r="P1827" i="1"/>
  <c r="Q1827" i="1"/>
  <c r="S1827" i="1" s="1"/>
  <c r="R1827" i="1"/>
  <c r="P1828" i="1"/>
  <c r="Q1828" i="1"/>
  <c r="S1828" i="1" s="1"/>
  <c r="R1828" i="1"/>
  <c r="P1829" i="1"/>
  <c r="Q1829" i="1"/>
  <c r="S1829" i="1" s="1"/>
  <c r="R1829" i="1"/>
  <c r="P1830" i="1"/>
  <c r="Q1830" i="1"/>
  <c r="S1830" i="1" s="1"/>
  <c r="R1830" i="1"/>
  <c r="P1831" i="1"/>
  <c r="Q1831" i="1"/>
  <c r="R1831" i="1"/>
  <c r="P1832" i="1"/>
  <c r="Q1832" i="1"/>
  <c r="R1832" i="1"/>
  <c r="P1833" i="1"/>
  <c r="Q1833" i="1"/>
  <c r="R1833" i="1"/>
  <c r="P1834" i="1"/>
  <c r="Q1834" i="1"/>
  <c r="S1834" i="1" s="1"/>
  <c r="R1834" i="1"/>
  <c r="P1835" i="1"/>
  <c r="Q1835" i="1"/>
  <c r="S1835" i="1" s="1"/>
  <c r="R1835" i="1"/>
  <c r="P1836" i="1"/>
  <c r="Q1836" i="1"/>
  <c r="S1836" i="1" s="1"/>
  <c r="R1836" i="1"/>
  <c r="P1837" i="1"/>
  <c r="Q1837" i="1"/>
  <c r="S1837" i="1" s="1"/>
  <c r="R1837" i="1"/>
  <c r="P1838" i="1"/>
  <c r="Q1838" i="1"/>
  <c r="S1838" i="1" s="1"/>
  <c r="R1838" i="1"/>
  <c r="P1839" i="1"/>
  <c r="Q1839" i="1"/>
  <c r="R1839" i="1"/>
  <c r="P1840" i="1"/>
  <c r="Q1840" i="1"/>
  <c r="R1840" i="1"/>
  <c r="P1841" i="1"/>
  <c r="Q1841" i="1"/>
  <c r="R1841" i="1"/>
  <c r="P1842" i="1"/>
  <c r="Q1842" i="1"/>
  <c r="S1842" i="1" s="1"/>
  <c r="R1842" i="1"/>
  <c r="P1843" i="1"/>
  <c r="Q1843" i="1"/>
  <c r="S1843" i="1" s="1"/>
  <c r="R1843" i="1"/>
  <c r="P1844" i="1"/>
  <c r="Q1844" i="1"/>
  <c r="S1844" i="1" s="1"/>
  <c r="R1844" i="1"/>
  <c r="P1845" i="1"/>
  <c r="Q1845" i="1"/>
  <c r="S1845" i="1" s="1"/>
  <c r="R1845" i="1"/>
  <c r="P1846" i="1"/>
  <c r="Q1846" i="1"/>
  <c r="S1846" i="1" s="1"/>
  <c r="R1846" i="1"/>
  <c r="P1847" i="1"/>
  <c r="Q1847" i="1"/>
  <c r="R1847" i="1"/>
  <c r="P1848" i="1"/>
  <c r="Q1848" i="1"/>
  <c r="R1848" i="1"/>
  <c r="P1849" i="1"/>
  <c r="Q1849" i="1"/>
  <c r="R1849" i="1"/>
  <c r="P1850" i="1"/>
  <c r="Q1850" i="1"/>
  <c r="S1850" i="1" s="1"/>
  <c r="R1850" i="1"/>
  <c r="P1851" i="1"/>
  <c r="Q1851" i="1"/>
  <c r="S1851" i="1" s="1"/>
  <c r="R1851" i="1"/>
  <c r="P1852" i="1"/>
  <c r="Q1852" i="1"/>
  <c r="S1852" i="1" s="1"/>
  <c r="R1852" i="1"/>
  <c r="P1853" i="1"/>
  <c r="Q1853" i="1"/>
  <c r="S1853" i="1" s="1"/>
  <c r="R1853" i="1"/>
  <c r="P1854" i="1"/>
  <c r="Q1854" i="1"/>
  <c r="S1854" i="1" s="1"/>
  <c r="R1854" i="1"/>
  <c r="P1855" i="1"/>
  <c r="Q1855" i="1"/>
  <c r="R1855" i="1"/>
  <c r="P1856" i="1"/>
  <c r="Q1856" i="1"/>
  <c r="R1856" i="1"/>
  <c r="P1857" i="1"/>
  <c r="Q1857" i="1"/>
  <c r="R1857" i="1"/>
  <c r="P1858" i="1"/>
  <c r="Q1858" i="1"/>
  <c r="S1858" i="1" s="1"/>
  <c r="R1858" i="1"/>
  <c r="P1859" i="1"/>
  <c r="Q1859" i="1"/>
  <c r="S1859" i="1" s="1"/>
  <c r="R1859" i="1"/>
  <c r="P1860" i="1"/>
  <c r="Q1860" i="1"/>
  <c r="S1860" i="1" s="1"/>
  <c r="R1860" i="1"/>
  <c r="P1861" i="1"/>
  <c r="Q1861" i="1"/>
  <c r="S1861" i="1" s="1"/>
  <c r="R1861" i="1"/>
  <c r="P1862" i="1"/>
  <c r="Q1862" i="1"/>
  <c r="S1862" i="1" s="1"/>
  <c r="R1862" i="1"/>
  <c r="P1863" i="1"/>
  <c r="Q1863" i="1"/>
  <c r="R1863" i="1"/>
  <c r="P1864" i="1"/>
  <c r="Q1864" i="1"/>
  <c r="R1864" i="1"/>
  <c r="P1865" i="1"/>
  <c r="Q1865" i="1"/>
  <c r="R1865" i="1"/>
  <c r="P1866" i="1"/>
  <c r="Q1866" i="1"/>
  <c r="S1866" i="1" s="1"/>
  <c r="R1866" i="1"/>
  <c r="P1867" i="1"/>
  <c r="Q1867" i="1"/>
  <c r="S1867" i="1" s="1"/>
  <c r="R1867" i="1"/>
  <c r="P1868" i="1"/>
  <c r="Q1868" i="1"/>
  <c r="S1868" i="1" s="1"/>
  <c r="R1868" i="1"/>
  <c r="P1869" i="1"/>
  <c r="Q1869" i="1"/>
  <c r="R1869" i="1"/>
  <c r="S1869" i="1" s="1"/>
  <c r="P1870" i="1"/>
  <c r="Q1870" i="1"/>
  <c r="S1870" i="1" s="1"/>
  <c r="R1870" i="1"/>
  <c r="P1871" i="1"/>
  <c r="Q1871" i="1"/>
  <c r="R1871" i="1"/>
  <c r="S1871" i="1" s="1"/>
  <c r="P1872" i="1"/>
  <c r="Q1872" i="1"/>
  <c r="S1872" i="1" s="1"/>
  <c r="R1872" i="1"/>
  <c r="P1873" i="1"/>
  <c r="Q1873" i="1"/>
  <c r="R1873" i="1"/>
  <c r="S1873" i="1" s="1"/>
  <c r="P1874" i="1"/>
  <c r="Q1874" i="1"/>
  <c r="S1874" i="1" s="1"/>
  <c r="R1874" i="1"/>
  <c r="P1875" i="1"/>
  <c r="Q1875" i="1"/>
  <c r="R1875" i="1"/>
  <c r="S1875" i="1" s="1"/>
  <c r="P1876" i="1"/>
  <c r="Q1876" i="1"/>
  <c r="S1876" i="1" s="1"/>
  <c r="R1876" i="1"/>
  <c r="P1877" i="1"/>
  <c r="Q1877" i="1"/>
  <c r="R1877" i="1"/>
  <c r="S1877" i="1" s="1"/>
  <c r="P1878" i="1"/>
  <c r="Q1878" i="1"/>
  <c r="S1878" i="1" s="1"/>
  <c r="R1878" i="1"/>
  <c r="P1879" i="1"/>
  <c r="Q1879" i="1"/>
  <c r="R1879" i="1"/>
  <c r="S1879" i="1" s="1"/>
  <c r="P1880" i="1"/>
  <c r="Q1880" i="1"/>
  <c r="S1880" i="1" s="1"/>
  <c r="R1880" i="1"/>
  <c r="P1881" i="1"/>
  <c r="Q1881" i="1"/>
  <c r="R1881" i="1"/>
  <c r="S1881" i="1" s="1"/>
  <c r="P1882" i="1"/>
  <c r="Q1882" i="1"/>
  <c r="S1882" i="1" s="1"/>
  <c r="R1882" i="1"/>
  <c r="P1883" i="1"/>
  <c r="Q1883" i="1"/>
  <c r="R1883" i="1"/>
  <c r="S1883" i="1" s="1"/>
  <c r="P1884" i="1"/>
  <c r="Q1884" i="1"/>
  <c r="S1884" i="1" s="1"/>
  <c r="R1884" i="1"/>
  <c r="P1885" i="1"/>
  <c r="Q1885" i="1"/>
  <c r="R1885" i="1"/>
  <c r="S1885" i="1" s="1"/>
  <c r="P1886" i="1"/>
  <c r="Q1886" i="1"/>
  <c r="S1886" i="1" s="1"/>
  <c r="R1886" i="1"/>
  <c r="P1887" i="1"/>
  <c r="Q1887" i="1"/>
  <c r="R1887" i="1"/>
  <c r="S1887" i="1" s="1"/>
  <c r="P1888" i="1"/>
  <c r="Q1888" i="1"/>
  <c r="S1888" i="1" s="1"/>
  <c r="R1888" i="1"/>
  <c r="P1889" i="1"/>
  <c r="Q1889" i="1"/>
  <c r="R1889" i="1"/>
  <c r="S1889" i="1" s="1"/>
  <c r="P1890" i="1"/>
  <c r="Q1890" i="1"/>
  <c r="S1890" i="1" s="1"/>
  <c r="R1890" i="1"/>
  <c r="P1891" i="1"/>
  <c r="Q1891" i="1"/>
  <c r="R1891" i="1"/>
  <c r="S1891" i="1" s="1"/>
  <c r="P1892" i="1"/>
  <c r="Q1892" i="1"/>
  <c r="S1892" i="1" s="1"/>
  <c r="R1892" i="1"/>
  <c r="P1893" i="1"/>
  <c r="Q1893" i="1"/>
  <c r="R1893" i="1"/>
  <c r="S1893" i="1" s="1"/>
  <c r="P1894" i="1"/>
  <c r="Q1894" i="1"/>
  <c r="S1894" i="1" s="1"/>
  <c r="R1894" i="1"/>
  <c r="P1895" i="1"/>
  <c r="Q1895" i="1"/>
  <c r="R1895" i="1"/>
  <c r="S1895" i="1" s="1"/>
  <c r="P1896" i="1"/>
  <c r="Q1896" i="1"/>
  <c r="S1896" i="1" s="1"/>
  <c r="R1896" i="1"/>
  <c r="P1897" i="1"/>
  <c r="Q1897" i="1"/>
  <c r="R1897" i="1"/>
  <c r="S1897" i="1" s="1"/>
  <c r="P1898" i="1"/>
  <c r="Q1898" i="1"/>
  <c r="S1898" i="1" s="1"/>
  <c r="R1898" i="1"/>
  <c r="P1899" i="1"/>
  <c r="Q1899" i="1"/>
  <c r="R1899" i="1"/>
  <c r="S1899" i="1" s="1"/>
  <c r="P1900" i="1"/>
  <c r="Q1900" i="1"/>
  <c r="S1900" i="1" s="1"/>
  <c r="R1900" i="1"/>
  <c r="P1901" i="1"/>
  <c r="Q1901" i="1"/>
  <c r="R1901" i="1"/>
  <c r="S1901" i="1" s="1"/>
  <c r="P1902" i="1"/>
  <c r="Q1902" i="1"/>
  <c r="S1902" i="1" s="1"/>
  <c r="R1902" i="1"/>
  <c r="P1903" i="1"/>
  <c r="Q1903" i="1"/>
  <c r="R1903" i="1"/>
  <c r="S1903" i="1" s="1"/>
  <c r="P1904" i="1"/>
  <c r="Q1904" i="1"/>
  <c r="S1904" i="1" s="1"/>
  <c r="R1904" i="1"/>
  <c r="P1905" i="1"/>
  <c r="Q1905" i="1"/>
  <c r="R1905" i="1"/>
  <c r="S1905" i="1" s="1"/>
  <c r="P1906" i="1"/>
  <c r="Q1906" i="1"/>
  <c r="S1906" i="1" s="1"/>
  <c r="R1906" i="1"/>
  <c r="P1907" i="1"/>
  <c r="Q1907" i="1"/>
  <c r="R1907" i="1"/>
  <c r="S1907" i="1" s="1"/>
  <c r="P1908" i="1"/>
  <c r="Q1908" i="1"/>
  <c r="S1908" i="1" s="1"/>
  <c r="R1908" i="1"/>
  <c r="P1909" i="1"/>
  <c r="Q1909" i="1"/>
  <c r="R1909" i="1"/>
  <c r="S1909" i="1" s="1"/>
  <c r="P1910" i="1"/>
  <c r="Q1910" i="1"/>
  <c r="S1910" i="1" s="1"/>
  <c r="R1910" i="1"/>
  <c r="P1911" i="1"/>
  <c r="Q1911" i="1"/>
  <c r="R1911" i="1"/>
  <c r="S1911" i="1" s="1"/>
  <c r="P1912" i="1"/>
  <c r="Q1912" i="1"/>
  <c r="S1912" i="1" s="1"/>
  <c r="R1912" i="1"/>
  <c r="P1913" i="1"/>
  <c r="Q1913" i="1"/>
  <c r="R1913" i="1"/>
  <c r="S1913" i="1" s="1"/>
  <c r="P1914" i="1"/>
  <c r="Q1914" i="1"/>
  <c r="S1914" i="1" s="1"/>
  <c r="R1914" i="1"/>
  <c r="P1915" i="1"/>
  <c r="Q1915" i="1"/>
  <c r="R1915" i="1"/>
  <c r="S1915" i="1" s="1"/>
  <c r="P1916" i="1"/>
  <c r="Q1916" i="1"/>
  <c r="S1916" i="1" s="1"/>
  <c r="R1916" i="1"/>
  <c r="P1917" i="1"/>
  <c r="Q1917" i="1"/>
  <c r="S1917" i="1" s="1"/>
  <c r="R1917" i="1"/>
  <c r="P1918" i="1"/>
  <c r="Q1918" i="1"/>
  <c r="S1918" i="1" s="1"/>
  <c r="R1918" i="1"/>
  <c r="P1919" i="1"/>
  <c r="Q1919" i="1"/>
  <c r="S1919" i="1" s="1"/>
  <c r="R1919" i="1"/>
  <c r="P1920" i="1"/>
  <c r="Q1920" i="1"/>
  <c r="S1920" i="1" s="1"/>
  <c r="R1920" i="1"/>
  <c r="P1921" i="1"/>
  <c r="Q1921" i="1"/>
  <c r="S1921" i="1" s="1"/>
  <c r="R1921" i="1"/>
  <c r="P1922" i="1"/>
  <c r="Q1922" i="1"/>
  <c r="S1922" i="1" s="1"/>
  <c r="R1922" i="1"/>
  <c r="P1923" i="1"/>
  <c r="Q1923" i="1"/>
  <c r="S1923" i="1" s="1"/>
  <c r="R1923" i="1"/>
  <c r="P1924" i="1"/>
  <c r="Q1924" i="1"/>
  <c r="S1924" i="1" s="1"/>
  <c r="R1924" i="1"/>
  <c r="P1925" i="1"/>
  <c r="Q1925" i="1"/>
  <c r="S1925" i="1" s="1"/>
  <c r="R1925" i="1"/>
  <c r="P1926" i="1"/>
  <c r="Q1926" i="1"/>
  <c r="S1926" i="1" s="1"/>
  <c r="R1926" i="1"/>
  <c r="P1927" i="1"/>
  <c r="Q1927" i="1"/>
  <c r="S1927" i="1" s="1"/>
  <c r="R1927" i="1"/>
  <c r="P1928" i="1"/>
  <c r="Q1928" i="1"/>
  <c r="S1928" i="1" s="1"/>
  <c r="R1928" i="1"/>
  <c r="P1929" i="1"/>
  <c r="Q1929" i="1"/>
  <c r="S1929" i="1" s="1"/>
  <c r="R1929" i="1"/>
  <c r="P1930" i="1"/>
  <c r="Q1930" i="1"/>
  <c r="S1930" i="1" s="1"/>
  <c r="R1930" i="1"/>
  <c r="P1931" i="1"/>
  <c r="Q1931" i="1"/>
  <c r="S1931" i="1" s="1"/>
  <c r="R1931" i="1"/>
  <c r="P1932" i="1"/>
  <c r="Q1932" i="1"/>
  <c r="S1932" i="1" s="1"/>
  <c r="R1932" i="1"/>
  <c r="P1933" i="1"/>
  <c r="Q1933" i="1"/>
  <c r="R1933" i="1"/>
  <c r="P1934" i="1"/>
  <c r="Q1934" i="1"/>
  <c r="S1934" i="1" s="1"/>
  <c r="R1934" i="1"/>
  <c r="P1935" i="1"/>
  <c r="Q1935" i="1"/>
  <c r="R1935" i="1"/>
  <c r="P1936" i="1"/>
  <c r="Q1936" i="1"/>
  <c r="S1936" i="1" s="1"/>
  <c r="R1936" i="1"/>
  <c r="P1937" i="1"/>
  <c r="Q1937" i="1"/>
  <c r="S1937" i="1" s="1"/>
  <c r="R1937" i="1"/>
  <c r="P1938" i="1"/>
  <c r="Q1938" i="1"/>
  <c r="S1938" i="1" s="1"/>
  <c r="R1938" i="1"/>
  <c r="P1939" i="1"/>
  <c r="Q1939" i="1"/>
  <c r="R1939" i="1"/>
  <c r="P1940" i="1"/>
  <c r="Q1940" i="1"/>
  <c r="S1940" i="1" s="1"/>
  <c r="R1940" i="1"/>
  <c r="P1941" i="1"/>
  <c r="Q1941" i="1"/>
  <c r="R1941" i="1"/>
  <c r="P1942" i="1"/>
  <c r="Q1942" i="1"/>
  <c r="S1942" i="1" s="1"/>
  <c r="R1942" i="1"/>
  <c r="P1943" i="1"/>
  <c r="Q1943" i="1"/>
  <c r="R1943" i="1"/>
  <c r="P1944" i="1"/>
  <c r="Q1944" i="1"/>
  <c r="S1944" i="1" s="1"/>
  <c r="R1944" i="1"/>
  <c r="P1945" i="1"/>
  <c r="Q1945" i="1"/>
  <c r="S1945" i="1" s="1"/>
  <c r="R1945" i="1"/>
  <c r="P1946" i="1"/>
  <c r="Q1946" i="1"/>
  <c r="S1946" i="1" s="1"/>
  <c r="R1946" i="1"/>
  <c r="P1947" i="1"/>
  <c r="Q1947" i="1"/>
  <c r="R1947" i="1"/>
  <c r="P1948" i="1"/>
  <c r="Q1948" i="1"/>
  <c r="S1948" i="1" s="1"/>
  <c r="R1948" i="1"/>
  <c r="P1949" i="1"/>
  <c r="Q1949" i="1"/>
  <c r="R1949" i="1"/>
  <c r="P1950" i="1"/>
  <c r="Q1950" i="1"/>
  <c r="S1950" i="1" s="1"/>
  <c r="R1950" i="1"/>
  <c r="P1951" i="1"/>
  <c r="Q1951" i="1"/>
  <c r="R1951" i="1"/>
  <c r="P1952" i="1"/>
  <c r="Q1952" i="1"/>
  <c r="S1952" i="1" s="1"/>
  <c r="R1952" i="1"/>
  <c r="P1953" i="1"/>
  <c r="Q1953" i="1"/>
  <c r="S1953" i="1" s="1"/>
  <c r="R1953" i="1"/>
  <c r="P1954" i="1"/>
  <c r="Q1954" i="1"/>
  <c r="S1954" i="1" s="1"/>
  <c r="R1954" i="1"/>
  <c r="P1955" i="1"/>
  <c r="Q1955" i="1"/>
  <c r="R1955" i="1"/>
  <c r="P1956" i="1"/>
  <c r="Q1956" i="1"/>
  <c r="S1956" i="1" s="1"/>
  <c r="R1956" i="1"/>
  <c r="P1957" i="1"/>
  <c r="Q1957" i="1"/>
  <c r="R1957" i="1"/>
  <c r="P1958" i="1"/>
  <c r="Q1958" i="1"/>
  <c r="S1958" i="1" s="1"/>
  <c r="R1958" i="1"/>
  <c r="P1959" i="1"/>
  <c r="Q1959" i="1"/>
  <c r="R1959" i="1"/>
  <c r="P1960" i="1"/>
  <c r="Q1960" i="1"/>
  <c r="S1960" i="1" s="1"/>
  <c r="R1960" i="1"/>
  <c r="P1961" i="1"/>
  <c r="Q1961" i="1"/>
  <c r="S1961" i="1" s="1"/>
  <c r="R1961" i="1"/>
  <c r="P1962" i="1"/>
  <c r="Q1962" i="1"/>
  <c r="S1962" i="1" s="1"/>
  <c r="R1962" i="1"/>
  <c r="P1963" i="1"/>
  <c r="Q1963" i="1"/>
  <c r="R1963" i="1"/>
  <c r="P1964" i="1"/>
  <c r="Q1964" i="1"/>
  <c r="S1964" i="1" s="1"/>
  <c r="R1964" i="1"/>
  <c r="P1965" i="1"/>
  <c r="Q1965" i="1"/>
  <c r="R1965" i="1"/>
  <c r="P1966" i="1"/>
  <c r="Q1966" i="1"/>
  <c r="S1966" i="1" s="1"/>
  <c r="R1966" i="1"/>
  <c r="P1967" i="1"/>
  <c r="Q1967" i="1"/>
  <c r="R1967" i="1"/>
  <c r="P1968" i="1"/>
  <c r="Q1968" i="1"/>
  <c r="S1968" i="1" s="1"/>
  <c r="R1968" i="1"/>
  <c r="P1969" i="1"/>
  <c r="Q1969" i="1"/>
  <c r="S1969" i="1" s="1"/>
  <c r="R1969" i="1"/>
  <c r="P1970" i="1"/>
  <c r="Q1970" i="1"/>
  <c r="S1970" i="1" s="1"/>
  <c r="R1970" i="1"/>
  <c r="P1971" i="1"/>
  <c r="Q1971" i="1"/>
  <c r="R1971" i="1"/>
  <c r="P1972" i="1"/>
  <c r="Q1972" i="1"/>
  <c r="S1972" i="1" s="1"/>
  <c r="R1972" i="1"/>
  <c r="P1973" i="1"/>
  <c r="Q1973" i="1"/>
  <c r="R1973" i="1"/>
  <c r="P1974" i="1"/>
  <c r="Q1974" i="1"/>
  <c r="S1974" i="1" s="1"/>
  <c r="R1974" i="1"/>
  <c r="P1975" i="1"/>
  <c r="Q1975" i="1"/>
  <c r="R1975" i="1"/>
  <c r="P1976" i="1"/>
  <c r="Q1976" i="1"/>
  <c r="S1976" i="1" s="1"/>
  <c r="R1976" i="1"/>
  <c r="P1977" i="1"/>
  <c r="Q1977" i="1"/>
  <c r="S1977" i="1" s="1"/>
  <c r="R1977" i="1"/>
  <c r="P1978" i="1"/>
  <c r="Q1978" i="1"/>
  <c r="S1978" i="1" s="1"/>
  <c r="R1978" i="1"/>
  <c r="P1979" i="1"/>
  <c r="Q1979" i="1"/>
  <c r="R1979" i="1"/>
  <c r="P1980" i="1"/>
  <c r="Q1980" i="1"/>
  <c r="S1980" i="1" s="1"/>
  <c r="R1980" i="1"/>
  <c r="P1981" i="1"/>
  <c r="Q1981" i="1"/>
  <c r="R1981" i="1"/>
  <c r="P1982" i="1"/>
  <c r="Q1982" i="1"/>
  <c r="S1982" i="1" s="1"/>
  <c r="R1982" i="1"/>
  <c r="P1983" i="1"/>
  <c r="Q1983" i="1"/>
  <c r="R1983" i="1"/>
  <c r="P1984" i="1"/>
  <c r="Q1984" i="1"/>
  <c r="S1984" i="1" s="1"/>
  <c r="R1984" i="1"/>
  <c r="P1985" i="1"/>
  <c r="Q1985" i="1"/>
  <c r="S1985" i="1" s="1"/>
  <c r="R1985" i="1"/>
  <c r="P1986" i="1"/>
  <c r="Q1986" i="1"/>
  <c r="S1986" i="1" s="1"/>
  <c r="R1986" i="1"/>
  <c r="P1987" i="1"/>
  <c r="Q1987" i="1"/>
  <c r="R1987" i="1"/>
  <c r="P1988" i="1"/>
  <c r="Q1988" i="1"/>
  <c r="S1988" i="1" s="1"/>
  <c r="R1988" i="1"/>
  <c r="P1989" i="1"/>
  <c r="Q1989" i="1"/>
  <c r="R1989" i="1"/>
  <c r="P1990" i="1"/>
  <c r="Q1990" i="1"/>
  <c r="S1990" i="1" s="1"/>
  <c r="R1990" i="1"/>
  <c r="P1991" i="1"/>
  <c r="Q1991" i="1"/>
  <c r="R1991" i="1"/>
  <c r="P1992" i="1"/>
  <c r="Q1992" i="1"/>
  <c r="S1992" i="1" s="1"/>
  <c r="R1992" i="1"/>
  <c r="P1993" i="1"/>
  <c r="Q1993" i="1"/>
  <c r="S1993" i="1" s="1"/>
  <c r="R1993" i="1"/>
  <c r="P1994" i="1"/>
  <c r="Q1994" i="1"/>
  <c r="S1994" i="1" s="1"/>
  <c r="R1994" i="1"/>
  <c r="P1995" i="1"/>
  <c r="Q1995" i="1"/>
  <c r="R1995" i="1"/>
  <c r="P1996" i="1"/>
  <c r="Q1996" i="1"/>
  <c r="S1996" i="1" s="1"/>
  <c r="R1996" i="1"/>
  <c r="P1997" i="1"/>
  <c r="Q1997" i="1"/>
  <c r="R1997" i="1"/>
  <c r="P1998" i="1"/>
  <c r="Q1998" i="1"/>
  <c r="R1998" i="1"/>
  <c r="P1999" i="1"/>
  <c r="Q1999" i="1"/>
  <c r="R1999" i="1"/>
  <c r="P2000" i="1"/>
  <c r="Q2000" i="1"/>
  <c r="S2000" i="1" s="1"/>
  <c r="R2000" i="1"/>
  <c r="P2001" i="1"/>
  <c r="Q2001" i="1"/>
  <c r="S2001" i="1" s="1"/>
  <c r="R2001" i="1"/>
  <c r="P2002" i="1"/>
  <c r="Q2002" i="1"/>
  <c r="S2002" i="1" s="1"/>
  <c r="R2002" i="1"/>
  <c r="P2003" i="1"/>
  <c r="Q2003" i="1"/>
  <c r="R2003" i="1"/>
  <c r="P2004" i="1"/>
  <c r="Q2004" i="1"/>
  <c r="S2004" i="1" s="1"/>
  <c r="R2004" i="1"/>
  <c r="P2005" i="1"/>
  <c r="Q2005" i="1"/>
  <c r="R2005" i="1"/>
  <c r="P2006" i="1"/>
  <c r="Q2006" i="1"/>
  <c r="R2006" i="1"/>
  <c r="P2007" i="1"/>
  <c r="Q2007" i="1"/>
  <c r="R2007" i="1"/>
  <c r="P2008" i="1"/>
  <c r="Q2008" i="1"/>
  <c r="S2008" i="1" s="1"/>
  <c r="R2008" i="1"/>
  <c r="P2009" i="1"/>
  <c r="Q2009" i="1"/>
  <c r="S2009" i="1" s="1"/>
  <c r="R2009" i="1"/>
  <c r="P2010" i="1"/>
  <c r="Q2010" i="1"/>
  <c r="S2010" i="1" s="1"/>
  <c r="R2010" i="1"/>
  <c r="P2011" i="1"/>
  <c r="Q2011" i="1"/>
  <c r="R2011" i="1"/>
  <c r="P2012" i="1"/>
  <c r="Q2012" i="1"/>
  <c r="S2012" i="1" s="1"/>
  <c r="R2012" i="1"/>
  <c r="P2013" i="1"/>
  <c r="Q2013" i="1"/>
  <c r="R2013" i="1"/>
  <c r="P2014" i="1"/>
  <c r="Q2014" i="1"/>
  <c r="R2014" i="1"/>
  <c r="P2015" i="1"/>
  <c r="Q2015" i="1"/>
  <c r="R2015" i="1"/>
  <c r="P2016" i="1"/>
  <c r="Q2016" i="1"/>
  <c r="S2016" i="1" s="1"/>
  <c r="R2016" i="1"/>
  <c r="P2017" i="1"/>
  <c r="Q2017" i="1"/>
  <c r="S2017" i="1" s="1"/>
  <c r="R2017" i="1"/>
  <c r="P2018" i="1"/>
  <c r="Q2018" i="1"/>
  <c r="S2018" i="1" s="1"/>
  <c r="R2018" i="1"/>
  <c r="P2019" i="1"/>
  <c r="Q2019" i="1"/>
  <c r="R2019" i="1"/>
  <c r="P2020" i="1"/>
  <c r="Q2020" i="1"/>
  <c r="S2020" i="1" s="1"/>
  <c r="R2020" i="1"/>
  <c r="P2021" i="1"/>
  <c r="Q2021" i="1"/>
  <c r="R2021" i="1"/>
  <c r="P2022" i="1"/>
  <c r="Q2022" i="1"/>
  <c r="R2022" i="1"/>
  <c r="P2023" i="1"/>
  <c r="Q2023" i="1"/>
  <c r="R2023" i="1"/>
  <c r="P2024" i="1"/>
  <c r="Q2024" i="1"/>
  <c r="S2024" i="1" s="1"/>
  <c r="R2024" i="1"/>
  <c r="P2025" i="1"/>
  <c r="Q2025" i="1"/>
  <c r="S2025" i="1" s="1"/>
  <c r="R2025" i="1"/>
  <c r="P2026" i="1"/>
  <c r="Q2026" i="1"/>
  <c r="S2026" i="1" s="1"/>
  <c r="R2026" i="1"/>
  <c r="P2027" i="1"/>
  <c r="Q2027" i="1"/>
  <c r="R2027" i="1"/>
  <c r="P2028" i="1"/>
  <c r="Q2028" i="1"/>
  <c r="S2028" i="1" s="1"/>
  <c r="R2028" i="1"/>
  <c r="P2029" i="1"/>
  <c r="Q2029" i="1"/>
  <c r="R2029" i="1"/>
  <c r="P2030" i="1"/>
  <c r="Q2030" i="1"/>
  <c r="R2030" i="1"/>
  <c r="P2031" i="1"/>
  <c r="Q2031" i="1"/>
  <c r="R2031" i="1"/>
  <c r="P2032" i="1"/>
  <c r="Q2032" i="1"/>
  <c r="S2032" i="1" s="1"/>
  <c r="R2032" i="1"/>
  <c r="P2033" i="1"/>
  <c r="Q2033" i="1"/>
  <c r="S2033" i="1" s="1"/>
  <c r="R2033" i="1"/>
  <c r="P2034" i="1"/>
  <c r="Q2034" i="1"/>
  <c r="S2034" i="1" s="1"/>
  <c r="R2034" i="1"/>
  <c r="P2035" i="1"/>
  <c r="Q2035" i="1"/>
  <c r="R2035" i="1"/>
  <c r="P2036" i="1"/>
  <c r="Q2036" i="1"/>
  <c r="S2036" i="1" s="1"/>
  <c r="R2036" i="1"/>
  <c r="P3" i="1"/>
  <c r="Q3" i="1"/>
  <c r="S3" i="1" s="1"/>
  <c r="R3" i="1"/>
  <c r="P4" i="1"/>
  <c r="Q4" i="1"/>
  <c r="R4" i="1"/>
  <c r="S4" i="1"/>
  <c r="P5" i="1"/>
  <c r="Q5" i="1"/>
  <c r="S5" i="1" s="1"/>
  <c r="R5" i="1"/>
  <c r="P6" i="1"/>
  <c r="Q6" i="1"/>
  <c r="R6" i="1"/>
  <c r="S6" i="1"/>
  <c r="P7" i="1"/>
  <c r="Q7" i="1"/>
  <c r="S7" i="1" s="1"/>
  <c r="R7" i="1"/>
  <c r="P8" i="1"/>
  <c r="Q8" i="1"/>
  <c r="R8" i="1"/>
  <c r="S8" i="1"/>
  <c r="P9" i="1"/>
  <c r="Q9" i="1"/>
  <c r="S9" i="1" s="1"/>
  <c r="R9" i="1"/>
  <c r="P10" i="1"/>
  <c r="Q10" i="1"/>
  <c r="R10" i="1"/>
  <c r="S10" i="1"/>
  <c r="P11" i="1"/>
  <c r="Q11" i="1"/>
  <c r="S11" i="1" s="1"/>
  <c r="R11" i="1"/>
  <c r="P12" i="1"/>
  <c r="Q12" i="1"/>
  <c r="R12" i="1"/>
  <c r="S12" i="1"/>
  <c r="P13" i="1"/>
  <c r="Q13" i="1"/>
  <c r="S13" i="1" s="1"/>
  <c r="R13" i="1"/>
  <c r="P14" i="1"/>
  <c r="Q14" i="1"/>
  <c r="R14" i="1"/>
  <c r="S14" i="1"/>
  <c r="P15" i="1"/>
  <c r="Q15" i="1"/>
  <c r="S15" i="1" s="1"/>
  <c r="R15" i="1"/>
  <c r="P16" i="1"/>
  <c r="Q16" i="1"/>
  <c r="R16" i="1"/>
  <c r="S16" i="1"/>
  <c r="P17" i="1"/>
  <c r="Q17" i="1"/>
  <c r="S17" i="1" s="1"/>
  <c r="R17" i="1"/>
  <c r="P18" i="1"/>
  <c r="Q18" i="1"/>
  <c r="R18" i="1"/>
  <c r="S18" i="1"/>
  <c r="P19" i="1"/>
  <c r="Q19" i="1"/>
  <c r="S19" i="1" s="1"/>
  <c r="R19" i="1"/>
  <c r="P20" i="1"/>
  <c r="Q20" i="1"/>
  <c r="R20" i="1"/>
  <c r="S20" i="1"/>
  <c r="P21" i="1"/>
  <c r="Q21" i="1"/>
  <c r="S21" i="1" s="1"/>
  <c r="R21" i="1"/>
  <c r="P22" i="1"/>
  <c r="Q22" i="1"/>
  <c r="R22" i="1"/>
  <c r="S22" i="1"/>
  <c r="P23" i="1"/>
  <c r="Q23" i="1"/>
  <c r="S23" i="1" s="1"/>
  <c r="R23" i="1"/>
  <c r="P24" i="1"/>
  <c r="Q24" i="1"/>
  <c r="R24" i="1"/>
  <c r="S24" i="1"/>
  <c r="P25" i="1"/>
  <c r="Q25" i="1"/>
  <c r="S25" i="1" s="1"/>
  <c r="R25" i="1"/>
  <c r="P26" i="1"/>
  <c r="Q26" i="1"/>
  <c r="R26" i="1"/>
  <c r="S26" i="1"/>
  <c r="P27" i="1"/>
  <c r="Q27" i="1"/>
  <c r="S27" i="1" s="1"/>
  <c r="R27" i="1"/>
  <c r="P28" i="1"/>
  <c r="Q28" i="1"/>
  <c r="R28" i="1"/>
  <c r="S28" i="1"/>
  <c r="P29" i="1"/>
  <c r="Q29" i="1"/>
  <c r="S29" i="1" s="1"/>
  <c r="R29" i="1"/>
  <c r="P30" i="1"/>
  <c r="Q30" i="1"/>
  <c r="R30" i="1"/>
  <c r="S30" i="1"/>
  <c r="P31" i="1"/>
  <c r="Q31" i="1"/>
  <c r="S31" i="1" s="1"/>
  <c r="R31" i="1"/>
  <c r="P32" i="1"/>
  <c r="Q32" i="1"/>
  <c r="R32" i="1"/>
  <c r="S32" i="1"/>
  <c r="P33" i="1"/>
  <c r="Q33" i="1"/>
  <c r="S33" i="1" s="1"/>
  <c r="R33" i="1"/>
  <c r="P34" i="1"/>
  <c r="Q34" i="1"/>
  <c r="R34" i="1"/>
  <c r="S34" i="1"/>
  <c r="P35" i="1"/>
  <c r="Q35" i="1"/>
  <c r="S35" i="1" s="1"/>
  <c r="R35" i="1"/>
  <c r="P36" i="1"/>
  <c r="Q36" i="1"/>
  <c r="R36" i="1"/>
  <c r="S36" i="1"/>
  <c r="P37" i="1"/>
  <c r="Q37" i="1"/>
  <c r="S37" i="1" s="1"/>
  <c r="R37" i="1"/>
  <c r="P38" i="1"/>
  <c r="Q38" i="1"/>
  <c r="R38" i="1"/>
  <c r="S38" i="1"/>
  <c r="P39" i="1"/>
  <c r="Q39" i="1"/>
  <c r="S39" i="1" s="1"/>
  <c r="R39" i="1"/>
  <c r="P40" i="1"/>
  <c r="Q40" i="1"/>
  <c r="R40" i="1"/>
  <c r="S40" i="1"/>
  <c r="P41" i="1"/>
  <c r="Q41" i="1"/>
  <c r="S41" i="1" s="1"/>
  <c r="R41" i="1"/>
  <c r="P42" i="1"/>
  <c r="Q42" i="1"/>
  <c r="R42" i="1"/>
  <c r="S42" i="1"/>
  <c r="P43" i="1"/>
  <c r="Q43" i="1"/>
  <c r="S43" i="1" s="1"/>
  <c r="R43" i="1"/>
  <c r="P44" i="1"/>
  <c r="Q44" i="1"/>
  <c r="S44" i="1" s="1"/>
  <c r="R44" i="1"/>
  <c r="P45" i="1"/>
  <c r="Q45" i="1"/>
  <c r="S45" i="1" s="1"/>
  <c r="R45" i="1"/>
  <c r="P46" i="1"/>
  <c r="Q46" i="1"/>
  <c r="S46" i="1" s="1"/>
  <c r="R46" i="1"/>
  <c r="P47" i="1"/>
  <c r="Q47" i="1"/>
  <c r="S47" i="1" s="1"/>
  <c r="R47" i="1"/>
  <c r="P48" i="1"/>
  <c r="Q48" i="1"/>
  <c r="S48" i="1" s="1"/>
  <c r="R48" i="1"/>
  <c r="P49" i="1"/>
  <c r="Q49" i="1"/>
  <c r="S49" i="1" s="1"/>
  <c r="R49" i="1"/>
  <c r="P50" i="1"/>
  <c r="Q50" i="1"/>
  <c r="R50" i="1"/>
  <c r="S50" i="1" s="1"/>
  <c r="P51" i="1"/>
  <c r="Q51" i="1"/>
  <c r="S51" i="1" s="1"/>
  <c r="R51" i="1"/>
  <c r="P52" i="1"/>
  <c r="Q52" i="1"/>
  <c r="R52" i="1"/>
  <c r="S52" i="1"/>
  <c r="P53" i="1"/>
  <c r="Q53" i="1"/>
  <c r="S53" i="1" s="1"/>
  <c r="R53" i="1"/>
  <c r="P54" i="1"/>
  <c r="Q54" i="1"/>
  <c r="S54" i="1" s="1"/>
  <c r="R54" i="1"/>
  <c r="P55" i="1"/>
  <c r="Q55" i="1"/>
  <c r="R55" i="1"/>
  <c r="P56" i="1"/>
  <c r="Q56" i="1"/>
  <c r="S56" i="1" s="1"/>
  <c r="R56" i="1"/>
  <c r="P57" i="1"/>
  <c r="Q57" i="1"/>
  <c r="S57" i="1" s="1"/>
  <c r="R57" i="1"/>
  <c r="P58" i="1"/>
  <c r="Q58" i="1"/>
  <c r="R58" i="1"/>
  <c r="S58" i="1" s="1"/>
  <c r="P59" i="1"/>
  <c r="Q59" i="1"/>
  <c r="R59" i="1"/>
  <c r="P60" i="1"/>
  <c r="Q60" i="1"/>
  <c r="S60" i="1" s="1"/>
  <c r="R60" i="1"/>
  <c r="P61" i="1"/>
  <c r="Q61" i="1"/>
  <c r="S61" i="1" s="1"/>
  <c r="R61" i="1"/>
  <c r="P62" i="1"/>
  <c r="Q62" i="1"/>
  <c r="S62" i="1" s="1"/>
  <c r="R62" i="1"/>
  <c r="P63" i="1"/>
  <c r="Q63" i="1"/>
  <c r="S63" i="1" s="1"/>
  <c r="R63" i="1"/>
  <c r="P64" i="1"/>
  <c r="Q64" i="1"/>
  <c r="S64" i="1" s="1"/>
  <c r="R64" i="1"/>
  <c r="P65" i="1"/>
  <c r="Q65" i="1"/>
  <c r="R65" i="1"/>
  <c r="P66" i="1"/>
  <c r="Q66" i="1"/>
  <c r="R66" i="1"/>
  <c r="S66" i="1" s="1"/>
  <c r="P67" i="1"/>
  <c r="Q67" i="1"/>
  <c r="R67" i="1"/>
  <c r="P68" i="1"/>
  <c r="Q68" i="1"/>
  <c r="R68" i="1"/>
  <c r="S68" i="1"/>
  <c r="P69" i="1"/>
  <c r="Q69" i="1"/>
  <c r="S69" i="1" s="1"/>
  <c r="R69" i="1"/>
  <c r="P70" i="1"/>
  <c r="Q70" i="1"/>
  <c r="S70" i="1" s="1"/>
  <c r="R70" i="1"/>
  <c r="P71" i="1"/>
  <c r="Q71" i="1"/>
  <c r="R71" i="1"/>
  <c r="P72" i="1"/>
  <c r="Q72" i="1"/>
  <c r="S72" i="1" s="1"/>
  <c r="R72" i="1"/>
  <c r="P73" i="1"/>
  <c r="Q73" i="1"/>
  <c r="S73" i="1" s="1"/>
  <c r="R73" i="1"/>
  <c r="P74" i="1"/>
  <c r="Q74" i="1"/>
  <c r="R74" i="1"/>
  <c r="S74" i="1" s="1"/>
  <c r="P75" i="1"/>
  <c r="Q75" i="1"/>
  <c r="R75" i="1"/>
  <c r="P76" i="1"/>
  <c r="Q76" i="1"/>
  <c r="S76" i="1" s="1"/>
  <c r="R76" i="1"/>
  <c r="P77" i="1"/>
  <c r="Q77" i="1"/>
  <c r="S77" i="1" s="1"/>
  <c r="R77" i="1"/>
  <c r="P78" i="1"/>
  <c r="Q78" i="1"/>
  <c r="S78" i="1" s="1"/>
  <c r="R78" i="1"/>
  <c r="P79" i="1"/>
  <c r="Q79" i="1"/>
  <c r="S79" i="1" s="1"/>
  <c r="R79" i="1"/>
  <c r="P80" i="1"/>
  <c r="Q80" i="1"/>
  <c r="S80" i="1" s="1"/>
  <c r="R80" i="1"/>
  <c r="P81" i="1"/>
  <c r="Q81" i="1"/>
  <c r="S81" i="1" s="1"/>
  <c r="R81" i="1"/>
  <c r="P82" i="1"/>
  <c r="Q82" i="1"/>
  <c r="R82" i="1"/>
  <c r="S82" i="1" s="1"/>
  <c r="P83" i="1"/>
  <c r="Q83" i="1"/>
  <c r="R83" i="1"/>
  <c r="P84" i="1"/>
  <c r="Q84" i="1"/>
  <c r="R84" i="1"/>
  <c r="S84" i="1"/>
  <c r="P85" i="1"/>
  <c r="Q85" i="1"/>
  <c r="S85" i="1" s="1"/>
  <c r="R85" i="1"/>
  <c r="P86" i="1"/>
  <c r="Q86" i="1"/>
  <c r="S86" i="1" s="1"/>
  <c r="R86" i="1"/>
  <c r="P87" i="1"/>
  <c r="Q87" i="1"/>
  <c r="R87" i="1"/>
  <c r="P88" i="1"/>
  <c r="Q88" i="1"/>
  <c r="S88" i="1" s="1"/>
  <c r="R88" i="1"/>
  <c r="P89" i="1"/>
  <c r="Q89" i="1"/>
  <c r="S89" i="1" s="1"/>
  <c r="R89" i="1"/>
  <c r="P90" i="1"/>
  <c r="Q90" i="1"/>
  <c r="R90" i="1"/>
  <c r="S90" i="1" s="1"/>
  <c r="P91" i="1"/>
  <c r="Q91" i="1"/>
  <c r="R91" i="1"/>
  <c r="P92" i="1"/>
  <c r="Q92" i="1"/>
  <c r="S92" i="1" s="1"/>
  <c r="R92" i="1"/>
  <c r="P93" i="1"/>
  <c r="Q93" i="1"/>
  <c r="S93" i="1" s="1"/>
  <c r="R93" i="1"/>
  <c r="P94" i="1"/>
  <c r="Q94" i="1"/>
  <c r="S94" i="1" s="1"/>
  <c r="R94" i="1"/>
  <c r="P95" i="1"/>
  <c r="Q95" i="1"/>
  <c r="S95" i="1" s="1"/>
  <c r="R95" i="1"/>
  <c r="P96" i="1"/>
  <c r="Q96" i="1"/>
  <c r="S96" i="1" s="1"/>
  <c r="R96" i="1"/>
  <c r="P97" i="1"/>
  <c r="Q97" i="1"/>
  <c r="S97" i="1" s="1"/>
  <c r="R97" i="1"/>
  <c r="P98" i="1"/>
  <c r="Q98" i="1"/>
  <c r="R98" i="1"/>
  <c r="S98" i="1" s="1"/>
  <c r="P99" i="1"/>
  <c r="Q99" i="1"/>
  <c r="R99" i="1"/>
  <c r="P100" i="1"/>
  <c r="Q100" i="1"/>
  <c r="R100" i="1"/>
  <c r="S100" i="1"/>
  <c r="P101" i="1"/>
  <c r="Q101" i="1"/>
  <c r="S101" i="1" s="1"/>
  <c r="R101" i="1"/>
  <c r="P102" i="1"/>
  <c r="Q102" i="1"/>
  <c r="S102" i="1" s="1"/>
  <c r="R102" i="1"/>
  <c r="P103" i="1"/>
  <c r="Q103" i="1"/>
  <c r="R103" i="1"/>
  <c r="P104" i="1"/>
  <c r="Q104" i="1"/>
  <c r="S104" i="1" s="1"/>
  <c r="R104" i="1"/>
  <c r="P105" i="1"/>
  <c r="Q105" i="1"/>
  <c r="S105" i="1" s="1"/>
  <c r="R105" i="1"/>
  <c r="P106" i="1"/>
  <c r="Q106" i="1"/>
  <c r="R106" i="1"/>
  <c r="S106" i="1" s="1"/>
  <c r="P107" i="1"/>
  <c r="Q107" i="1"/>
  <c r="R107" i="1"/>
  <c r="P108" i="1"/>
  <c r="Q108" i="1"/>
  <c r="S108" i="1" s="1"/>
  <c r="R108" i="1"/>
  <c r="P109" i="1"/>
  <c r="Q109" i="1"/>
  <c r="S109" i="1" s="1"/>
  <c r="R109" i="1"/>
  <c r="P110" i="1"/>
  <c r="Q110" i="1"/>
  <c r="S110" i="1" s="1"/>
  <c r="R110" i="1"/>
  <c r="P111" i="1"/>
  <c r="Q111" i="1"/>
  <c r="S111" i="1" s="1"/>
  <c r="R111" i="1"/>
  <c r="P112" i="1"/>
  <c r="Q112" i="1"/>
  <c r="S112" i="1" s="1"/>
  <c r="R112" i="1"/>
  <c r="P113" i="1"/>
  <c r="Q113" i="1"/>
  <c r="S113" i="1" s="1"/>
  <c r="R113" i="1"/>
  <c r="P114" i="1"/>
  <c r="Q114" i="1"/>
  <c r="R114" i="1"/>
  <c r="S114" i="1" s="1"/>
  <c r="P115" i="1"/>
  <c r="Q115" i="1"/>
  <c r="R115" i="1"/>
  <c r="P116" i="1"/>
  <c r="Q116" i="1"/>
  <c r="R116" i="1"/>
  <c r="S116" i="1"/>
  <c r="P117" i="1"/>
  <c r="Q117" i="1"/>
  <c r="S117" i="1" s="1"/>
  <c r="R117" i="1"/>
  <c r="P118" i="1"/>
  <c r="Q118" i="1"/>
  <c r="S118" i="1" s="1"/>
  <c r="R118" i="1"/>
  <c r="P119" i="1"/>
  <c r="Q119" i="1"/>
  <c r="R119" i="1"/>
  <c r="P120" i="1"/>
  <c r="Q120" i="1"/>
  <c r="S120" i="1" s="1"/>
  <c r="R120" i="1"/>
  <c r="P121" i="1"/>
  <c r="Q121" i="1"/>
  <c r="S121" i="1" s="1"/>
  <c r="R121" i="1"/>
  <c r="P122" i="1"/>
  <c r="Q122" i="1"/>
  <c r="R122" i="1"/>
  <c r="S122" i="1" s="1"/>
  <c r="P123" i="1"/>
  <c r="Q123" i="1"/>
  <c r="R123" i="1"/>
  <c r="P124" i="1"/>
  <c r="Q124" i="1"/>
  <c r="S124" i="1" s="1"/>
  <c r="R124" i="1"/>
  <c r="P125" i="1"/>
  <c r="Q125" i="1"/>
  <c r="S125" i="1" s="1"/>
  <c r="R125" i="1"/>
  <c r="P126" i="1"/>
  <c r="Q126" i="1"/>
  <c r="S126" i="1" s="1"/>
  <c r="R126" i="1"/>
  <c r="P127" i="1"/>
  <c r="Q127" i="1"/>
  <c r="S127" i="1" s="1"/>
  <c r="R127" i="1"/>
  <c r="P128" i="1"/>
  <c r="Q128" i="1"/>
  <c r="S128" i="1" s="1"/>
  <c r="R128" i="1"/>
  <c r="P129" i="1"/>
  <c r="Q129" i="1"/>
  <c r="S129" i="1" s="1"/>
  <c r="R129" i="1"/>
  <c r="P130" i="1"/>
  <c r="Q130" i="1"/>
  <c r="R130" i="1"/>
  <c r="S130" i="1" s="1"/>
  <c r="P131" i="1"/>
  <c r="Q131" i="1"/>
  <c r="R131" i="1"/>
  <c r="P132" i="1"/>
  <c r="Q132" i="1"/>
  <c r="R132" i="1"/>
  <c r="S132" i="1"/>
  <c r="P133" i="1"/>
  <c r="Q133" i="1"/>
  <c r="S133" i="1" s="1"/>
  <c r="R133" i="1"/>
  <c r="P134" i="1"/>
  <c r="Q134" i="1"/>
  <c r="S134" i="1" s="1"/>
  <c r="R134" i="1"/>
  <c r="P135" i="1"/>
  <c r="Q135" i="1"/>
  <c r="R135" i="1"/>
  <c r="P136" i="1"/>
  <c r="Q136" i="1"/>
  <c r="S136" i="1" s="1"/>
  <c r="R136" i="1"/>
  <c r="P137" i="1"/>
  <c r="Q137" i="1"/>
  <c r="S137" i="1" s="1"/>
  <c r="R137" i="1"/>
  <c r="P138" i="1"/>
  <c r="Q138" i="1"/>
  <c r="R138" i="1"/>
  <c r="S138" i="1" s="1"/>
  <c r="P139" i="1"/>
  <c r="Q139" i="1"/>
  <c r="R139" i="1"/>
  <c r="P140" i="1"/>
  <c r="Q140" i="1"/>
  <c r="S140" i="1" s="1"/>
  <c r="R140" i="1"/>
  <c r="P141" i="1"/>
  <c r="Q141" i="1"/>
  <c r="S141" i="1" s="1"/>
  <c r="R141" i="1"/>
  <c r="P142" i="1"/>
  <c r="Q142" i="1"/>
  <c r="S142" i="1" s="1"/>
  <c r="R142" i="1"/>
  <c r="P143" i="1"/>
  <c r="Q143" i="1"/>
  <c r="S143" i="1" s="1"/>
  <c r="R143" i="1"/>
  <c r="P144" i="1"/>
  <c r="Q144" i="1"/>
  <c r="S144" i="1" s="1"/>
  <c r="R144" i="1"/>
  <c r="P145" i="1"/>
  <c r="Q145" i="1"/>
  <c r="S145" i="1" s="1"/>
  <c r="R145" i="1"/>
  <c r="P146" i="1"/>
  <c r="Q146" i="1"/>
  <c r="R146" i="1"/>
  <c r="S146" i="1" s="1"/>
  <c r="P147" i="1"/>
  <c r="Q147" i="1"/>
  <c r="R147" i="1"/>
  <c r="P148" i="1"/>
  <c r="Q148" i="1"/>
  <c r="R148" i="1"/>
  <c r="S148" i="1"/>
  <c r="P149" i="1"/>
  <c r="Q149" i="1"/>
  <c r="S149" i="1" s="1"/>
  <c r="R149" i="1"/>
  <c r="P150" i="1"/>
  <c r="Q150" i="1"/>
  <c r="S150" i="1" s="1"/>
  <c r="R150" i="1"/>
  <c r="P151" i="1"/>
  <c r="Q151" i="1"/>
  <c r="R151" i="1"/>
  <c r="P152" i="1"/>
  <c r="Q152" i="1"/>
  <c r="S152" i="1" s="1"/>
  <c r="R152" i="1"/>
  <c r="P153" i="1"/>
  <c r="Q153" i="1"/>
  <c r="S153" i="1" s="1"/>
  <c r="R153" i="1"/>
  <c r="P154" i="1"/>
  <c r="Q154" i="1"/>
  <c r="R154" i="1"/>
  <c r="S154" i="1" s="1"/>
  <c r="P155" i="1"/>
  <c r="Q155" i="1"/>
  <c r="R155" i="1"/>
  <c r="P156" i="1"/>
  <c r="Q156" i="1"/>
  <c r="S156" i="1" s="1"/>
  <c r="R156" i="1"/>
  <c r="P157" i="1"/>
  <c r="Q157" i="1"/>
  <c r="S157" i="1" s="1"/>
  <c r="R157" i="1"/>
  <c r="P158" i="1"/>
  <c r="Q158" i="1"/>
  <c r="S158" i="1" s="1"/>
  <c r="R158" i="1"/>
  <c r="P159" i="1"/>
  <c r="Q159" i="1"/>
  <c r="R159" i="1"/>
  <c r="P160" i="1"/>
  <c r="Q160" i="1"/>
  <c r="S160" i="1" s="1"/>
  <c r="R160" i="1"/>
  <c r="P161" i="1"/>
  <c r="Q161" i="1"/>
  <c r="S161" i="1" s="1"/>
  <c r="R161" i="1"/>
  <c r="P162" i="1"/>
  <c r="Q162" i="1"/>
  <c r="R162" i="1"/>
  <c r="S162" i="1" s="1"/>
  <c r="P163" i="1"/>
  <c r="Q163" i="1"/>
  <c r="R163" i="1"/>
  <c r="P164" i="1"/>
  <c r="Q164" i="1"/>
  <c r="R164" i="1"/>
  <c r="S164" i="1"/>
  <c r="P165" i="1"/>
  <c r="Q165" i="1"/>
  <c r="S165" i="1" s="1"/>
  <c r="R165" i="1"/>
  <c r="P166" i="1"/>
  <c r="Q166" i="1"/>
  <c r="S166" i="1" s="1"/>
  <c r="R166" i="1"/>
  <c r="P167" i="1"/>
  <c r="Q167" i="1"/>
  <c r="R167" i="1"/>
  <c r="P168" i="1"/>
  <c r="Q168" i="1"/>
  <c r="S168" i="1" s="1"/>
  <c r="R168" i="1"/>
  <c r="P169" i="1"/>
  <c r="Q169" i="1"/>
  <c r="S169" i="1" s="1"/>
  <c r="R169" i="1"/>
  <c r="P170" i="1"/>
  <c r="Q170" i="1"/>
  <c r="R170" i="1"/>
  <c r="S170" i="1" s="1"/>
  <c r="P171" i="1"/>
  <c r="Q171" i="1"/>
  <c r="R171" i="1"/>
  <c r="P172" i="1"/>
  <c r="Q172" i="1"/>
  <c r="S172" i="1" s="1"/>
  <c r="R172" i="1"/>
  <c r="P173" i="1"/>
  <c r="Q173" i="1"/>
  <c r="R173" i="1"/>
  <c r="S173" i="1"/>
  <c r="P174" i="1"/>
  <c r="Q174" i="1"/>
  <c r="S174" i="1" s="1"/>
  <c r="R174" i="1"/>
  <c r="P175" i="1"/>
  <c r="Q175" i="1"/>
  <c r="R175" i="1"/>
  <c r="S175" i="1"/>
  <c r="P176" i="1"/>
  <c r="Q176" i="1"/>
  <c r="S176" i="1" s="1"/>
  <c r="R176" i="1"/>
  <c r="P177" i="1"/>
  <c r="Q177" i="1"/>
  <c r="R177" i="1"/>
  <c r="S177" i="1"/>
  <c r="P178" i="1"/>
  <c r="Q178" i="1"/>
  <c r="S178" i="1" s="1"/>
  <c r="R178" i="1"/>
  <c r="P179" i="1"/>
  <c r="Q179" i="1"/>
  <c r="R179" i="1"/>
  <c r="S179" i="1"/>
  <c r="P180" i="1"/>
  <c r="Q180" i="1"/>
  <c r="S180" i="1" s="1"/>
  <c r="R180" i="1"/>
  <c r="P181" i="1"/>
  <c r="Q181" i="1"/>
  <c r="R181" i="1"/>
  <c r="S181" i="1"/>
  <c r="P182" i="1"/>
  <c r="Q182" i="1"/>
  <c r="S182" i="1" s="1"/>
  <c r="R182" i="1"/>
  <c r="P183" i="1"/>
  <c r="Q183" i="1"/>
  <c r="R183" i="1"/>
  <c r="S183" i="1"/>
  <c r="P184" i="1"/>
  <c r="Q184" i="1"/>
  <c r="S184" i="1" s="1"/>
  <c r="R184" i="1"/>
  <c r="P185" i="1"/>
  <c r="Q185" i="1"/>
  <c r="R185" i="1"/>
  <c r="S185" i="1"/>
  <c r="P186" i="1"/>
  <c r="Q186" i="1"/>
  <c r="S186" i="1" s="1"/>
  <c r="R186" i="1"/>
  <c r="P187" i="1"/>
  <c r="Q187" i="1"/>
  <c r="R187" i="1"/>
  <c r="S187" i="1"/>
  <c r="P188" i="1"/>
  <c r="Q188" i="1"/>
  <c r="S188" i="1" s="1"/>
  <c r="R188" i="1"/>
  <c r="P189" i="1"/>
  <c r="Q189" i="1"/>
  <c r="R189" i="1"/>
  <c r="S189" i="1"/>
  <c r="P190" i="1"/>
  <c r="Q190" i="1"/>
  <c r="S190" i="1" s="1"/>
  <c r="R190" i="1"/>
  <c r="P191" i="1"/>
  <c r="Q191" i="1"/>
  <c r="R191" i="1"/>
  <c r="S191" i="1"/>
  <c r="P192" i="1"/>
  <c r="Q192" i="1"/>
  <c r="S192" i="1" s="1"/>
  <c r="R192" i="1"/>
  <c r="P193" i="1"/>
  <c r="Q193" i="1"/>
  <c r="R193" i="1"/>
  <c r="S193" i="1"/>
  <c r="P194" i="1"/>
  <c r="Q194" i="1"/>
  <c r="S194" i="1" s="1"/>
  <c r="R194" i="1"/>
  <c r="P195" i="1"/>
  <c r="Q195" i="1"/>
  <c r="R195" i="1"/>
  <c r="S195" i="1"/>
  <c r="P196" i="1"/>
  <c r="Q196" i="1"/>
  <c r="S196" i="1" s="1"/>
  <c r="R196" i="1"/>
  <c r="P197" i="1"/>
  <c r="Q197" i="1"/>
  <c r="R197" i="1"/>
  <c r="S197" i="1"/>
  <c r="P198" i="1"/>
  <c r="Q198" i="1"/>
  <c r="S198" i="1" s="1"/>
  <c r="R198" i="1"/>
  <c r="P199" i="1"/>
  <c r="Q199" i="1"/>
  <c r="R199" i="1"/>
  <c r="S199" i="1"/>
  <c r="P200" i="1"/>
  <c r="Q200" i="1"/>
  <c r="S200" i="1" s="1"/>
  <c r="R200" i="1"/>
  <c r="P201" i="1"/>
  <c r="Q201" i="1"/>
  <c r="R201" i="1"/>
  <c r="S201" i="1"/>
  <c r="P202" i="1"/>
  <c r="Q202" i="1"/>
  <c r="S202" i="1" s="1"/>
  <c r="R202" i="1"/>
  <c r="P203" i="1"/>
  <c r="Q203" i="1"/>
  <c r="R203" i="1"/>
  <c r="S203" i="1"/>
  <c r="P204" i="1"/>
  <c r="Q204" i="1"/>
  <c r="S204" i="1" s="1"/>
  <c r="R204" i="1"/>
  <c r="P205" i="1"/>
  <c r="Q205" i="1"/>
  <c r="R205" i="1"/>
  <c r="S205" i="1"/>
  <c r="P206" i="1"/>
  <c r="Q206" i="1"/>
  <c r="S206" i="1" s="1"/>
  <c r="R206" i="1"/>
  <c r="P207" i="1"/>
  <c r="Q207" i="1"/>
  <c r="R207" i="1"/>
  <c r="S207" i="1"/>
  <c r="P208" i="1"/>
  <c r="Q208" i="1"/>
  <c r="S208" i="1" s="1"/>
  <c r="R208" i="1"/>
  <c r="P209" i="1"/>
  <c r="Q209" i="1"/>
  <c r="R209" i="1"/>
  <c r="S209" i="1"/>
  <c r="P210" i="1"/>
  <c r="Q210" i="1"/>
  <c r="S210" i="1" s="1"/>
  <c r="R210" i="1"/>
  <c r="P211" i="1"/>
  <c r="Q211" i="1"/>
  <c r="R211" i="1"/>
  <c r="S211" i="1"/>
  <c r="P212" i="1"/>
  <c r="Q212" i="1"/>
  <c r="S212" i="1" s="1"/>
  <c r="R212" i="1"/>
  <c r="P213" i="1"/>
  <c r="Q213" i="1"/>
  <c r="R213" i="1"/>
  <c r="S213" i="1"/>
  <c r="P214" i="1"/>
  <c r="Q214" i="1"/>
  <c r="S214" i="1" s="1"/>
  <c r="R214" i="1"/>
  <c r="P215" i="1"/>
  <c r="Q215" i="1"/>
  <c r="R215" i="1"/>
  <c r="S215" i="1"/>
  <c r="P216" i="1"/>
  <c r="Q216" i="1"/>
  <c r="S216" i="1" s="1"/>
  <c r="R216" i="1"/>
  <c r="P217" i="1"/>
  <c r="Q217" i="1"/>
  <c r="R217" i="1"/>
  <c r="S217" i="1"/>
  <c r="P218" i="1"/>
  <c r="Q218" i="1"/>
  <c r="S218" i="1" s="1"/>
  <c r="R218" i="1"/>
  <c r="P219" i="1"/>
  <c r="Q219" i="1"/>
  <c r="R219" i="1"/>
  <c r="S219" i="1"/>
  <c r="P220" i="1"/>
  <c r="Q220" i="1"/>
  <c r="S220" i="1" s="1"/>
  <c r="R220" i="1"/>
  <c r="P221" i="1"/>
  <c r="Q221" i="1"/>
  <c r="R221" i="1"/>
  <c r="S221" i="1"/>
  <c r="P222" i="1"/>
  <c r="Q222" i="1"/>
  <c r="S222" i="1" s="1"/>
  <c r="R222" i="1"/>
  <c r="P223" i="1"/>
  <c r="Q223" i="1"/>
  <c r="R223" i="1"/>
  <c r="S223" i="1"/>
  <c r="P224" i="1"/>
  <c r="Q224" i="1"/>
  <c r="S224" i="1" s="1"/>
  <c r="R224" i="1"/>
  <c r="P225" i="1"/>
  <c r="Q225" i="1"/>
  <c r="R225" i="1"/>
  <c r="S225" i="1"/>
  <c r="P226" i="1"/>
  <c r="Q226" i="1"/>
  <c r="S226" i="1" s="1"/>
  <c r="R226" i="1"/>
  <c r="P227" i="1"/>
  <c r="Q227" i="1"/>
  <c r="R227" i="1"/>
  <c r="S227" i="1"/>
  <c r="P228" i="1"/>
  <c r="Q228" i="1"/>
  <c r="S228" i="1" s="1"/>
  <c r="R228" i="1"/>
  <c r="P229" i="1"/>
  <c r="Q229" i="1"/>
  <c r="S229" i="1" s="1"/>
  <c r="R229" i="1"/>
  <c r="P230" i="1"/>
  <c r="Q230" i="1"/>
  <c r="S230" i="1" s="1"/>
  <c r="R230" i="1"/>
  <c r="P231" i="1"/>
  <c r="Q231" i="1"/>
  <c r="S231" i="1" s="1"/>
  <c r="R231" i="1"/>
  <c r="P232" i="1"/>
  <c r="Q232" i="1"/>
  <c r="S232" i="1" s="1"/>
  <c r="R232" i="1"/>
  <c r="P233" i="1"/>
  <c r="Q233" i="1"/>
  <c r="R233" i="1"/>
  <c r="S233" i="1"/>
  <c r="P234" i="1"/>
  <c r="Q234" i="1"/>
  <c r="S234" i="1" s="1"/>
  <c r="R234" i="1"/>
  <c r="P235" i="1"/>
  <c r="Q235" i="1"/>
  <c r="R235" i="1"/>
  <c r="S235" i="1"/>
  <c r="P236" i="1"/>
  <c r="Q236" i="1"/>
  <c r="S236" i="1" s="1"/>
  <c r="R236" i="1"/>
  <c r="P237" i="1"/>
  <c r="Q237" i="1"/>
  <c r="S237" i="1" s="1"/>
  <c r="R237" i="1"/>
  <c r="P238" i="1"/>
  <c r="Q238" i="1"/>
  <c r="S238" i="1" s="1"/>
  <c r="R238" i="1"/>
  <c r="P239" i="1"/>
  <c r="Q239" i="1"/>
  <c r="R239" i="1"/>
  <c r="S239" i="1"/>
  <c r="P240" i="1"/>
  <c r="Q240" i="1"/>
  <c r="S240" i="1" s="1"/>
  <c r="R240" i="1"/>
  <c r="P241" i="1"/>
  <c r="Q241" i="1"/>
  <c r="R241" i="1"/>
  <c r="S241" i="1"/>
  <c r="P242" i="1"/>
  <c r="Q242" i="1"/>
  <c r="S242" i="1" s="1"/>
  <c r="R242" i="1"/>
  <c r="P243" i="1"/>
  <c r="Q243" i="1"/>
  <c r="R243" i="1"/>
  <c r="S243" i="1"/>
  <c r="P244" i="1"/>
  <c r="Q244" i="1"/>
  <c r="S244" i="1" s="1"/>
  <c r="R244" i="1"/>
  <c r="P245" i="1"/>
  <c r="Q245" i="1"/>
  <c r="S245" i="1" s="1"/>
  <c r="R245" i="1"/>
  <c r="P246" i="1"/>
  <c r="Q246" i="1"/>
  <c r="S246" i="1" s="1"/>
  <c r="R246" i="1"/>
  <c r="P247" i="1"/>
  <c r="Q247" i="1"/>
  <c r="S247" i="1" s="1"/>
  <c r="R247" i="1"/>
  <c r="P248" i="1"/>
  <c r="Q248" i="1"/>
  <c r="S248" i="1" s="1"/>
  <c r="R248" i="1"/>
  <c r="P249" i="1"/>
  <c r="Q249" i="1"/>
  <c r="R249" i="1"/>
  <c r="S249" i="1"/>
  <c r="P250" i="1"/>
  <c r="Q250" i="1"/>
  <c r="S250" i="1" s="1"/>
  <c r="R250" i="1"/>
  <c r="P251" i="1"/>
  <c r="Q251" i="1"/>
  <c r="R251" i="1"/>
  <c r="S251" i="1"/>
  <c r="P252" i="1"/>
  <c r="Q252" i="1"/>
  <c r="S252" i="1" s="1"/>
  <c r="R252" i="1"/>
  <c r="P253" i="1"/>
  <c r="Q253" i="1"/>
  <c r="S253" i="1" s="1"/>
  <c r="R253" i="1"/>
  <c r="P254" i="1"/>
  <c r="Q254" i="1"/>
  <c r="S254" i="1" s="1"/>
  <c r="R254" i="1"/>
  <c r="P255" i="1"/>
  <c r="Q255" i="1"/>
  <c r="R255" i="1"/>
  <c r="S255" i="1"/>
  <c r="P256" i="1"/>
  <c r="Q256" i="1"/>
  <c r="S256" i="1" s="1"/>
  <c r="R256" i="1"/>
  <c r="P257" i="1"/>
  <c r="Q257" i="1"/>
  <c r="R257" i="1"/>
  <c r="S257" i="1"/>
  <c r="P258" i="1"/>
  <c r="Q258" i="1"/>
  <c r="S258" i="1" s="1"/>
  <c r="R258" i="1"/>
  <c r="P259" i="1"/>
  <c r="Q259" i="1"/>
  <c r="R259" i="1"/>
  <c r="S259" i="1"/>
  <c r="P260" i="1"/>
  <c r="Q260" i="1"/>
  <c r="S260" i="1" s="1"/>
  <c r="R260" i="1"/>
  <c r="P261" i="1"/>
  <c r="Q261" i="1"/>
  <c r="S261" i="1" s="1"/>
  <c r="R261" i="1"/>
  <c r="P262" i="1"/>
  <c r="Q262" i="1"/>
  <c r="S262" i="1" s="1"/>
  <c r="R262" i="1"/>
  <c r="P263" i="1"/>
  <c r="Q263" i="1"/>
  <c r="S263" i="1" s="1"/>
  <c r="R263" i="1"/>
  <c r="P264" i="1"/>
  <c r="Q264" i="1"/>
  <c r="S264" i="1" s="1"/>
  <c r="R264" i="1"/>
  <c r="P265" i="1"/>
  <c r="Q265" i="1"/>
  <c r="R265" i="1"/>
  <c r="S265" i="1"/>
  <c r="P266" i="1"/>
  <c r="Q266" i="1"/>
  <c r="R266" i="1"/>
  <c r="P267" i="1"/>
  <c r="Q267" i="1"/>
  <c r="R267" i="1"/>
  <c r="S267" i="1"/>
  <c r="P268" i="1"/>
  <c r="Q268" i="1"/>
  <c r="R268" i="1"/>
  <c r="P269" i="1"/>
  <c r="Q269" i="1"/>
  <c r="S269" i="1" s="1"/>
  <c r="R269" i="1"/>
  <c r="P270" i="1"/>
  <c r="Q270" i="1"/>
  <c r="S270" i="1" s="1"/>
  <c r="R270" i="1"/>
  <c r="P271" i="1"/>
  <c r="Q271" i="1"/>
  <c r="R271" i="1"/>
  <c r="S271" i="1" s="1"/>
  <c r="P272" i="1"/>
  <c r="Q272" i="1"/>
  <c r="R272" i="1"/>
  <c r="P273" i="1"/>
  <c r="Q273" i="1"/>
  <c r="R273" i="1"/>
  <c r="S273" i="1"/>
  <c r="P274" i="1"/>
  <c r="Q274" i="1"/>
  <c r="R274" i="1"/>
  <c r="P275" i="1"/>
  <c r="Q275" i="1"/>
  <c r="R275" i="1"/>
  <c r="S275" i="1"/>
  <c r="P276" i="1"/>
  <c r="Q276" i="1"/>
  <c r="S276" i="1" s="1"/>
  <c r="R276" i="1"/>
  <c r="P277" i="1"/>
  <c r="Q277" i="1"/>
  <c r="S277" i="1" s="1"/>
  <c r="R277" i="1"/>
  <c r="P278" i="1"/>
  <c r="Q278" i="1"/>
  <c r="S278" i="1" s="1"/>
  <c r="R278" i="1"/>
  <c r="P279" i="1"/>
  <c r="Q279" i="1"/>
  <c r="R279" i="1"/>
  <c r="P280" i="1"/>
  <c r="Q280" i="1"/>
  <c r="R280" i="1"/>
  <c r="P281" i="1"/>
  <c r="Q281" i="1"/>
  <c r="R281" i="1"/>
  <c r="S281" i="1"/>
  <c r="P282" i="1"/>
  <c r="Q282" i="1"/>
  <c r="R282" i="1"/>
  <c r="P283" i="1"/>
  <c r="Q283" i="1"/>
  <c r="R283" i="1"/>
  <c r="S283" i="1"/>
  <c r="P284" i="1"/>
  <c r="Q284" i="1"/>
  <c r="R284" i="1"/>
  <c r="P285" i="1"/>
  <c r="Q285" i="1"/>
  <c r="S285" i="1" s="1"/>
  <c r="R285" i="1"/>
  <c r="P286" i="1"/>
  <c r="Q286" i="1"/>
  <c r="S286" i="1" s="1"/>
  <c r="R286" i="1"/>
  <c r="P287" i="1"/>
  <c r="Q287" i="1"/>
  <c r="R287" i="1"/>
  <c r="S287" i="1" s="1"/>
  <c r="P288" i="1"/>
  <c r="Q288" i="1"/>
  <c r="R288" i="1"/>
  <c r="P289" i="1"/>
  <c r="Q289" i="1"/>
  <c r="R289" i="1"/>
  <c r="S289" i="1"/>
  <c r="P290" i="1"/>
  <c r="Q290" i="1"/>
  <c r="R290" i="1"/>
  <c r="P291" i="1"/>
  <c r="Q291" i="1"/>
  <c r="R291" i="1"/>
  <c r="S291" i="1"/>
  <c r="P292" i="1"/>
  <c r="Q292" i="1"/>
  <c r="S292" i="1" s="1"/>
  <c r="R292" i="1"/>
  <c r="P293" i="1"/>
  <c r="Q293" i="1"/>
  <c r="S293" i="1" s="1"/>
  <c r="R293" i="1"/>
  <c r="P294" i="1"/>
  <c r="Q294" i="1"/>
  <c r="S294" i="1" s="1"/>
  <c r="R294" i="1"/>
  <c r="P295" i="1"/>
  <c r="Q295" i="1"/>
  <c r="S295" i="1" s="1"/>
  <c r="R295" i="1"/>
  <c r="P296" i="1"/>
  <c r="Q296" i="1"/>
  <c r="R296" i="1"/>
  <c r="P297" i="1"/>
  <c r="Q297" i="1"/>
  <c r="R297" i="1"/>
  <c r="S297" i="1"/>
  <c r="P298" i="1"/>
  <c r="Q298" i="1"/>
  <c r="R298" i="1"/>
  <c r="P299" i="1"/>
  <c r="Q299" i="1"/>
  <c r="R299" i="1"/>
  <c r="S299" i="1"/>
  <c r="P300" i="1"/>
  <c r="Q300" i="1"/>
  <c r="R300" i="1"/>
  <c r="P301" i="1"/>
  <c r="Q301" i="1"/>
  <c r="S301" i="1" s="1"/>
  <c r="R301" i="1"/>
  <c r="P302" i="1"/>
  <c r="Q302" i="1"/>
  <c r="S302" i="1" s="1"/>
  <c r="R302" i="1"/>
  <c r="P303" i="1"/>
  <c r="Q303" i="1"/>
  <c r="R303" i="1"/>
  <c r="S303" i="1" s="1"/>
  <c r="P304" i="1"/>
  <c r="Q304" i="1"/>
  <c r="R304" i="1"/>
  <c r="P305" i="1"/>
  <c r="Q305" i="1"/>
  <c r="R305" i="1"/>
  <c r="S305" i="1"/>
  <c r="P306" i="1"/>
  <c r="Q306" i="1"/>
  <c r="R306" i="1"/>
  <c r="P307" i="1"/>
  <c r="Q307" i="1"/>
  <c r="R307" i="1"/>
  <c r="S307" i="1"/>
  <c r="P308" i="1"/>
  <c r="Q308" i="1"/>
  <c r="S308" i="1" s="1"/>
  <c r="R308" i="1"/>
  <c r="P309" i="1"/>
  <c r="Q309" i="1"/>
  <c r="S309" i="1" s="1"/>
  <c r="R309" i="1"/>
  <c r="P310" i="1"/>
  <c r="Q310" i="1"/>
  <c r="S310" i="1" s="1"/>
  <c r="R310" i="1"/>
  <c r="P311" i="1"/>
  <c r="Q311" i="1"/>
  <c r="R311" i="1"/>
  <c r="P312" i="1"/>
  <c r="Q312" i="1"/>
  <c r="R312" i="1"/>
  <c r="P313" i="1"/>
  <c r="Q313" i="1"/>
  <c r="R313" i="1"/>
  <c r="S313" i="1"/>
  <c r="P314" i="1"/>
  <c r="Q314" i="1"/>
  <c r="R314" i="1"/>
  <c r="P315" i="1"/>
  <c r="Q315" i="1"/>
  <c r="R315" i="1"/>
  <c r="S315" i="1"/>
  <c r="P316" i="1"/>
  <c r="Q316" i="1"/>
  <c r="R316" i="1"/>
  <c r="P317" i="1"/>
  <c r="Q317" i="1"/>
  <c r="S317" i="1" s="1"/>
  <c r="R317" i="1"/>
  <c r="P318" i="1"/>
  <c r="Q318" i="1"/>
  <c r="S318" i="1" s="1"/>
  <c r="R318" i="1"/>
  <c r="P319" i="1"/>
  <c r="Q319" i="1"/>
  <c r="R319" i="1"/>
  <c r="S319" i="1" s="1"/>
  <c r="P320" i="1"/>
  <c r="Q320" i="1"/>
  <c r="R320" i="1"/>
  <c r="P321" i="1"/>
  <c r="Q321" i="1"/>
  <c r="R321" i="1"/>
  <c r="S321" i="1"/>
  <c r="P322" i="1"/>
  <c r="Q322" i="1"/>
  <c r="R322" i="1"/>
  <c r="P323" i="1"/>
  <c r="Q323" i="1"/>
  <c r="R323" i="1"/>
  <c r="S323" i="1"/>
  <c r="P324" i="1"/>
  <c r="Q324" i="1"/>
  <c r="R324" i="1"/>
  <c r="S324" i="1"/>
  <c r="P325" i="1"/>
  <c r="Q325" i="1"/>
  <c r="R325" i="1"/>
  <c r="S325" i="1"/>
  <c r="P326" i="1"/>
  <c r="Q326" i="1"/>
  <c r="R326" i="1"/>
  <c r="S326" i="1"/>
  <c r="P327" i="1"/>
  <c r="Q327" i="1"/>
  <c r="R327" i="1"/>
  <c r="S327" i="1"/>
  <c r="P328" i="1"/>
  <c r="Q328" i="1"/>
  <c r="R328" i="1"/>
  <c r="S328" i="1"/>
  <c r="P329" i="1"/>
  <c r="Q329" i="1"/>
  <c r="R329" i="1"/>
  <c r="S329" i="1"/>
  <c r="P330" i="1"/>
  <c r="Q330" i="1"/>
  <c r="R330" i="1"/>
  <c r="S330" i="1"/>
  <c r="P331" i="1"/>
  <c r="Q331" i="1"/>
  <c r="R331" i="1"/>
  <c r="S331" i="1"/>
  <c r="P332" i="1"/>
  <c r="Q332" i="1"/>
  <c r="R332" i="1"/>
  <c r="S332" i="1"/>
  <c r="P333" i="1"/>
  <c r="Q333" i="1"/>
  <c r="R333" i="1"/>
  <c r="S333" i="1"/>
  <c r="P334" i="1"/>
  <c r="Q334" i="1"/>
  <c r="R334" i="1"/>
  <c r="S334" i="1"/>
  <c r="P335" i="1"/>
  <c r="Q335" i="1"/>
  <c r="R335" i="1"/>
  <c r="S335" i="1"/>
  <c r="P336" i="1"/>
  <c r="Q336" i="1"/>
  <c r="R336" i="1"/>
  <c r="S336" i="1"/>
  <c r="P337" i="1"/>
  <c r="Q337" i="1"/>
  <c r="R337" i="1"/>
  <c r="S337" i="1"/>
  <c r="P338" i="1"/>
  <c r="Q338" i="1"/>
  <c r="R338" i="1"/>
  <c r="S338" i="1"/>
  <c r="P339" i="1"/>
  <c r="Q339" i="1"/>
  <c r="R339" i="1"/>
  <c r="S339" i="1"/>
  <c r="P340" i="1"/>
  <c r="Q340" i="1"/>
  <c r="R340" i="1"/>
  <c r="S340" i="1"/>
  <c r="P341" i="1"/>
  <c r="Q341" i="1"/>
  <c r="R341" i="1"/>
  <c r="S341" i="1"/>
  <c r="P342" i="1"/>
  <c r="Q342" i="1"/>
  <c r="R342" i="1"/>
  <c r="S342" i="1"/>
  <c r="P343" i="1"/>
  <c r="Q343" i="1"/>
  <c r="R343" i="1"/>
  <c r="S343" i="1"/>
  <c r="P344" i="1"/>
  <c r="Q344" i="1"/>
  <c r="R344" i="1"/>
  <c r="S344" i="1"/>
  <c r="P345" i="1"/>
  <c r="Q345" i="1"/>
  <c r="R345" i="1"/>
  <c r="S345" i="1"/>
  <c r="P346" i="1"/>
  <c r="Q346" i="1"/>
  <c r="R346" i="1"/>
  <c r="S346" i="1"/>
  <c r="P347" i="1"/>
  <c r="Q347" i="1"/>
  <c r="R347" i="1"/>
  <c r="S347" i="1"/>
  <c r="P348" i="1"/>
  <c r="Q348" i="1"/>
  <c r="R348" i="1"/>
  <c r="S348" i="1"/>
  <c r="P349" i="1"/>
  <c r="Q349" i="1"/>
  <c r="R349" i="1"/>
  <c r="S349" i="1"/>
  <c r="P350" i="1"/>
  <c r="Q350" i="1"/>
  <c r="R350" i="1"/>
  <c r="S350" i="1"/>
  <c r="P351" i="1"/>
  <c r="Q351" i="1"/>
  <c r="R351" i="1"/>
  <c r="S351" i="1"/>
  <c r="P352" i="1"/>
  <c r="Q352" i="1"/>
  <c r="R352" i="1"/>
  <c r="S352" i="1"/>
  <c r="P353" i="1"/>
  <c r="Q353" i="1"/>
  <c r="R353" i="1"/>
  <c r="S353" i="1"/>
  <c r="P354" i="1"/>
  <c r="Q354" i="1"/>
  <c r="R354" i="1"/>
  <c r="S354" i="1"/>
  <c r="P355" i="1"/>
  <c r="Q355" i="1"/>
  <c r="R355" i="1"/>
  <c r="S355" i="1"/>
  <c r="P356" i="1"/>
  <c r="Q356" i="1"/>
  <c r="R356" i="1"/>
  <c r="S356" i="1"/>
  <c r="P357" i="1"/>
  <c r="Q357" i="1"/>
  <c r="R357" i="1"/>
  <c r="S357" i="1"/>
  <c r="P358" i="1"/>
  <c r="Q358" i="1"/>
  <c r="S358" i="1" s="1"/>
  <c r="R358" i="1"/>
  <c r="P359" i="1"/>
  <c r="Q359" i="1"/>
  <c r="R359" i="1"/>
  <c r="S359" i="1"/>
  <c r="P360" i="1"/>
  <c r="Q360" i="1"/>
  <c r="S360" i="1" s="1"/>
  <c r="R360" i="1"/>
  <c r="P361" i="1"/>
  <c r="Q361" i="1"/>
  <c r="R361" i="1"/>
  <c r="S361" i="1"/>
  <c r="P362" i="1"/>
  <c r="Q362" i="1"/>
  <c r="S362" i="1" s="1"/>
  <c r="R362" i="1"/>
  <c r="P363" i="1"/>
  <c r="Q363" i="1"/>
  <c r="R363" i="1"/>
  <c r="S363" i="1"/>
  <c r="P364" i="1"/>
  <c r="Q364" i="1"/>
  <c r="S364" i="1" s="1"/>
  <c r="R364" i="1"/>
  <c r="P365" i="1"/>
  <c r="Q365" i="1"/>
  <c r="R365" i="1"/>
  <c r="S365" i="1"/>
  <c r="P366" i="1"/>
  <c r="Q366" i="1"/>
  <c r="S366" i="1" s="1"/>
  <c r="R366" i="1"/>
  <c r="P367" i="1"/>
  <c r="Q367" i="1"/>
  <c r="R367" i="1"/>
  <c r="S367" i="1"/>
  <c r="P368" i="1"/>
  <c r="Q368" i="1"/>
  <c r="S368" i="1" s="1"/>
  <c r="R368" i="1"/>
  <c r="P369" i="1"/>
  <c r="Q369" i="1"/>
  <c r="R369" i="1"/>
  <c r="S369" i="1"/>
  <c r="P370" i="1"/>
  <c r="Q370" i="1"/>
  <c r="S370" i="1" s="1"/>
  <c r="R370" i="1"/>
  <c r="P371" i="1"/>
  <c r="Q371" i="1"/>
  <c r="R371" i="1"/>
  <c r="S371" i="1"/>
  <c r="P372" i="1"/>
  <c r="Q372" i="1"/>
  <c r="S372" i="1" s="1"/>
  <c r="R372" i="1"/>
  <c r="P373" i="1"/>
  <c r="Q373" i="1"/>
  <c r="R373" i="1"/>
  <c r="S373" i="1"/>
  <c r="P374" i="1"/>
  <c r="Q374" i="1"/>
  <c r="S374" i="1" s="1"/>
  <c r="R374" i="1"/>
  <c r="P375" i="1"/>
  <c r="Q375" i="1"/>
  <c r="R375" i="1"/>
  <c r="S375" i="1"/>
  <c r="P376" i="1"/>
  <c r="Q376" i="1"/>
  <c r="S376" i="1" s="1"/>
  <c r="R376" i="1"/>
  <c r="P377" i="1"/>
  <c r="Q377" i="1"/>
  <c r="S377" i="1" s="1"/>
  <c r="R377" i="1"/>
  <c r="P378" i="1"/>
  <c r="Q378" i="1"/>
  <c r="S378" i="1" s="1"/>
  <c r="R378" i="1"/>
  <c r="P379" i="1"/>
  <c r="Q379" i="1"/>
  <c r="S379" i="1" s="1"/>
  <c r="R379" i="1"/>
  <c r="P380" i="1"/>
  <c r="Q380" i="1"/>
  <c r="S380" i="1" s="1"/>
  <c r="R380" i="1"/>
  <c r="P381" i="1"/>
  <c r="Q381" i="1"/>
  <c r="S381" i="1" s="1"/>
  <c r="R381" i="1"/>
  <c r="P382" i="1"/>
  <c r="Q382" i="1"/>
  <c r="S382" i="1" s="1"/>
  <c r="R382" i="1"/>
  <c r="P383" i="1"/>
  <c r="Q383" i="1"/>
  <c r="S383" i="1" s="1"/>
  <c r="R383" i="1"/>
  <c r="P384" i="1"/>
  <c r="Q384" i="1"/>
  <c r="S384" i="1" s="1"/>
  <c r="R384" i="1"/>
  <c r="P385" i="1"/>
  <c r="Q385" i="1"/>
  <c r="S385" i="1" s="1"/>
  <c r="R385" i="1"/>
  <c r="P386" i="1"/>
  <c r="Q386" i="1"/>
  <c r="S386" i="1" s="1"/>
  <c r="R386" i="1"/>
  <c r="P387" i="1"/>
  <c r="Q387" i="1"/>
  <c r="S387" i="1" s="1"/>
  <c r="R387" i="1"/>
  <c r="P388" i="1"/>
  <c r="Q388" i="1"/>
  <c r="S388" i="1" s="1"/>
  <c r="R388" i="1"/>
  <c r="P389" i="1"/>
  <c r="Q389" i="1"/>
  <c r="S389" i="1" s="1"/>
  <c r="R389" i="1"/>
  <c r="P390" i="1"/>
  <c r="Q390" i="1"/>
  <c r="S390" i="1" s="1"/>
  <c r="R390" i="1"/>
  <c r="P391" i="1"/>
  <c r="Q391" i="1"/>
  <c r="S391" i="1" s="1"/>
  <c r="R391" i="1"/>
  <c r="P392" i="1"/>
  <c r="Q392" i="1"/>
  <c r="S392" i="1" s="1"/>
  <c r="R392" i="1"/>
  <c r="P393" i="1"/>
  <c r="Q393" i="1"/>
  <c r="S393" i="1" s="1"/>
  <c r="R393" i="1"/>
  <c r="P394" i="1"/>
  <c r="Q394" i="1"/>
  <c r="S394" i="1" s="1"/>
  <c r="R394" i="1"/>
  <c r="P395" i="1"/>
  <c r="Q395" i="1"/>
  <c r="S395" i="1" s="1"/>
  <c r="R395" i="1"/>
  <c r="P396" i="1"/>
  <c r="Q396" i="1"/>
  <c r="S396" i="1" s="1"/>
  <c r="R396" i="1"/>
  <c r="P397" i="1"/>
  <c r="Q397" i="1"/>
  <c r="S397" i="1" s="1"/>
  <c r="R397" i="1"/>
  <c r="P398" i="1"/>
  <c r="Q398" i="1"/>
  <c r="S398" i="1" s="1"/>
  <c r="R398" i="1"/>
  <c r="P399" i="1"/>
  <c r="Q399" i="1"/>
  <c r="S399" i="1" s="1"/>
  <c r="R399" i="1"/>
  <c r="P400" i="1"/>
  <c r="Q400" i="1"/>
  <c r="S400" i="1" s="1"/>
  <c r="R400" i="1"/>
  <c r="P401" i="1"/>
  <c r="Q401" i="1"/>
  <c r="S401" i="1" s="1"/>
  <c r="R401" i="1"/>
  <c r="P402" i="1"/>
  <c r="Q402" i="1"/>
  <c r="S402" i="1" s="1"/>
  <c r="R402" i="1"/>
  <c r="P403" i="1"/>
  <c r="Q403" i="1"/>
  <c r="S403" i="1" s="1"/>
  <c r="R403" i="1"/>
  <c r="P404" i="1"/>
  <c r="Q404" i="1"/>
  <c r="S404" i="1" s="1"/>
  <c r="R404" i="1"/>
  <c r="P405" i="1"/>
  <c r="Q405" i="1"/>
  <c r="S405" i="1" s="1"/>
  <c r="R405" i="1"/>
  <c r="P406" i="1"/>
  <c r="Q406" i="1"/>
  <c r="S406" i="1" s="1"/>
  <c r="R406" i="1"/>
  <c r="P407" i="1"/>
  <c r="Q407" i="1"/>
  <c r="S407" i="1" s="1"/>
  <c r="R407" i="1"/>
  <c r="P408" i="1"/>
  <c r="Q408" i="1"/>
  <c r="S408" i="1" s="1"/>
  <c r="R408" i="1"/>
  <c r="P409" i="1"/>
  <c r="Q409" i="1"/>
  <c r="S409" i="1" s="1"/>
  <c r="R409" i="1"/>
  <c r="P410" i="1"/>
  <c r="Q410" i="1"/>
  <c r="S410" i="1" s="1"/>
  <c r="R410" i="1"/>
  <c r="P411" i="1"/>
  <c r="Q411" i="1"/>
  <c r="S411" i="1" s="1"/>
  <c r="R411" i="1"/>
  <c r="P412" i="1"/>
  <c r="Q412" i="1"/>
  <c r="S412" i="1" s="1"/>
  <c r="R412" i="1"/>
  <c r="P413" i="1"/>
  <c r="Q413" i="1"/>
  <c r="S413" i="1" s="1"/>
  <c r="R413" i="1"/>
  <c r="P414" i="1"/>
  <c r="Q414" i="1"/>
  <c r="S414" i="1" s="1"/>
  <c r="R414" i="1"/>
  <c r="P415" i="1"/>
  <c r="Q415" i="1"/>
  <c r="S415" i="1" s="1"/>
  <c r="R415" i="1"/>
  <c r="P416" i="1"/>
  <c r="Q416" i="1"/>
  <c r="S416" i="1" s="1"/>
  <c r="R416" i="1"/>
  <c r="P417" i="1"/>
  <c r="Q417" i="1"/>
  <c r="S417" i="1" s="1"/>
  <c r="R417" i="1"/>
  <c r="P418" i="1"/>
  <c r="Q418" i="1"/>
  <c r="S418" i="1" s="1"/>
  <c r="R418" i="1"/>
  <c r="P419" i="1"/>
  <c r="Q419" i="1"/>
  <c r="S419" i="1" s="1"/>
  <c r="R419" i="1"/>
  <c r="P420" i="1"/>
  <c r="Q420" i="1"/>
  <c r="S420" i="1" s="1"/>
  <c r="R420" i="1"/>
  <c r="P421" i="1"/>
  <c r="Q421" i="1"/>
  <c r="S421" i="1" s="1"/>
  <c r="R421" i="1"/>
  <c r="P422" i="1"/>
  <c r="Q422" i="1"/>
  <c r="S422" i="1" s="1"/>
  <c r="R422" i="1"/>
  <c r="P423" i="1"/>
  <c r="Q423" i="1"/>
  <c r="S423" i="1" s="1"/>
  <c r="R423" i="1"/>
  <c r="P424" i="1"/>
  <c r="Q424" i="1"/>
  <c r="S424" i="1" s="1"/>
  <c r="R424" i="1"/>
  <c r="P425" i="1"/>
  <c r="Q425" i="1"/>
  <c r="S425" i="1" s="1"/>
  <c r="R425" i="1"/>
  <c r="P426" i="1"/>
  <c r="Q426" i="1"/>
  <c r="R426" i="1"/>
  <c r="P427" i="1"/>
  <c r="Q427" i="1"/>
  <c r="R427" i="1"/>
  <c r="P428" i="1"/>
  <c r="Q428" i="1"/>
  <c r="S428" i="1" s="1"/>
  <c r="R428" i="1"/>
  <c r="P429" i="1"/>
  <c r="Q429" i="1"/>
  <c r="S429" i="1" s="1"/>
  <c r="R429" i="1"/>
  <c r="P430" i="1"/>
  <c r="Q430" i="1"/>
  <c r="S430" i="1" s="1"/>
  <c r="R430" i="1"/>
  <c r="P431" i="1"/>
  <c r="Q431" i="1"/>
  <c r="R431" i="1"/>
  <c r="P432" i="1"/>
  <c r="Q432" i="1"/>
  <c r="S432" i="1" s="1"/>
  <c r="R432" i="1"/>
  <c r="P433" i="1"/>
  <c r="Q433" i="1"/>
  <c r="R433" i="1"/>
  <c r="P434" i="1"/>
  <c r="Q434" i="1"/>
  <c r="R434" i="1"/>
  <c r="P435" i="1"/>
  <c r="Q435" i="1"/>
  <c r="R435" i="1"/>
  <c r="P436" i="1"/>
  <c r="Q436" i="1"/>
  <c r="S436" i="1" s="1"/>
  <c r="R436" i="1"/>
  <c r="P437" i="1"/>
  <c r="Q437" i="1"/>
  <c r="S437" i="1" s="1"/>
  <c r="R437" i="1"/>
  <c r="P438" i="1"/>
  <c r="Q438" i="1"/>
  <c r="S438" i="1" s="1"/>
  <c r="R438" i="1"/>
  <c r="P439" i="1"/>
  <c r="Q439" i="1"/>
  <c r="R439" i="1"/>
  <c r="P440" i="1"/>
  <c r="Q440" i="1"/>
  <c r="S440" i="1" s="1"/>
  <c r="R440" i="1"/>
  <c r="P441" i="1"/>
  <c r="Q441" i="1"/>
  <c r="R441" i="1"/>
  <c r="P442" i="1"/>
  <c r="Q442" i="1"/>
  <c r="R442" i="1"/>
  <c r="P443" i="1"/>
  <c r="Q443" i="1"/>
  <c r="R443" i="1"/>
  <c r="P444" i="1"/>
  <c r="Q444" i="1"/>
  <c r="S444" i="1" s="1"/>
  <c r="R444" i="1"/>
  <c r="P445" i="1"/>
  <c r="Q445" i="1"/>
  <c r="S445" i="1" s="1"/>
  <c r="R445" i="1"/>
  <c r="P446" i="1"/>
  <c r="Q446" i="1"/>
  <c r="S446" i="1" s="1"/>
  <c r="R446" i="1"/>
  <c r="P447" i="1"/>
  <c r="Q447" i="1"/>
  <c r="R447" i="1"/>
  <c r="P448" i="1"/>
  <c r="Q448" i="1"/>
  <c r="S448" i="1" s="1"/>
  <c r="R448" i="1"/>
  <c r="P449" i="1"/>
  <c r="Q449" i="1"/>
  <c r="R449" i="1"/>
  <c r="P450" i="1"/>
  <c r="Q450" i="1"/>
  <c r="R450" i="1"/>
  <c r="P451" i="1"/>
  <c r="Q451" i="1"/>
  <c r="R451" i="1"/>
  <c r="P452" i="1"/>
  <c r="Q452" i="1"/>
  <c r="S452" i="1" s="1"/>
  <c r="R452" i="1"/>
  <c r="P453" i="1"/>
  <c r="Q453" i="1"/>
  <c r="S453" i="1" s="1"/>
  <c r="R453" i="1"/>
  <c r="P454" i="1"/>
  <c r="Q454" i="1"/>
  <c r="S454" i="1" s="1"/>
  <c r="R454" i="1"/>
  <c r="P455" i="1"/>
  <c r="Q455" i="1"/>
  <c r="R455" i="1"/>
  <c r="P456" i="1"/>
  <c r="Q456" i="1"/>
  <c r="S456" i="1" s="1"/>
  <c r="R456" i="1"/>
  <c r="P457" i="1"/>
  <c r="Q457" i="1"/>
  <c r="R457" i="1"/>
  <c r="P458" i="1"/>
  <c r="Q458" i="1"/>
  <c r="R458" i="1"/>
  <c r="P459" i="1"/>
  <c r="Q459" i="1"/>
  <c r="R459" i="1"/>
  <c r="P460" i="1"/>
  <c r="Q460" i="1"/>
  <c r="S460" i="1" s="1"/>
  <c r="R460" i="1"/>
  <c r="P461" i="1"/>
  <c r="Q461" i="1"/>
  <c r="S461" i="1" s="1"/>
  <c r="R461" i="1"/>
  <c r="P462" i="1"/>
  <c r="Q462" i="1"/>
  <c r="S462" i="1" s="1"/>
  <c r="R462" i="1"/>
  <c r="P463" i="1"/>
  <c r="Q463" i="1"/>
  <c r="R463" i="1"/>
  <c r="P464" i="1"/>
  <c r="Q464" i="1"/>
  <c r="S464" i="1" s="1"/>
  <c r="R464" i="1"/>
  <c r="P465" i="1"/>
  <c r="Q465" i="1"/>
  <c r="R465" i="1"/>
  <c r="P466" i="1"/>
  <c r="Q466" i="1"/>
  <c r="R466" i="1"/>
  <c r="P467" i="1"/>
  <c r="Q467" i="1"/>
  <c r="R467" i="1"/>
  <c r="P468" i="1"/>
  <c r="Q468" i="1"/>
  <c r="S468" i="1" s="1"/>
  <c r="R468" i="1"/>
  <c r="P469" i="1"/>
  <c r="Q469" i="1"/>
  <c r="S469" i="1" s="1"/>
  <c r="R469" i="1"/>
  <c r="P470" i="1"/>
  <c r="Q470" i="1"/>
  <c r="S470" i="1" s="1"/>
  <c r="R470" i="1"/>
  <c r="P471" i="1"/>
  <c r="Q471" i="1"/>
  <c r="R471" i="1"/>
  <c r="P472" i="1"/>
  <c r="Q472" i="1"/>
  <c r="S472" i="1" s="1"/>
  <c r="R472" i="1"/>
  <c r="P473" i="1"/>
  <c r="Q473" i="1"/>
  <c r="R473" i="1"/>
  <c r="P474" i="1"/>
  <c r="Q474" i="1"/>
  <c r="R474" i="1"/>
  <c r="P475" i="1"/>
  <c r="Q475" i="1"/>
  <c r="R475" i="1"/>
  <c r="P476" i="1"/>
  <c r="Q476" i="1"/>
  <c r="S476" i="1" s="1"/>
  <c r="R476" i="1"/>
  <c r="P477" i="1"/>
  <c r="Q477" i="1"/>
  <c r="S477" i="1" s="1"/>
  <c r="R477" i="1"/>
  <c r="P478" i="1"/>
  <c r="Q478" i="1"/>
  <c r="S478" i="1" s="1"/>
  <c r="R478" i="1"/>
  <c r="P479" i="1"/>
  <c r="Q479" i="1"/>
  <c r="R479" i="1"/>
  <c r="P480" i="1"/>
  <c r="Q480" i="1"/>
  <c r="S480" i="1" s="1"/>
  <c r="R480" i="1"/>
  <c r="P481" i="1"/>
  <c r="Q481" i="1"/>
  <c r="R481" i="1"/>
  <c r="P482" i="1"/>
  <c r="Q482" i="1"/>
  <c r="R482" i="1"/>
  <c r="P483" i="1"/>
  <c r="Q483" i="1"/>
  <c r="R483" i="1"/>
  <c r="P484" i="1"/>
  <c r="Q484" i="1"/>
  <c r="S484" i="1" s="1"/>
  <c r="R484" i="1"/>
  <c r="P485" i="1"/>
  <c r="Q485" i="1"/>
  <c r="S485" i="1" s="1"/>
  <c r="R485" i="1"/>
  <c r="P486" i="1"/>
  <c r="Q486" i="1"/>
  <c r="S486" i="1" s="1"/>
  <c r="R486" i="1"/>
  <c r="P487" i="1"/>
  <c r="Q487" i="1"/>
  <c r="R487" i="1"/>
  <c r="P488" i="1"/>
  <c r="Q488" i="1"/>
  <c r="S488" i="1" s="1"/>
  <c r="R488" i="1"/>
  <c r="P489" i="1"/>
  <c r="Q489" i="1"/>
  <c r="R489" i="1"/>
  <c r="P490" i="1"/>
  <c r="Q490" i="1"/>
  <c r="R490" i="1"/>
  <c r="P491" i="1"/>
  <c r="Q491" i="1"/>
  <c r="R491" i="1"/>
  <c r="P492" i="1"/>
  <c r="Q492" i="1"/>
  <c r="S492" i="1" s="1"/>
  <c r="R492" i="1"/>
  <c r="P493" i="1"/>
  <c r="Q493" i="1"/>
  <c r="S493" i="1" s="1"/>
  <c r="R493" i="1"/>
  <c r="P494" i="1"/>
  <c r="Q494" i="1"/>
  <c r="S494" i="1" s="1"/>
  <c r="R494" i="1"/>
  <c r="P495" i="1"/>
  <c r="Q495" i="1"/>
  <c r="R495" i="1"/>
  <c r="P496" i="1"/>
  <c r="Q496" i="1"/>
  <c r="S496" i="1" s="1"/>
  <c r="R496" i="1"/>
  <c r="P497" i="1"/>
  <c r="Q497" i="1"/>
  <c r="R497" i="1"/>
  <c r="P498" i="1"/>
  <c r="Q498" i="1"/>
  <c r="R498" i="1"/>
  <c r="P499" i="1"/>
  <c r="Q499" i="1"/>
  <c r="R499" i="1"/>
  <c r="P500" i="1"/>
  <c r="Q500" i="1"/>
  <c r="S500" i="1" s="1"/>
  <c r="R500" i="1"/>
  <c r="P501" i="1"/>
  <c r="Q501" i="1"/>
  <c r="S501" i="1" s="1"/>
  <c r="R501" i="1"/>
  <c r="P502" i="1"/>
  <c r="Q502" i="1"/>
  <c r="S502" i="1" s="1"/>
  <c r="R502" i="1"/>
  <c r="P503" i="1"/>
  <c r="Q503" i="1"/>
  <c r="R503" i="1"/>
  <c r="P504" i="1"/>
  <c r="Q504" i="1"/>
  <c r="S504" i="1" s="1"/>
  <c r="R504" i="1"/>
  <c r="P505" i="1"/>
  <c r="Q505" i="1"/>
  <c r="R505" i="1"/>
  <c r="P506" i="1"/>
  <c r="Q506" i="1"/>
  <c r="R506" i="1"/>
  <c r="P507" i="1"/>
  <c r="Q507" i="1"/>
  <c r="R507" i="1"/>
  <c r="P508" i="1"/>
  <c r="Q508" i="1"/>
  <c r="S508" i="1" s="1"/>
  <c r="R508" i="1"/>
  <c r="P509" i="1"/>
  <c r="Q509" i="1"/>
  <c r="S509" i="1" s="1"/>
  <c r="R509" i="1"/>
  <c r="P510" i="1"/>
  <c r="Q510" i="1"/>
  <c r="S510" i="1" s="1"/>
  <c r="R510" i="1"/>
  <c r="P511" i="1"/>
  <c r="Q511" i="1"/>
  <c r="R511" i="1"/>
  <c r="P512" i="1"/>
  <c r="Q512" i="1"/>
  <c r="S512" i="1" s="1"/>
  <c r="R512" i="1"/>
  <c r="P513" i="1"/>
  <c r="Q513" i="1"/>
  <c r="R513" i="1"/>
  <c r="P514" i="1"/>
  <c r="Q514" i="1"/>
  <c r="R514" i="1"/>
  <c r="P515" i="1"/>
  <c r="Q515" i="1"/>
  <c r="R515" i="1"/>
  <c r="P516" i="1"/>
  <c r="Q516" i="1"/>
  <c r="S516" i="1" s="1"/>
  <c r="R516" i="1"/>
  <c r="P517" i="1"/>
  <c r="Q517" i="1"/>
  <c r="S517" i="1" s="1"/>
  <c r="R517" i="1"/>
  <c r="P518" i="1"/>
  <c r="Q518" i="1"/>
  <c r="S518" i="1" s="1"/>
  <c r="R518" i="1"/>
  <c r="P519" i="1"/>
  <c r="Q519" i="1"/>
  <c r="R519" i="1"/>
  <c r="P520" i="1"/>
  <c r="Q520" i="1"/>
  <c r="R520" i="1"/>
  <c r="S520" i="1"/>
  <c r="P521" i="1"/>
  <c r="Q521" i="1"/>
  <c r="S521" i="1" s="1"/>
  <c r="R521" i="1"/>
  <c r="P522" i="1"/>
  <c r="Q522" i="1"/>
  <c r="R522" i="1"/>
  <c r="S522" i="1"/>
  <c r="P523" i="1"/>
  <c r="Q523" i="1"/>
  <c r="S523" i="1" s="1"/>
  <c r="R523" i="1"/>
  <c r="P524" i="1"/>
  <c r="Q524" i="1"/>
  <c r="R524" i="1"/>
  <c r="S524" i="1"/>
  <c r="P525" i="1"/>
  <c r="Q525" i="1"/>
  <c r="S525" i="1" s="1"/>
  <c r="R525" i="1"/>
  <c r="P526" i="1"/>
  <c r="Q526" i="1"/>
  <c r="R526" i="1"/>
  <c r="S526" i="1"/>
  <c r="P527" i="1"/>
  <c r="Q527" i="1"/>
  <c r="S527" i="1" s="1"/>
  <c r="R527" i="1"/>
  <c r="P528" i="1"/>
  <c r="Q528" i="1"/>
  <c r="R528" i="1"/>
  <c r="S528" i="1"/>
  <c r="P529" i="1"/>
  <c r="Q529" i="1"/>
  <c r="S529" i="1" s="1"/>
  <c r="R529" i="1"/>
  <c r="P530" i="1"/>
  <c r="Q530" i="1"/>
  <c r="R530" i="1"/>
  <c r="S530" i="1"/>
  <c r="P531" i="1"/>
  <c r="Q531" i="1"/>
  <c r="S531" i="1" s="1"/>
  <c r="R531" i="1"/>
  <c r="P532" i="1"/>
  <c r="Q532" i="1"/>
  <c r="R532" i="1"/>
  <c r="S532" i="1"/>
  <c r="P533" i="1"/>
  <c r="Q533" i="1"/>
  <c r="S533" i="1" s="1"/>
  <c r="R533" i="1"/>
  <c r="P534" i="1"/>
  <c r="Q534" i="1"/>
  <c r="R534" i="1"/>
  <c r="S534" i="1"/>
  <c r="P535" i="1"/>
  <c r="Q535" i="1"/>
  <c r="S535" i="1" s="1"/>
  <c r="R535" i="1"/>
  <c r="P536" i="1"/>
  <c r="Q536" i="1"/>
  <c r="R536" i="1"/>
  <c r="S536" i="1"/>
  <c r="P537" i="1"/>
  <c r="Q537" i="1"/>
  <c r="S537" i="1" s="1"/>
  <c r="R537" i="1"/>
  <c r="P538" i="1"/>
  <c r="Q538" i="1"/>
  <c r="R538" i="1"/>
  <c r="S538" i="1"/>
  <c r="P539" i="1"/>
  <c r="Q539" i="1"/>
  <c r="S539" i="1" s="1"/>
  <c r="R539" i="1"/>
  <c r="P540" i="1"/>
  <c r="Q540" i="1"/>
  <c r="R540" i="1"/>
  <c r="S540" i="1"/>
  <c r="P541" i="1"/>
  <c r="Q541" i="1"/>
  <c r="S541" i="1" s="1"/>
  <c r="R541" i="1"/>
  <c r="P542" i="1"/>
  <c r="Q542" i="1"/>
  <c r="R542" i="1"/>
  <c r="S542" i="1"/>
  <c r="P543" i="1"/>
  <c r="Q543" i="1"/>
  <c r="S543" i="1" s="1"/>
  <c r="R543" i="1"/>
  <c r="P544" i="1"/>
  <c r="Q544" i="1"/>
  <c r="R544" i="1"/>
  <c r="S544" i="1"/>
  <c r="P545" i="1"/>
  <c r="Q545" i="1"/>
  <c r="S545" i="1" s="1"/>
  <c r="R545" i="1"/>
  <c r="P546" i="1"/>
  <c r="Q546" i="1"/>
  <c r="R546" i="1"/>
  <c r="S546" i="1"/>
  <c r="P547" i="1"/>
  <c r="Q547" i="1"/>
  <c r="S547" i="1" s="1"/>
  <c r="R547" i="1"/>
  <c r="P548" i="1"/>
  <c r="Q548" i="1"/>
  <c r="R548" i="1"/>
  <c r="S548" i="1"/>
  <c r="P549" i="1"/>
  <c r="Q549" i="1"/>
  <c r="S549" i="1" s="1"/>
  <c r="R549" i="1"/>
  <c r="P550" i="1"/>
  <c r="Q550" i="1"/>
  <c r="R550" i="1"/>
  <c r="S550" i="1"/>
  <c r="P551" i="1"/>
  <c r="Q551" i="1"/>
  <c r="S551" i="1" s="1"/>
  <c r="R551" i="1"/>
  <c r="P552" i="1"/>
  <c r="Q552" i="1"/>
  <c r="R552" i="1"/>
  <c r="S552" i="1"/>
  <c r="P553" i="1"/>
  <c r="Q553" i="1"/>
  <c r="S553" i="1" s="1"/>
  <c r="R553" i="1"/>
  <c r="P554" i="1"/>
  <c r="Q554" i="1"/>
  <c r="R554" i="1"/>
  <c r="S554" i="1"/>
  <c r="P555" i="1"/>
  <c r="Q555" i="1"/>
  <c r="S555" i="1" s="1"/>
  <c r="R555" i="1"/>
  <c r="P556" i="1"/>
  <c r="Q556" i="1"/>
  <c r="R556" i="1"/>
  <c r="S556" i="1"/>
  <c r="P557" i="1"/>
  <c r="Q557" i="1"/>
  <c r="S557" i="1" s="1"/>
  <c r="R557" i="1"/>
  <c r="P558" i="1"/>
  <c r="Q558" i="1"/>
  <c r="R558" i="1"/>
  <c r="S558" i="1"/>
  <c r="P559" i="1"/>
  <c r="Q559" i="1"/>
  <c r="S559" i="1" s="1"/>
  <c r="R559" i="1"/>
  <c r="P560" i="1"/>
  <c r="Q560" i="1"/>
  <c r="R560" i="1"/>
  <c r="S560" i="1"/>
  <c r="P561" i="1"/>
  <c r="Q561" i="1"/>
  <c r="S561" i="1" s="1"/>
  <c r="R561" i="1"/>
  <c r="P562" i="1"/>
  <c r="Q562" i="1"/>
  <c r="R562" i="1"/>
  <c r="S562" i="1"/>
  <c r="P563" i="1"/>
  <c r="Q563" i="1"/>
  <c r="S563" i="1" s="1"/>
  <c r="R563" i="1"/>
  <c r="P564" i="1"/>
  <c r="Q564" i="1"/>
  <c r="R564" i="1"/>
  <c r="S564" i="1"/>
  <c r="P565" i="1"/>
  <c r="Q565" i="1"/>
  <c r="S565" i="1" s="1"/>
  <c r="R565" i="1"/>
  <c r="P566" i="1"/>
  <c r="Q566" i="1"/>
  <c r="R566" i="1"/>
  <c r="S566" i="1"/>
  <c r="P567" i="1"/>
  <c r="Q567" i="1"/>
  <c r="S567" i="1" s="1"/>
  <c r="R567" i="1"/>
  <c r="P568" i="1"/>
  <c r="Q568" i="1"/>
  <c r="R568" i="1"/>
  <c r="S568" i="1"/>
  <c r="P569" i="1"/>
  <c r="Q569" i="1"/>
  <c r="S569" i="1" s="1"/>
  <c r="R569" i="1"/>
  <c r="P570" i="1"/>
  <c r="Q570" i="1"/>
  <c r="R570" i="1"/>
  <c r="S570" i="1"/>
  <c r="P571" i="1"/>
  <c r="Q571" i="1"/>
  <c r="S571" i="1" s="1"/>
  <c r="R571" i="1"/>
  <c r="P572" i="1"/>
  <c r="Q572" i="1"/>
  <c r="R572" i="1"/>
  <c r="S572" i="1"/>
  <c r="P573" i="1"/>
  <c r="Q573" i="1"/>
  <c r="S573" i="1" s="1"/>
  <c r="R573" i="1"/>
  <c r="P574" i="1"/>
  <c r="Q574" i="1"/>
  <c r="R574" i="1"/>
  <c r="S574" i="1"/>
  <c r="P575" i="1"/>
  <c r="Q575" i="1"/>
  <c r="S575" i="1" s="1"/>
  <c r="R575" i="1"/>
  <c r="P576" i="1"/>
  <c r="Q576" i="1"/>
  <c r="R576" i="1"/>
  <c r="S576" i="1"/>
  <c r="P577" i="1"/>
  <c r="Q577" i="1"/>
  <c r="S577" i="1" s="1"/>
  <c r="R577" i="1"/>
  <c r="P578" i="1"/>
  <c r="Q578" i="1"/>
  <c r="R578" i="1"/>
  <c r="S578" i="1"/>
  <c r="P579" i="1"/>
  <c r="Q579" i="1"/>
  <c r="S579" i="1" s="1"/>
  <c r="R579" i="1"/>
  <c r="P580" i="1"/>
  <c r="Q580" i="1"/>
  <c r="S580" i="1" s="1"/>
  <c r="R580" i="1"/>
  <c r="P581" i="1"/>
  <c r="Q581" i="1"/>
  <c r="S581" i="1" s="1"/>
  <c r="R581" i="1"/>
  <c r="P582" i="1"/>
  <c r="Q582" i="1"/>
  <c r="S582" i="1" s="1"/>
  <c r="R582" i="1"/>
  <c r="P583" i="1"/>
  <c r="Q583" i="1"/>
  <c r="S583" i="1" s="1"/>
  <c r="R583" i="1"/>
  <c r="P584" i="1"/>
  <c r="Q584" i="1"/>
  <c r="R584" i="1"/>
  <c r="S584" i="1"/>
  <c r="P585" i="1"/>
  <c r="Q585" i="1"/>
  <c r="S585" i="1" s="1"/>
  <c r="R585" i="1"/>
  <c r="P586" i="1"/>
  <c r="Q586" i="1"/>
  <c r="S586" i="1" s="1"/>
  <c r="R586" i="1"/>
  <c r="P587" i="1"/>
  <c r="Q587" i="1"/>
  <c r="S587" i="1" s="1"/>
  <c r="R587" i="1"/>
  <c r="P588" i="1"/>
  <c r="Q588" i="1"/>
  <c r="R588" i="1"/>
  <c r="S588" i="1"/>
  <c r="P589" i="1"/>
  <c r="Q589" i="1"/>
  <c r="S589" i="1" s="1"/>
  <c r="R589" i="1"/>
  <c r="P590" i="1"/>
  <c r="Q590" i="1"/>
  <c r="R590" i="1"/>
  <c r="S590" i="1"/>
  <c r="P591" i="1"/>
  <c r="Q591" i="1"/>
  <c r="S591" i="1" s="1"/>
  <c r="R591" i="1"/>
  <c r="P592" i="1"/>
  <c r="Q592" i="1"/>
  <c r="S592" i="1" s="1"/>
  <c r="R592" i="1"/>
  <c r="P593" i="1"/>
  <c r="Q593" i="1"/>
  <c r="S593" i="1" s="1"/>
  <c r="R593" i="1"/>
  <c r="P594" i="1"/>
  <c r="Q594" i="1"/>
  <c r="R594" i="1"/>
  <c r="S594" i="1"/>
  <c r="P595" i="1"/>
  <c r="Q595" i="1"/>
  <c r="S595" i="1" s="1"/>
  <c r="R595" i="1"/>
  <c r="P596" i="1"/>
  <c r="Q596" i="1"/>
  <c r="S596" i="1" s="1"/>
  <c r="R596" i="1"/>
  <c r="P597" i="1"/>
  <c r="Q597" i="1"/>
  <c r="S597" i="1" s="1"/>
  <c r="R597" i="1"/>
  <c r="P598" i="1"/>
  <c r="Q598" i="1"/>
  <c r="S598" i="1" s="1"/>
  <c r="R598" i="1"/>
  <c r="P599" i="1"/>
  <c r="Q599" i="1"/>
  <c r="S599" i="1" s="1"/>
  <c r="R599" i="1"/>
  <c r="P600" i="1"/>
  <c r="Q600" i="1"/>
  <c r="R600" i="1"/>
  <c r="S600" i="1"/>
  <c r="P601" i="1"/>
  <c r="Q601" i="1"/>
  <c r="S601" i="1" s="1"/>
  <c r="R601" i="1"/>
  <c r="P602" i="1"/>
  <c r="Q602" i="1"/>
  <c r="S602" i="1" s="1"/>
  <c r="R602" i="1"/>
  <c r="P603" i="1"/>
  <c r="Q603" i="1"/>
  <c r="S603" i="1" s="1"/>
  <c r="R603" i="1"/>
  <c r="P604" i="1"/>
  <c r="Q604" i="1"/>
  <c r="R604" i="1"/>
  <c r="S604" i="1"/>
  <c r="P605" i="1"/>
  <c r="Q605" i="1"/>
  <c r="S605" i="1" s="1"/>
  <c r="R605" i="1"/>
  <c r="P606" i="1"/>
  <c r="Q606" i="1"/>
  <c r="R606" i="1"/>
  <c r="S606" i="1"/>
  <c r="P607" i="1"/>
  <c r="Q607" i="1"/>
  <c r="S607" i="1" s="1"/>
  <c r="R607" i="1"/>
  <c r="P608" i="1"/>
  <c r="Q608" i="1"/>
  <c r="S608" i="1" s="1"/>
  <c r="R608" i="1"/>
  <c r="P609" i="1"/>
  <c r="Q609" i="1"/>
  <c r="S609" i="1" s="1"/>
  <c r="R609" i="1"/>
  <c r="P610" i="1"/>
  <c r="Q610" i="1"/>
  <c r="R610" i="1"/>
  <c r="S610" i="1"/>
  <c r="P611" i="1"/>
  <c r="Q611" i="1"/>
  <c r="S611" i="1" s="1"/>
  <c r="R611" i="1"/>
  <c r="P612" i="1"/>
  <c r="Q612" i="1"/>
  <c r="S612" i="1" s="1"/>
  <c r="R612" i="1"/>
  <c r="P613" i="1"/>
  <c r="Q613" i="1"/>
  <c r="S613" i="1" s="1"/>
  <c r="R613" i="1"/>
  <c r="P614" i="1"/>
  <c r="Q614" i="1"/>
  <c r="S614" i="1" s="1"/>
  <c r="R614" i="1"/>
  <c r="P615" i="1"/>
  <c r="Q615" i="1"/>
  <c r="S615" i="1" s="1"/>
  <c r="R615" i="1"/>
  <c r="P616" i="1"/>
  <c r="Q616" i="1"/>
  <c r="R616" i="1"/>
  <c r="S616" i="1"/>
  <c r="P617" i="1"/>
  <c r="Q617" i="1"/>
  <c r="S617" i="1" s="1"/>
  <c r="R617" i="1"/>
  <c r="P618" i="1"/>
  <c r="Q618" i="1"/>
  <c r="S618" i="1" s="1"/>
  <c r="R618" i="1"/>
  <c r="P619" i="1"/>
  <c r="Q619" i="1"/>
  <c r="S619" i="1" s="1"/>
  <c r="R619" i="1"/>
  <c r="P620" i="1"/>
  <c r="Q620" i="1"/>
  <c r="R620" i="1"/>
  <c r="S620" i="1"/>
  <c r="P621" i="1"/>
  <c r="Q621" i="1"/>
  <c r="S621" i="1" s="1"/>
  <c r="R621" i="1"/>
  <c r="P622" i="1"/>
  <c r="Q622" i="1"/>
  <c r="R622" i="1"/>
  <c r="S622" i="1"/>
  <c r="P623" i="1"/>
  <c r="Q623" i="1"/>
  <c r="S623" i="1" s="1"/>
  <c r="R623" i="1"/>
  <c r="P624" i="1"/>
  <c r="Q624" i="1"/>
  <c r="S624" i="1" s="1"/>
  <c r="R624" i="1"/>
  <c r="P625" i="1"/>
  <c r="Q625" i="1"/>
  <c r="S625" i="1" s="1"/>
  <c r="R625" i="1"/>
  <c r="P626" i="1"/>
  <c r="Q626" i="1"/>
  <c r="R626" i="1"/>
  <c r="S626" i="1"/>
  <c r="P627" i="1"/>
  <c r="Q627" i="1"/>
  <c r="S627" i="1" s="1"/>
  <c r="R627" i="1"/>
  <c r="P628" i="1"/>
  <c r="Q628" i="1"/>
  <c r="S628" i="1" s="1"/>
  <c r="R628" i="1"/>
  <c r="P629" i="1"/>
  <c r="Q629" i="1"/>
  <c r="S629" i="1" s="1"/>
  <c r="R629" i="1"/>
  <c r="P630" i="1"/>
  <c r="Q630" i="1"/>
  <c r="R630" i="1"/>
  <c r="P631" i="1"/>
  <c r="Q631" i="1"/>
  <c r="S631" i="1" s="1"/>
  <c r="R631" i="1"/>
  <c r="P632" i="1"/>
  <c r="Q632" i="1"/>
  <c r="R632" i="1"/>
  <c r="S632" i="1"/>
  <c r="P633" i="1"/>
  <c r="Q633" i="1"/>
  <c r="S633" i="1" s="1"/>
  <c r="R633" i="1"/>
  <c r="P634" i="1"/>
  <c r="Q634" i="1"/>
  <c r="S634" i="1" s="1"/>
  <c r="R634" i="1"/>
  <c r="P635" i="1"/>
  <c r="Q635" i="1"/>
  <c r="S635" i="1" s="1"/>
  <c r="R635" i="1"/>
  <c r="P636" i="1"/>
  <c r="Q636" i="1"/>
  <c r="R636" i="1"/>
  <c r="S636" i="1" s="1"/>
  <c r="P637" i="1"/>
  <c r="Q637" i="1"/>
  <c r="S637" i="1" s="1"/>
  <c r="R637" i="1"/>
  <c r="P638" i="1"/>
  <c r="Q638" i="1"/>
  <c r="R638" i="1"/>
  <c r="S638" i="1"/>
  <c r="P639" i="1"/>
  <c r="Q639" i="1"/>
  <c r="R639" i="1"/>
  <c r="P640" i="1"/>
  <c r="Q640" i="1"/>
  <c r="S640" i="1" s="1"/>
  <c r="R640" i="1"/>
  <c r="P641" i="1"/>
  <c r="Q641" i="1"/>
  <c r="S641" i="1" s="1"/>
  <c r="R641" i="1"/>
  <c r="P642" i="1"/>
  <c r="Q642" i="1"/>
  <c r="R642" i="1"/>
  <c r="S642" i="1"/>
  <c r="P643" i="1"/>
  <c r="Q643" i="1"/>
  <c r="S643" i="1" s="1"/>
  <c r="R643" i="1"/>
  <c r="P644" i="1"/>
  <c r="Q644" i="1"/>
  <c r="S644" i="1" s="1"/>
  <c r="R644" i="1"/>
  <c r="P645" i="1"/>
  <c r="Q645" i="1"/>
  <c r="R645" i="1"/>
  <c r="P646" i="1"/>
  <c r="Q646" i="1"/>
  <c r="R646" i="1"/>
  <c r="P647" i="1"/>
  <c r="Q647" i="1"/>
  <c r="S647" i="1" s="1"/>
  <c r="R647" i="1"/>
  <c r="P648" i="1"/>
  <c r="Q648" i="1"/>
  <c r="R648" i="1"/>
  <c r="S648" i="1"/>
  <c r="P649" i="1"/>
  <c r="Q649" i="1"/>
  <c r="R649" i="1"/>
  <c r="P650" i="1"/>
  <c r="Q650" i="1"/>
  <c r="S650" i="1" s="1"/>
  <c r="R650" i="1"/>
  <c r="P651" i="1"/>
  <c r="Q651" i="1"/>
  <c r="R651" i="1"/>
  <c r="P652" i="1"/>
  <c r="Q652" i="1"/>
  <c r="R652" i="1"/>
  <c r="S652" i="1" s="1"/>
  <c r="P653" i="1"/>
  <c r="Q653" i="1"/>
  <c r="S653" i="1" s="1"/>
  <c r="R653" i="1"/>
  <c r="P654" i="1"/>
  <c r="Q654" i="1"/>
  <c r="R654" i="1"/>
  <c r="S654" i="1"/>
  <c r="P655" i="1"/>
  <c r="Q655" i="1"/>
  <c r="R655" i="1"/>
  <c r="P656" i="1"/>
  <c r="Q656" i="1"/>
  <c r="S656" i="1" s="1"/>
  <c r="R656" i="1"/>
  <c r="P657" i="1"/>
  <c r="Q657" i="1"/>
  <c r="S657" i="1" s="1"/>
  <c r="R657" i="1"/>
  <c r="P658" i="1"/>
  <c r="Q658" i="1"/>
  <c r="R658" i="1"/>
  <c r="S658" i="1"/>
  <c r="P659" i="1"/>
  <c r="Q659" i="1"/>
  <c r="S659" i="1" s="1"/>
  <c r="R659" i="1"/>
  <c r="P660" i="1"/>
  <c r="Q660" i="1"/>
  <c r="S660" i="1" s="1"/>
  <c r="R660" i="1"/>
  <c r="P661" i="1"/>
  <c r="Q661" i="1"/>
  <c r="R661" i="1"/>
  <c r="P662" i="1"/>
  <c r="Q662" i="1"/>
  <c r="S662" i="1" s="1"/>
  <c r="R662" i="1"/>
  <c r="P663" i="1"/>
  <c r="Q663" i="1"/>
  <c r="S663" i="1" s="1"/>
  <c r="R663" i="1"/>
  <c r="P664" i="1"/>
  <c r="Q664" i="1"/>
  <c r="R664" i="1"/>
  <c r="S664" i="1"/>
  <c r="P665" i="1"/>
  <c r="Q665" i="1"/>
  <c r="R665" i="1"/>
  <c r="P666" i="1"/>
  <c r="Q666" i="1"/>
  <c r="S666" i="1" s="1"/>
  <c r="R666" i="1"/>
  <c r="P667" i="1"/>
  <c r="Q667" i="1"/>
  <c r="R667" i="1"/>
  <c r="P668" i="1"/>
  <c r="Q668" i="1"/>
  <c r="R668" i="1"/>
  <c r="S668" i="1" s="1"/>
  <c r="P669" i="1"/>
  <c r="Q669" i="1"/>
  <c r="S669" i="1" s="1"/>
  <c r="R669" i="1"/>
  <c r="P670" i="1"/>
  <c r="Q670" i="1"/>
  <c r="R670" i="1"/>
  <c r="S670" i="1"/>
  <c r="P671" i="1"/>
  <c r="Q671" i="1"/>
  <c r="R671" i="1"/>
  <c r="P672" i="1"/>
  <c r="Q672" i="1"/>
  <c r="S672" i="1" s="1"/>
  <c r="R672" i="1"/>
  <c r="P673" i="1"/>
  <c r="Q673" i="1"/>
  <c r="S673" i="1" s="1"/>
  <c r="R673" i="1"/>
  <c r="P674" i="1"/>
  <c r="Q674" i="1"/>
  <c r="R674" i="1"/>
  <c r="S674" i="1"/>
  <c r="P675" i="1"/>
  <c r="Q675" i="1"/>
  <c r="S675" i="1" s="1"/>
  <c r="R675" i="1"/>
  <c r="P676" i="1"/>
  <c r="Q676" i="1"/>
  <c r="S676" i="1" s="1"/>
  <c r="R676" i="1"/>
  <c r="P677" i="1"/>
  <c r="Q677" i="1"/>
  <c r="R677" i="1"/>
  <c r="P678" i="1"/>
  <c r="Q678" i="1"/>
  <c r="R678" i="1"/>
  <c r="P679" i="1"/>
  <c r="Q679" i="1"/>
  <c r="S679" i="1" s="1"/>
  <c r="R679" i="1"/>
  <c r="P680" i="1"/>
  <c r="Q680" i="1"/>
  <c r="R680" i="1"/>
  <c r="S680" i="1"/>
  <c r="P681" i="1"/>
  <c r="Q681" i="1"/>
  <c r="R681" i="1"/>
  <c r="P682" i="1"/>
  <c r="Q682" i="1"/>
  <c r="S682" i="1" s="1"/>
  <c r="R682" i="1"/>
  <c r="P683" i="1"/>
  <c r="Q683" i="1"/>
  <c r="R683" i="1"/>
  <c r="P684" i="1"/>
  <c r="Q684" i="1"/>
  <c r="R684" i="1"/>
  <c r="S684" i="1" s="1"/>
  <c r="P685" i="1"/>
  <c r="Q685" i="1"/>
  <c r="S685" i="1" s="1"/>
  <c r="R685" i="1"/>
  <c r="P686" i="1"/>
  <c r="Q686" i="1"/>
  <c r="R686" i="1"/>
  <c r="S686" i="1"/>
  <c r="P687" i="1"/>
  <c r="Q687" i="1"/>
  <c r="R687" i="1"/>
  <c r="P688" i="1"/>
  <c r="Q688" i="1"/>
  <c r="S688" i="1" s="1"/>
  <c r="R688" i="1"/>
  <c r="P689" i="1"/>
  <c r="Q689" i="1"/>
  <c r="S689" i="1" s="1"/>
  <c r="R689" i="1"/>
  <c r="P690" i="1"/>
  <c r="Q690" i="1"/>
  <c r="R690" i="1"/>
  <c r="S690" i="1"/>
  <c r="P691" i="1"/>
  <c r="Q691" i="1"/>
  <c r="S691" i="1" s="1"/>
  <c r="R691" i="1"/>
  <c r="P692" i="1"/>
  <c r="Q692" i="1"/>
  <c r="S692" i="1" s="1"/>
  <c r="R692" i="1"/>
  <c r="P693" i="1"/>
  <c r="Q693" i="1"/>
  <c r="R693" i="1"/>
  <c r="P694" i="1"/>
  <c r="Q694" i="1"/>
  <c r="S694" i="1" s="1"/>
  <c r="R694" i="1"/>
  <c r="P695" i="1"/>
  <c r="Q695" i="1"/>
  <c r="S695" i="1" s="1"/>
  <c r="R695" i="1"/>
  <c r="P696" i="1"/>
  <c r="Q696" i="1"/>
  <c r="R696" i="1"/>
  <c r="S696" i="1"/>
  <c r="P697" i="1"/>
  <c r="Q697" i="1"/>
  <c r="R697" i="1"/>
  <c r="P698" i="1"/>
  <c r="Q698" i="1"/>
  <c r="S698" i="1" s="1"/>
  <c r="R698" i="1"/>
  <c r="P699" i="1"/>
  <c r="Q699" i="1"/>
  <c r="R699" i="1"/>
  <c r="P700" i="1"/>
  <c r="Q700" i="1"/>
  <c r="R700" i="1"/>
  <c r="S700" i="1" s="1"/>
  <c r="P701" i="1"/>
  <c r="Q701" i="1"/>
  <c r="S701" i="1" s="1"/>
  <c r="R701" i="1"/>
  <c r="P702" i="1"/>
  <c r="Q702" i="1"/>
  <c r="R702" i="1"/>
  <c r="S702" i="1"/>
  <c r="P703" i="1"/>
  <c r="Q703" i="1"/>
  <c r="R703" i="1"/>
  <c r="P704" i="1"/>
  <c r="Q704" i="1"/>
  <c r="S704" i="1" s="1"/>
  <c r="R704" i="1"/>
  <c r="P705" i="1"/>
  <c r="Q705" i="1"/>
  <c r="S705" i="1" s="1"/>
  <c r="R705" i="1"/>
  <c r="P706" i="1"/>
  <c r="Q706" i="1"/>
  <c r="R706" i="1"/>
  <c r="S706" i="1"/>
  <c r="P707" i="1"/>
  <c r="Q707" i="1"/>
  <c r="S707" i="1" s="1"/>
  <c r="R707" i="1"/>
  <c r="P708" i="1"/>
  <c r="Q708" i="1"/>
  <c r="S708" i="1" s="1"/>
  <c r="R708" i="1"/>
  <c r="P709" i="1"/>
  <c r="Q709" i="1"/>
  <c r="R709" i="1"/>
  <c r="P710" i="1"/>
  <c r="Q710" i="1"/>
  <c r="S710" i="1" s="1"/>
  <c r="R710" i="1"/>
  <c r="P711" i="1"/>
  <c r="Q711" i="1"/>
  <c r="S711" i="1" s="1"/>
  <c r="R711" i="1"/>
  <c r="P712" i="1"/>
  <c r="Q712" i="1"/>
  <c r="R712" i="1"/>
  <c r="S712" i="1"/>
  <c r="P713" i="1"/>
  <c r="Q713" i="1"/>
  <c r="R713" i="1"/>
  <c r="P714" i="1"/>
  <c r="Q714" i="1"/>
  <c r="S714" i="1" s="1"/>
  <c r="R714" i="1"/>
  <c r="P715" i="1"/>
  <c r="Q715" i="1"/>
  <c r="R715" i="1"/>
  <c r="P716" i="1"/>
  <c r="Q716" i="1"/>
  <c r="R716" i="1"/>
  <c r="S716" i="1" s="1"/>
  <c r="P717" i="1"/>
  <c r="Q717" i="1"/>
  <c r="S717" i="1" s="1"/>
  <c r="R717" i="1"/>
  <c r="P718" i="1"/>
  <c r="Q718" i="1"/>
  <c r="R718" i="1"/>
  <c r="S718" i="1"/>
  <c r="P719" i="1"/>
  <c r="Q719" i="1"/>
  <c r="R719" i="1"/>
  <c r="P720" i="1"/>
  <c r="Q720" i="1"/>
  <c r="S720" i="1" s="1"/>
  <c r="R720" i="1"/>
  <c r="P721" i="1"/>
  <c r="Q721" i="1"/>
  <c r="S721" i="1" s="1"/>
  <c r="R721" i="1"/>
  <c r="P722" i="1"/>
  <c r="Q722" i="1"/>
  <c r="R722" i="1"/>
  <c r="S722" i="1"/>
  <c r="P723" i="1"/>
  <c r="Q723" i="1"/>
  <c r="S723" i="1" s="1"/>
  <c r="R723" i="1"/>
  <c r="P724" i="1"/>
  <c r="Q724" i="1"/>
  <c r="S724" i="1" s="1"/>
  <c r="R724" i="1"/>
  <c r="P725" i="1"/>
  <c r="Q725" i="1"/>
  <c r="R725" i="1"/>
  <c r="P726" i="1"/>
  <c r="Q726" i="1"/>
  <c r="S726" i="1" s="1"/>
  <c r="R726" i="1"/>
  <c r="P727" i="1"/>
  <c r="Q727" i="1"/>
  <c r="S727" i="1" s="1"/>
  <c r="R727" i="1"/>
  <c r="P728" i="1"/>
  <c r="Q728" i="1"/>
  <c r="R728" i="1"/>
  <c r="S728" i="1"/>
  <c r="P729" i="1"/>
  <c r="Q729" i="1"/>
  <c r="R729" i="1"/>
  <c r="P730" i="1"/>
  <c r="Q730" i="1"/>
  <c r="S730" i="1" s="1"/>
  <c r="R730" i="1"/>
  <c r="P731" i="1"/>
  <c r="Q731" i="1"/>
  <c r="R731" i="1"/>
  <c r="P732" i="1"/>
  <c r="Q732" i="1"/>
  <c r="R732" i="1"/>
  <c r="S732" i="1" s="1"/>
  <c r="P733" i="1"/>
  <c r="Q733" i="1"/>
  <c r="S733" i="1" s="1"/>
  <c r="R733" i="1"/>
  <c r="P734" i="1"/>
  <c r="Q734" i="1"/>
  <c r="R734" i="1"/>
  <c r="S734" i="1"/>
  <c r="P735" i="1"/>
  <c r="Q735" i="1"/>
  <c r="R735" i="1"/>
  <c r="P736" i="1"/>
  <c r="Q736" i="1"/>
  <c r="S736" i="1" s="1"/>
  <c r="R736" i="1"/>
  <c r="P737" i="1"/>
  <c r="Q737" i="1"/>
  <c r="S737" i="1" s="1"/>
  <c r="R737" i="1"/>
  <c r="P738" i="1"/>
  <c r="Q738" i="1"/>
  <c r="R738" i="1"/>
  <c r="S738" i="1"/>
  <c r="P739" i="1"/>
  <c r="Q739" i="1"/>
  <c r="S739" i="1" s="1"/>
  <c r="R739" i="1"/>
  <c r="P740" i="1"/>
  <c r="Q740" i="1"/>
  <c r="S740" i="1" s="1"/>
  <c r="R740" i="1"/>
  <c r="P741" i="1"/>
  <c r="Q741" i="1"/>
  <c r="R741" i="1"/>
  <c r="P742" i="1"/>
  <c r="Q742" i="1"/>
  <c r="R742" i="1"/>
  <c r="P743" i="1"/>
  <c r="Q743" i="1"/>
  <c r="S743" i="1" s="1"/>
  <c r="R743" i="1"/>
  <c r="P744" i="1"/>
  <c r="Q744" i="1"/>
  <c r="R744" i="1"/>
  <c r="S744" i="1"/>
  <c r="P745" i="1"/>
  <c r="Q745" i="1"/>
  <c r="R745" i="1"/>
  <c r="P746" i="1"/>
  <c r="Q746" i="1"/>
  <c r="S746" i="1" s="1"/>
  <c r="R746" i="1"/>
  <c r="P747" i="1"/>
  <c r="Q747" i="1"/>
  <c r="R747" i="1"/>
  <c r="P748" i="1"/>
  <c r="Q748" i="1"/>
  <c r="R748" i="1"/>
  <c r="S748" i="1" s="1"/>
  <c r="P749" i="1"/>
  <c r="Q749" i="1"/>
  <c r="S749" i="1" s="1"/>
  <c r="R749" i="1"/>
  <c r="P750" i="1"/>
  <c r="Q750" i="1"/>
  <c r="R750" i="1"/>
  <c r="S750" i="1"/>
  <c r="P751" i="1"/>
  <c r="Q751" i="1"/>
  <c r="R751" i="1"/>
  <c r="P752" i="1"/>
  <c r="Q752" i="1"/>
  <c r="S752" i="1" s="1"/>
  <c r="R752" i="1"/>
  <c r="P753" i="1"/>
  <c r="Q753" i="1"/>
  <c r="S753" i="1" s="1"/>
  <c r="R753" i="1"/>
  <c r="P754" i="1"/>
  <c r="Q754" i="1"/>
  <c r="R754" i="1"/>
  <c r="S754" i="1"/>
  <c r="P755" i="1"/>
  <c r="Q755" i="1"/>
  <c r="S755" i="1" s="1"/>
  <c r="R755" i="1"/>
  <c r="P756" i="1"/>
  <c r="Q756" i="1"/>
  <c r="S756" i="1" s="1"/>
  <c r="R756" i="1"/>
  <c r="P757" i="1"/>
  <c r="Q757" i="1"/>
  <c r="R757" i="1"/>
  <c r="P758" i="1"/>
  <c r="Q758" i="1"/>
  <c r="R758" i="1"/>
  <c r="P759" i="1"/>
  <c r="Q759" i="1"/>
  <c r="S759" i="1" s="1"/>
  <c r="R759" i="1"/>
  <c r="P760" i="1"/>
  <c r="Q760" i="1"/>
  <c r="R760" i="1"/>
  <c r="S760" i="1"/>
  <c r="P761" i="1"/>
  <c r="Q761" i="1"/>
  <c r="R761" i="1"/>
  <c r="P762" i="1"/>
  <c r="Q762" i="1"/>
  <c r="S762" i="1" s="1"/>
  <c r="R762" i="1"/>
  <c r="P763" i="1"/>
  <c r="Q763" i="1"/>
  <c r="R763" i="1"/>
  <c r="P764" i="1"/>
  <c r="Q764" i="1"/>
  <c r="R764" i="1"/>
  <c r="S764" i="1" s="1"/>
  <c r="P765" i="1"/>
  <c r="Q765" i="1"/>
  <c r="S765" i="1" s="1"/>
  <c r="R765" i="1"/>
  <c r="P766" i="1"/>
  <c r="Q766" i="1"/>
  <c r="R766" i="1"/>
  <c r="S766" i="1"/>
  <c r="P767" i="1"/>
  <c r="Q767" i="1"/>
  <c r="R767" i="1"/>
  <c r="P768" i="1"/>
  <c r="Q768" i="1"/>
  <c r="S768" i="1" s="1"/>
  <c r="R768" i="1"/>
  <c r="P769" i="1"/>
  <c r="Q769" i="1"/>
  <c r="S769" i="1" s="1"/>
  <c r="R769" i="1"/>
  <c r="P770" i="1"/>
  <c r="Q770" i="1"/>
  <c r="R770" i="1"/>
  <c r="S770" i="1"/>
  <c r="P771" i="1"/>
  <c r="Q771" i="1"/>
  <c r="S771" i="1" s="1"/>
  <c r="R771" i="1"/>
  <c r="P772" i="1"/>
  <c r="Q772" i="1"/>
  <c r="S772" i="1" s="1"/>
  <c r="R772" i="1"/>
  <c r="P773" i="1"/>
  <c r="Q773" i="1"/>
  <c r="R773" i="1"/>
  <c r="P774" i="1"/>
  <c r="Q774" i="1"/>
  <c r="S774" i="1" s="1"/>
  <c r="R774" i="1"/>
  <c r="P775" i="1"/>
  <c r="Q775" i="1"/>
  <c r="S775" i="1" s="1"/>
  <c r="R775" i="1"/>
  <c r="P776" i="1"/>
  <c r="Q776" i="1"/>
  <c r="R776" i="1"/>
  <c r="S776" i="1"/>
  <c r="P777" i="1"/>
  <c r="Q777" i="1"/>
  <c r="R777" i="1"/>
  <c r="P778" i="1"/>
  <c r="Q778" i="1"/>
  <c r="S778" i="1" s="1"/>
  <c r="R778" i="1"/>
  <c r="P779" i="1"/>
  <c r="Q779" i="1"/>
  <c r="R779" i="1"/>
  <c r="P780" i="1"/>
  <c r="Q780" i="1"/>
  <c r="R780" i="1"/>
  <c r="S780" i="1" s="1"/>
  <c r="P781" i="1"/>
  <c r="Q781" i="1"/>
  <c r="S781" i="1" s="1"/>
  <c r="R781" i="1"/>
  <c r="P782" i="1"/>
  <c r="Q782" i="1"/>
  <c r="R782" i="1"/>
  <c r="S782" i="1"/>
  <c r="P783" i="1"/>
  <c r="Q783" i="1"/>
  <c r="R783" i="1"/>
  <c r="P784" i="1"/>
  <c r="Q784" i="1"/>
  <c r="S784" i="1" s="1"/>
  <c r="R784" i="1"/>
  <c r="P785" i="1"/>
  <c r="Q785" i="1"/>
  <c r="S785" i="1" s="1"/>
  <c r="R785" i="1"/>
  <c r="P786" i="1"/>
  <c r="Q786" i="1"/>
  <c r="R786" i="1"/>
  <c r="S786" i="1"/>
  <c r="P787" i="1"/>
  <c r="Q787" i="1"/>
  <c r="S787" i="1" s="1"/>
  <c r="R787" i="1"/>
  <c r="P788" i="1"/>
  <c r="Q788" i="1"/>
  <c r="S788" i="1" s="1"/>
  <c r="R788" i="1"/>
  <c r="P789" i="1"/>
  <c r="Q789" i="1"/>
  <c r="R789" i="1"/>
  <c r="P790" i="1"/>
  <c r="Q790" i="1"/>
  <c r="S790" i="1" s="1"/>
  <c r="R790" i="1"/>
  <c r="P791" i="1"/>
  <c r="Q791" i="1"/>
  <c r="S791" i="1" s="1"/>
  <c r="R791" i="1"/>
  <c r="P792" i="1"/>
  <c r="Q792" i="1"/>
  <c r="R792" i="1"/>
  <c r="S792" i="1"/>
  <c r="P793" i="1"/>
  <c r="Q793" i="1"/>
  <c r="R793" i="1"/>
  <c r="P794" i="1"/>
  <c r="Q794" i="1"/>
  <c r="S794" i="1" s="1"/>
  <c r="R794" i="1"/>
  <c r="P795" i="1"/>
  <c r="Q795" i="1"/>
  <c r="R795" i="1"/>
  <c r="P796" i="1"/>
  <c r="Q796" i="1"/>
  <c r="R796" i="1"/>
  <c r="S796" i="1" s="1"/>
  <c r="P797" i="1"/>
  <c r="Q797" i="1"/>
  <c r="S797" i="1" s="1"/>
  <c r="R797" i="1"/>
  <c r="P798" i="1"/>
  <c r="Q798" i="1"/>
  <c r="R798" i="1"/>
  <c r="S798" i="1"/>
  <c r="P799" i="1"/>
  <c r="Q799" i="1"/>
  <c r="R799" i="1"/>
  <c r="P800" i="1"/>
  <c r="Q800" i="1"/>
  <c r="S800" i="1" s="1"/>
  <c r="R800" i="1"/>
  <c r="P801" i="1"/>
  <c r="Q801" i="1"/>
  <c r="S801" i="1" s="1"/>
  <c r="R801" i="1"/>
  <c r="P802" i="1"/>
  <c r="Q802" i="1"/>
  <c r="R802" i="1"/>
  <c r="S802" i="1"/>
  <c r="P803" i="1"/>
  <c r="Q803" i="1"/>
  <c r="S803" i="1" s="1"/>
  <c r="R803" i="1"/>
  <c r="P804" i="1"/>
  <c r="Q804" i="1"/>
  <c r="S804" i="1" s="1"/>
  <c r="R804" i="1"/>
  <c r="P805" i="1"/>
  <c r="Q805" i="1"/>
  <c r="R805" i="1"/>
  <c r="P806" i="1"/>
  <c r="Q806" i="1"/>
  <c r="R806" i="1"/>
  <c r="P807" i="1"/>
  <c r="Q807" i="1"/>
  <c r="S807" i="1" s="1"/>
  <c r="R807" i="1"/>
  <c r="P808" i="1"/>
  <c r="Q808" i="1"/>
  <c r="R808" i="1"/>
  <c r="S808" i="1"/>
  <c r="P809" i="1"/>
  <c r="Q809" i="1"/>
  <c r="R809" i="1"/>
  <c r="P810" i="1"/>
  <c r="Q810" i="1"/>
  <c r="S810" i="1" s="1"/>
  <c r="R810" i="1"/>
  <c r="P811" i="1"/>
  <c r="Q811" i="1"/>
  <c r="R811" i="1"/>
  <c r="P812" i="1"/>
  <c r="Q812" i="1"/>
  <c r="R812" i="1"/>
  <c r="S812" i="1" s="1"/>
  <c r="P813" i="1"/>
  <c r="Q813" i="1"/>
  <c r="S813" i="1" s="1"/>
  <c r="R813" i="1"/>
  <c r="P814" i="1"/>
  <c r="Q814" i="1"/>
  <c r="R814" i="1"/>
  <c r="S814" i="1"/>
  <c r="P815" i="1"/>
  <c r="Q815" i="1"/>
  <c r="R815" i="1"/>
  <c r="P816" i="1"/>
  <c r="Q816" i="1"/>
  <c r="S816" i="1" s="1"/>
  <c r="R816" i="1"/>
  <c r="P817" i="1"/>
  <c r="Q817" i="1"/>
  <c r="S817" i="1" s="1"/>
  <c r="R817" i="1"/>
  <c r="P818" i="1"/>
  <c r="Q818" i="1"/>
  <c r="R818" i="1"/>
  <c r="S818" i="1"/>
  <c r="P819" i="1"/>
  <c r="Q819" i="1"/>
  <c r="S819" i="1" s="1"/>
  <c r="R819" i="1"/>
  <c r="P820" i="1"/>
  <c r="Q820" i="1"/>
  <c r="S820" i="1" s="1"/>
  <c r="R820" i="1"/>
  <c r="P821" i="1"/>
  <c r="Q821" i="1"/>
  <c r="R821" i="1"/>
  <c r="P822" i="1"/>
  <c r="Q822" i="1"/>
  <c r="S822" i="1" s="1"/>
  <c r="R822" i="1"/>
  <c r="P823" i="1"/>
  <c r="Q823" i="1"/>
  <c r="S823" i="1" s="1"/>
  <c r="R823" i="1"/>
  <c r="P824" i="1"/>
  <c r="Q824" i="1"/>
  <c r="R824" i="1"/>
  <c r="S824" i="1"/>
  <c r="P825" i="1"/>
  <c r="Q825" i="1"/>
  <c r="R825" i="1"/>
  <c r="P826" i="1"/>
  <c r="Q826" i="1"/>
  <c r="S826" i="1" s="1"/>
  <c r="R826" i="1"/>
  <c r="P827" i="1"/>
  <c r="Q827" i="1"/>
  <c r="R827" i="1"/>
  <c r="P828" i="1"/>
  <c r="Q828" i="1"/>
  <c r="R828" i="1"/>
  <c r="S828" i="1" s="1"/>
  <c r="P829" i="1"/>
  <c r="Q829" i="1"/>
  <c r="S829" i="1" s="1"/>
  <c r="R829" i="1"/>
  <c r="P830" i="1"/>
  <c r="Q830" i="1"/>
  <c r="R830" i="1"/>
  <c r="S830" i="1"/>
  <c r="P831" i="1"/>
  <c r="Q831" i="1"/>
  <c r="R831" i="1"/>
  <c r="P832" i="1"/>
  <c r="Q832" i="1"/>
  <c r="S832" i="1" s="1"/>
  <c r="R832" i="1"/>
  <c r="P833" i="1"/>
  <c r="Q833" i="1"/>
  <c r="R833" i="1"/>
  <c r="S833" i="1"/>
  <c r="P834" i="1"/>
  <c r="Q834" i="1"/>
  <c r="S834" i="1" s="1"/>
  <c r="R834" i="1"/>
  <c r="P835" i="1"/>
  <c r="Q835" i="1"/>
  <c r="R835" i="1"/>
  <c r="S835" i="1"/>
  <c r="P836" i="1"/>
  <c r="Q836" i="1"/>
  <c r="S836" i="1" s="1"/>
  <c r="R836" i="1"/>
  <c r="P837" i="1"/>
  <c r="Q837" i="1"/>
  <c r="R837" i="1"/>
  <c r="S837" i="1"/>
  <c r="P838" i="1"/>
  <c r="Q838" i="1"/>
  <c r="S838" i="1" s="1"/>
  <c r="R838" i="1"/>
  <c r="P839" i="1"/>
  <c r="Q839" i="1"/>
  <c r="R839" i="1"/>
  <c r="S839" i="1"/>
  <c r="P840" i="1"/>
  <c r="Q840" i="1"/>
  <c r="S840" i="1" s="1"/>
  <c r="R840" i="1"/>
  <c r="P841" i="1"/>
  <c r="Q841" i="1"/>
  <c r="R841" i="1"/>
  <c r="S841" i="1"/>
  <c r="P842" i="1"/>
  <c r="Q842" i="1"/>
  <c r="S842" i="1" s="1"/>
  <c r="R842" i="1"/>
  <c r="P843" i="1"/>
  <c r="Q843" i="1"/>
  <c r="R843" i="1"/>
  <c r="S843" i="1"/>
  <c r="P844" i="1"/>
  <c r="Q844" i="1"/>
  <c r="S844" i="1" s="1"/>
  <c r="R844" i="1"/>
  <c r="P845" i="1"/>
  <c r="Q845" i="1"/>
  <c r="R845" i="1"/>
  <c r="S845" i="1"/>
  <c r="P846" i="1"/>
  <c r="Q846" i="1"/>
  <c r="S846" i="1" s="1"/>
  <c r="R846" i="1"/>
  <c r="P847" i="1"/>
  <c r="Q847" i="1"/>
  <c r="R847" i="1"/>
  <c r="S847" i="1"/>
  <c r="P848" i="1"/>
  <c r="Q848" i="1"/>
  <c r="S848" i="1" s="1"/>
  <c r="R848" i="1"/>
  <c r="P849" i="1"/>
  <c r="Q849" i="1"/>
  <c r="R849" i="1"/>
  <c r="S849" i="1"/>
  <c r="P850" i="1"/>
  <c r="Q850" i="1"/>
  <c r="S850" i="1" s="1"/>
  <c r="R850" i="1"/>
  <c r="P851" i="1"/>
  <c r="Q851" i="1"/>
  <c r="R851" i="1"/>
  <c r="S851" i="1"/>
  <c r="P852" i="1"/>
  <c r="Q852" i="1"/>
  <c r="S852" i="1" s="1"/>
  <c r="R852" i="1"/>
  <c r="P853" i="1"/>
  <c r="Q853" i="1"/>
  <c r="R853" i="1"/>
  <c r="S853" i="1"/>
  <c r="P854" i="1"/>
  <c r="Q854" i="1"/>
  <c r="S854" i="1" s="1"/>
  <c r="R854" i="1"/>
  <c r="P855" i="1"/>
  <c r="Q855" i="1"/>
  <c r="R855" i="1"/>
  <c r="S855" i="1"/>
  <c r="P856" i="1"/>
  <c r="Q856" i="1"/>
  <c r="S856" i="1" s="1"/>
  <c r="R856" i="1"/>
  <c r="P857" i="1"/>
  <c r="Q857" i="1"/>
  <c r="R857" i="1"/>
  <c r="S857" i="1"/>
  <c r="P858" i="1"/>
  <c r="Q858" i="1"/>
  <c r="S858" i="1" s="1"/>
  <c r="R858" i="1"/>
  <c r="P859" i="1"/>
  <c r="Q859" i="1"/>
  <c r="R859" i="1"/>
  <c r="S859" i="1"/>
  <c r="P860" i="1"/>
  <c r="Q860" i="1"/>
  <c r="S860" i="1" s="1"/>
  <c r="R860" i="1"/>
  <c r="P861" i="1"/>
  <c r="Q861" i="1"/>
  <c r="R861" i="1"/>
  <c r="S861" i="1"/>
  <c r="P862" i="1"/>
  <c r="Q862" i="1"/>
  <c r="S862" i="1" s="1"/>
  <c r="R862" i="1"/>
  <c r="P863" i="1"/>
  <c r="Q863" i="1"/>
  <c r="R863" i="1"/>
  <c r="S863" i="1"/>
  <c r="P864" i="1"/>
  <c r="Q864" i="1"/>
  <c r="S864" i="1" s="1"/>
  <c r="R864" i="1"/>
  <c r="P865" i="1"/>
  <c r="Q865" i="1"/>
  <c r="R865" i="1"/>
  <c r="S865" i="1"/>
  <c r="P866" i="1"/>
  <c r="Q866" i="1"/>
  <c r="S866" i="1" s="1"/>
  <c r="R866" i="1"/>
  <c r="P867" i="1"/>
  <c r="Q867" i="1"/>
  <c r="R867" i="1"/>
  <c r="S867" i="1"/>
  <c r="P868" i="1"/>
  <c r="Q868" i="1"/>
  <c r="S868" i="1" s="1"/>
  <c r="R868" i="1"/>
  <c r="P869" i="1"/>
  <c r="Q869" i="1"/>
  <c r="R869" i="1"/>
  <c r="S869" i="1"/>
  <c r="P870" i="1"/>
  <c r="Q870" i="1"/>
  <c r="S870" i="1" s="1"/>
  <c r="R870" i="1"/>
  <c r="P871" i="1"/>
  <c r="Q871" i="1"/>
  <c r="R871" i="1"/>
  <c r="S871" i="1"/>
  <c r="P872" i="1"/>
  <c r="Q872" i="1"/>
  <c r="S872" i="1" s="1"/>
  <c r="R872" i="1"/>
  <c r="P873" i="1"/>
  <c r="Q873" i="1"/>
  <c r="R873" i="1"/>
  <c r="S873" i="1"/>
  <c r="P874" i="1"/>
  <c r="Q874" i="1"/>
  <c r="S874" i="1" s="1"/>
  <c r="R874" i="1"/>
  <c r="P875" i="1"/>
  <c r="Q875" i="1"/>
  <c r="R875" i="1"/>
  <c r="S875" i="1"/>
  <c r="P876" i="1"/>
  <c r="Q876" i="1"/>
  <c r="S876" i="1" s="1"/>
  <c r="R876" i="1"/>
  <c r="P877" i="1"/>
  <c r="Q877" i="1"/>
  <c r="R877" i="1"/>
  <c r="S877" i="1"/>
  <c r="P878" i="1"/>
  <c r="Q878" i="1"/>
  <c r="S878" i="1" s="1"/>
  <c r="R878" i="1"/>
  <c r="P879" i="1"/>
  <c r="Q879" i="1"/>
  <c r="R879" i="1"/>
  <c r="S879" i="1"/>
  <c r="P880" i="1"/>
  <c r="Q880" i="1"/>
  <c r="S880" i="1" s="1"/>
  <c r="R880" i="1"/>
  <c r="P881" i="1"/>
  <c r="Q881" i="1"/>
  <c r="R881" i="1"/>
  <c r="S881" i="1"/>
  <c r="P882" i="1"/>
  <c r="Q882" i="1"/>
  <c r="S882" i="1" s="1"/>
  <c r="R882" i="1"/>
  <c r="P883" i="1"/>
  <c r="Q883" i="1"/>
  <c r="R883" i="1"/>
  <c r="S883" i="1"/>
  <c r="P884" i="1"/>
  <c r="Q884" i="1"/>
  <c r="S884" i="1" s="1"/>
  <c r="R884" i="1"/>
  <c r="P885" i="1"/>
  <c r="Q885" i="1"/>
  <c r="R885" i="1"/>
  <c r="S885" i="1"/>
  <c r="P886" i="1"/>
  <c r="Q886" i="1"/>
  <c r="S886" i="1" s="1"/>
  <c r="R886" i="1"/>
  <c r="P887" i="1"/>
  <c r="Q887" i="1"/>
  <c r="R887" i="1"/>
  <c r="S887" i="1"/>
  <c r="P888" i="1"/>
  <c r="Q888" i="1"/>
  <c r="S888" i="1" s="1"/>
  <c r="R888" i="1"/>
  <c r="P889" i="1"/>
  <c r="Q889" i="1"/>
  <c r="R889" i="1"/>
  <c r="S889" i="1"/>
  <c r="P890" i="1"/>
  <c r="Q890" i="1"/>
  <c r="S890" i="1" s="1"/>
  <c r="R890" i="1"/>
  <c r="P891" i="1"/>
  <c r="Q891" i="1"/>
  <c r="R891" i="1"/>
  <c r="S891" i="1"/>
  <c r="P892" i="1"/>
  <c r="Q892" i="1"/>
  <c r="S892" i="1" s="1"/>
  <c r="R892" i="1"/>
  <c r="P893" i="1"/>
  <c r="Q893" i="1"/>
  <c r="R893" i="1"/>
  <c r="S893" i="1"/>
  <c r="P894" i="1"/>
  <c r="Q894" i="1"/>
  <c r="S894" i="1" s="1"/>
  <c r="R894" i="1"/>
  <c r="P895" i="1"/>
  <c r="Q895" i="1"/>
  <c r="R895" i="1"/>
  <c r="S895" i="1"/>
  <c r="P896" i="1"/>
  <c r="Q896" i="1"/>
  <c r="S896" i="1" s="1"/>
  <c r="R896" i="1"/>
  <c r="P897" i="1"/>
  <c r="Q897" i="1"/>
  <c r="R897" i="1"/>
  <c r="S897" i="1"/>
  <c r="P898" i="1"/>
  <c r="Q898" i="1"/>
  <c r="S898" i="1" s="1"/>
  <c r="R898" i="1"/>
  <c r="P899" i="1"/>
  <c r="Q899" i="1"/>
  <c r="R899" i="1"/>
  <c r="S899" i="1"/>
  <c r="P900" i="1"/>
  <c r="Q900" i="1"/>
  <c r="S900" i="1" s="1"/>
  <c r="R900" i="1"/>
  <c r="P901" i="1"/>
  <c r="Q901" i="1"/>
  <c r="R901" i="1"/>
  <c r="S901" i="1"/>
  <c r="P902" i="1"/>
  <c r="Q902" i="1"/>
  <c r="S902" i="1" s="1"/>
  <c r="R902" i="1"/>
  <c r="P903" i="1"/>
  <c r="Q903" i="1"/>
  <c r="R903" i="1"/>
  <c r="S903" i="1"/>
  <c r="P904" i="1"/>
  <c r="Q904" i="1"/>
  <c r="S904" i="1" s="1"/>
  <c r="R904" i="1"/>
  <c r="P905" i="1"/>
  <c r="Q905" i="1"/>
  <c r="R905" i="1"/>
  <c r="S905" i="1"/>
  <c r="P906" i="1"/>
  <c r="Q906" i="1"/>
  <c r="S906" i="1" s="1"/>
  <c r="R906" i="1"/>
  <c r="P907" i="1"/>
  <c r="Q907" i="1"/>
  <c r="R907" i="1"/>
  <c r="S907" i="1"/>
  <c r="P908" i="1"/>
  <c r="Q908" i="1"/>
  <c r="S908" i="1" s="1"/>
  <c r="R908" i="1"/>
  <c r="P909" i="1"/>
  <c r="Q909" i="1"/>
  <c r="R909" i="1"/>
  <c r="S909" i="1"/>
  <c r="P910" i="1"/>
  <c r="Q910" i="1"/>
  <c r="S910" i="1" s="1"/>
  <c r="R910" i="1"/>
  <c r="P911" i="1"/>
  <c r="Q911" i="1"/>
  <c r="R911" i="1"/>
  <c r="S911" i="1"/>
  <c r="P912" i="1"/>
  <c r="Q912" i="1"/>
  <c r="S912" i="1" s="1"/>
  <c r="R912" i="1"/>
  <c r="P913" i="1"/>
  <c r="Q913" i="1"/>
  <c r="R913" i="1"/>
  <c r="S913" i="1"/>
  <c r="P914" i="1"/>
  <c r="Q914" i="1"/>
  <c r="S914" i="1" s="1"/>
  <c r="R914" i="1"/>
  <c r="P915" i="1"/>
  <c r="Q915" i="1"/>
  <c r="R915" i="1"/>
  <c r="S915" i="1"/>
  <c r="P916" i="1"/>
  <c r="Q916" i="1"/>
  <c r="S916" i="1" s="1"/>
  <c r="R916" i="1"/>
  <c r="P917" i="1"/>
  <c r="Q917" i="1"/>
  <c r="R917" i="1"/>
  <c r="S917" i="1"/>
  <c r="P918" i="1"/>
  <c r="Q918" i="1"/>
  <c r="S918" i="1" s="1"/>
  <c r="R918" i="1"/>
  <c r="P919" i="1"/>
  <c r="Q919" i="1"/>
  <c r="R919" i="1"/>
  <c r="S919" i="1"/>
  <c r="P920" i="1"/>
  <c r="Q920" i="1"/>
  <c r="S920" i="1" s="1"/>
  <c r="R920" i="1"/>
  <c r="P921" i="1"/>
  <c r="Q921" i="1"/>
  <c r="R921" i="1"/>
  <c r="S921" i="1"/>
  <c r="P922" i="1"/>
  <c r="Q922" i="1"/>
  <c r="S922" i="1" s="1"/>
  <c r="R922" i="1"/>
  <c r="P923" i="1"/>
  <c r="Q923" i="1"/>
  <c r="R923" i="1"/>
  <c r="S923" i="1"/>
  <c r="P924" i="1"/>
  <c r="Q924" i="1"/>
  <c r="S924" i="1" s="1"/>
  <c r="R924" i="1"/>
  <c r="P925" i="1"/>
  <c r="Q925" i="1"/>
  <c r="R925" i="1"/>
  <c r="S925" i="1"/>
  <c r="P926" i="1"/>
  <c r="Q926" i="1"/>
  <c r="S926" i="1" s="1"/>
  <c r="R926" i="1"/>
  <c r="P927" i="1"/>
  <c r="Q927" i="1"/>
  <c r="R927" i="1"/>
  <c r="S927" i="1"/>
  <c r="P928" i="1"/>
  <c r="Q928" i="1"/>
  <c r="S928" i="1" s="1"/>
  <c r="R928" i="1"/>
  <c r="P929" i="1"/>
  <c r="Q929" i="1"/>
  <c r="R929" i="1"/>
  <c r="S929" i="1"/>
  <c r="P930" i="1"/>
  <c r="Q930" i="1"/>
  <c r="S930" i="1" s="1"/>
  <c r="R930" i="1"/>
  <c r="P931" i="1"/>
  <c r="Q931" i="1"/>
  <c r="R931" i="1"/>
  <c r="S931" i="1"/>
  <c r="P932" i="1"/>
  <c r="Q932" i="1"/>
  <c r="S932" i="1" s="1"/>
  <c r="R932" i="1"/>
  <c r="P933" i="1"/>
  <c r="Q933" i="1"/>
  <c r="R933" i="1"/>
  <c r="S933" i="1"/>
  <c r="P934" i="1"/>
  <c r="Q934" i="1"/>
  <c r="S934" i="1" s="1"/>
  <c r="R934" i="1"/>
  <c r="P935" i="1"/>
  <c r="Q935" i="1"/>
  <c r="R935" i="1"/>
  <c r="S935" i="1"/>
  <c r="P936" i="1"/>
  <c r="Q936" i="1"/>
  <c r="S936" i="1" s="1"/>
  <c r="R936" i="1"/>
  <c r="P937" i="1"/>
  <c r="Q937" i="1"/>
  <c r="R937" i="1"/>
  <c r="S937" i="1"/>
  <c r="P938" i="1"/>
  <c r="Q938" i="1"/>
  <c r="S938" i="1" s="1"/>
  <c r="R938" i="1"/>
  <c r="P939" i="1"/>
  <c r="Q939" i="1"/>
  <c r="R939" i="1"/>
  <c r="S939" i="1"/>
  <c r="P940" i="1"/>
  <c r="Q940" i="1"/>
  <c r="S940" i="1" s="1"/>
  <c r="R940" i="1"/>
  <c r="P941" i="1"/>
  <c r="Q941" i="1"/>
  <c r="R941" i="1"/>
  <c r="S941" i="1"/>
  <c r="P942" i="1"/>
  <c r="Q942" i="1"/>
  <c r="S942" i="1" s="1"/>
  <c r="R942" i="1"/>
  <c r="P943" i="1"/>
  <c r="Q943" i="1"/>
  <c r="R943" i="1"/>
  <c r="S943" i="1"/>
  <c r="P944" i="1"/>
  <c r="Q944" i="1"/>
  <c r="S944" i="1" s="1"/>
  <c r="R944" i="1"/>
  <c r="P945" i="1"/>
  <c r="Q945" i="1"/>
  <c r="R945" i="1"/>
  <c r="S945" i="1"/>
  <c r="P946" i="1"/>
  <c r="Q946" i="1"/>
  <c r="S946" i="1" s="1"/>
  <c r="R946" i="1"/>
  <c r="P947" i="1"/>
  <c r="Q947" i="1"/>
  <c r="S947" i="1" s="1"/>
  <c r="R947" i="1"/>
  <c r="P948" i="1"/>
  <c r="Q948" i="1"/>
  <c r="S948" i="1" s="1"/>
  <c r="R948" i="1"/>
  <c r="P949" i="1"/>
  <c r="Q949" i="1"/>
  <c r="R949" i="1"/>
  <c r="S949" i="1"/>
  <c r="P950" i="1"/>
  <c r="Q950" i="1"/>
  <c r="S950" i="1" s="1"/>
  <c r="R950" i="1"/>
  <c r="P951" i="1"/>
  <c r="Q951" i="1"/>
  <c r="R951" i="1"/>
  <c r="S951" i="1"/>
  <c r="P952" i="1"/>
  <c r="Q952" i="1"/>
  <c r="S952" i="1" s="1"/>
  <c r="R952" i="1"/>
  <c r="P953" i="1"/>
  <c r="Q953" i="1"/>
  <c r="S953" i="1" s="1"/>
  <c r="R953" i="1"/>
  <c r="P954" i="1"/>
  <c r="Q954" i="1"/>
  <c r="S954" i="1" s="1"/>
  <c r="R954" i="1"/>
  <c r="P955" i="1"/>
  <c r="Q955" i="1"/>
  <c r="S955" i="1" s="1"/>
  <c r="R955" i="1"/>
  <c r="P956" i="1"/>
  <c r="Q956" i="1"/>
  <c r="S956" i="1" s="1"/>
  <c r="R956" i="1"/>
  <c r="P957" i="1"/>
  <c r="Q957" i="1"/>
  <c r="R957" i="1"/>
  <c r="S957" i="1"/>
  <c r="P958" i="1"/>
  <c r="Q958" i="1"/>
  <c r="S958" i="1" s="1"/>
  <c r="R958" i="1"/>
  <c r="P959" i="1"/>
  <c r="Q959" i="1"/>
  <c r="R959" i="1"/>
  <c r="S959" i="1"/>
  <c r="P960" i="1"/>
  <c r="Q960" i="1"/>
  <c r="S960" i="1" s="1"/>
  <c r="R960" i="1"/>
  <c r="P961" i="1"/>
  <c r="Q961" i="1"/>
  <c r="S961" i="1" s="1"/>
  <c r="R961" i="1"/>
  <c r="P962" i="1"/>
  <c r="Q962" i="1"/>
  <c r="S962" i="1" s="1"/>
  <c r="R962" i="1"/>
  <c r="P963" i="1"/>
  <c r="Q963" i="1"/>
  <c r="S963" i="1" s="1"/>
  <c r="R963" i="1"/>
  <c r="P964" i="1"/>
  <c r="Q964" i="1"/>
  <c r="S964" i="1" s="1"/>
  <c r="R964" i="1"/>
  <c r="P965" i="1"/>
  <c r="Q965" i="1"/>
  <c r="R965" i="1"/>
  <c r="S965" i="1"/>
  <c r="P966" i="1"/>
  <c r="Q966" i="1"/>
  <c r="S966" i="1" s="1"/>
  <c r="R966" i="1"/>
  <c r="P967" i="1"/>
  <c r="Q967" i="1"/>
  <c r="R967" i="1"/>
  <c r="S967" i="1"/>
  <c r="P968" i="1"/>
  <c r="Q968" i="1"/>
  <c r="S968" i="1" s="1"/>
  <c r="R968" i="1"/>
  <c r="P969" i="1"/>
  <c r="Q969" i="1"/>
  <c r="S969" i="1" s="1"/>
  <c r="R969" i="1"/>
  <c r="P970" i="1"/>
  <c r="Q970" i="1"/>
  <c r="S970" i="1" s="1"/>
  <c r="R970" i="1"/>
  <c r="P971" i="1"/>
  <c r="Q971" i="1"/>
  <c r="S971" i="1" s="1"/>
  <c r="R971" i="1"/>
  <c r="P972" i="1"/>
  <c r="Q972" i="1"/>
  <c r="S972" i="1" s="1"/>
  <c r="R972" i="1"/>
  <c r="P973" i="1"/>
  <c r="Q973" i="1"/>
  <c r="R973" i="1"/>
  <c r="S973" i="1"/>
  <c r="P974" i="1"/>
  <c r="Q974" i="1"/>
  <c r="S974" i="1" s="1"/>
  <c r="R974" i="1"/>
  <c r="P975" i="1"/>
  <c r="Q975" i="1"/>
  <c r="R975" i="1"/>
  <c r="S975" i="1"/>
  <c r="P976" i="1"/>
  <c r="Q976" i="1"/>
  <c r="S976" i="1" s="1"/>
  <c r="R976" i="1"/>
  <c r="P977" i="1"/>
  <c r="Q977" i="1"/>
  <c r="S977" i="1" s="1"/>
  <c r="R977" i="1"/>
  <c r="P978" i="1"/>
  <c r="Q978" i="1"/>
  <c r="S978" i="1" s="1"/>
  <c r="R978" i="1"/>
  <c r="P979" i="1"/>
  <c r="Q979" i="1"/>
  <c r="S979" i="1" s="1"/>
  <c r="R979" i="1"/>
  <c r="P980" i="1"/>
  <c r="Q980" i="1"/>
  <c r="S980" i="1" s="1"/>
  <c r="R980" i="1"/>
  <c r="P981" i="1"/>
  <c r="Q981" i="1"/>
  <c r="R981" i="1"/>
  <c r="S981" i="1"/>
  <c r="P982" i="1"/>
  <c r="Q982" i="1"/>
  <c r="S982" i="1" s="1"/>
  <c r="R982" i="1"/>
  <c r="P983" i="1"/>
  <c r="Q983" i="1"/>
  <c r="R983" i="1"/>
  <c r="S983" i="1"/>
  <c r="P984" i="1"/>
  <c r="Q984" i="1"/>
  <c r="S984" i="1" s="1"/>
  <c r="R984" i="1"/>
  <c r="P985" i="1"/>
  <c r="Q985" i="1"/>
  <c r="S985" i="1" s="1"/>
  <c r="R985" i="1"/>
  <c r="P986" i="1"/>
  <c r="Q986" i="1"/>
  <c r="S986" i="1" s="1"/>
  <c r="R986" i="1"/>
  <c r="P987" i="1"/>
  <c r="Q987" i="1"/>
  <c r="S987" i="1" s="1"/>
  <c r="R987" i="1"/>
  <c r="P988" i="1"/>
  <c r="Q988" i="1"/>
  <c r="S988" i="1" s="1"/>
  <c r="R988" i="1"/>
  <c r="P989" i="1"/>
  <c r="Q989" i="1"/>
  <c r="R989" i="1"/>
  <c r="S989" i="1"/>
  <c r="P990" i="1"/>
  <c r="Q990" i="1"/>
  <c r="R990" i="1"/>
  <c r="P991" i="1"/>
  <c r="Q991" i="1"/>
  <c r="R991" i="1"/>
  <c r="S991" i="1"/>
  <c r="P992" i="1"/>
  <c r="Q992" i="1"/>
  <c r="S992" i="1" s="1"/>
  <c r="R992" i="1"/>
  <c r="P993" i="1"/>
  <c r="Q993" i="1"/>
  <c r="S993" i="1" s="1"/>
  <c r="R993" i="1"/>
  <c r="P994" i="1"/>
  <c r="Q994" i="1"/>
  <c r="S994" i="1" s="1"/>
  <c r="R994" i="1"/>
  <c r="P995" i="1"/>
  <c r="Q995" i="1"/>
  <c r="S995" i="1" s="1"/>
  <c r="R995" i="1"/>
  <c r="P996" i="1"/>
  <c r="Q996" i="1"/>
  <c r="S996" i="1" s="1"/>
  <c r="R996" i="1"/>
  <c r="P997" i="1"/>
  <c r="Q997" i="1"/>
  <c r="R997" i="1"/>
  <c r="S997" i="1"/>
  <c r="P998" i="1"/>
  <c r="Q998" i="1"/>
  <c r="R998" i="1"/>
  <c r="P999" i="1"/>
  <c r="Q999" i="1"/>
  <c r="R999" i="1"/>
  <c r="S999" i="1"/>
  <c r="P1000" i="1"/>
  <c r="Q1000" i="1"/>
  <c r="R1000" i="1"/>
  <c r="P1001" i="1"/>
  <c r="Q1001" i="1"/>
  <c r="S1001" i="1" s="1"/>
  <c r="R1001" i="1"/>
  <c r="P1002" i="1"/>
  <c r="Q1002" i="1"/>
  <c r="S1002" i="1" s="1"/>
  <c r="R1002" i="1"/>
  <c r="P1003" i="1"/>
  <c r="Q1003" i="1"/>
  <c r="S1003" i="1" s="1"/>
  <c r="R1003" i="1"/>
  <c r="P1004" i="1"/>
  <c r="Q1004" i="1"/>
  <c r="S1004" i="1" s="1"/>
  <c r="R1004" i="1"/>
  <c r="P1005" i="1"/>
  <c r="Q1005" i="1"/>
  <c r="R1005" i="1"/>
  <c r="S1005" i="1"/>
  <c r="P1006" i="1"/>
  <c r="Q1006" i="1"/>
  <c r="R1006" i="1"/>
  <c r="P1007" i="1"/>
  <c r="Q1007" i="1"/>
  <c r="R1007" i="1"/>
  <c r="S1007" i="1"/>
  <c r="P1008" i="1"/>
  <c r="Q1008" i="1"/>
  <c r="S1008" i="1" s="1"/>
  <c r="R1008" i="1"/>
  <c r="P1009" i="1"/>
  <c r="Q1009" i="1"/>
  <c r="S1009" i="1" s="1"/>
  <c r="R1009" i="1"/>
  <c r="P1010" i="1"/>
  <c r="Q1010" i="1"/>
  <c r="S1010" i="1" s="1"/>
  <c r="R1010" i="1"/>
  <c r="P1011" i="1"/>
  <c r="Q1011" i="1"/>
  <c r="S1011" i="1" s="1"/>
  <c r="R1011" i="1"/>
  <c r="P1012" i="1"/>
  <c r="Q1012" i="1"/>
  <c r="S1012" i="1" s="1"/>
  <c r="R1012" i="1"/>
  <c r="P1013" i="1"/>
  <c r="Q1013" i="1"/>
  <c r="R1013" i="1"/>
  <c r="S1013" i="1" s="1"/>
  <c r="P1014" i="1"/>
  <c r="Q1014" i="1"/>
  <c r="R1014" i="1"/>
  <c r="P1015" i="1"/>
  <c r="Q1015" i="1"/>
  <c r="R1015" i="1"/>
  <c r="S1015" i="1"/>
  <c r="P1016" i="1"/>
  <c r="Q1016" i="1"/>
  <c r="R1016" i="1"/>
  <c r="P1017" i="1"/>
  <c r="Q1017" i="1"/>
  <c r="S1017" i="1" s="1"/>
  <c r="R1017" i="1"/>
  <c r="P1018" i="1"/>
  <c r="Q1018" i="1"/>
  <c r="S1018" i="1" s="1"/>
  <c r="R1018" i="1"/>
  <c r="P1019" i="1"/>
  <c r="Q1019" i="1"/>
  <c r="S1019" i="1" s="1"/>
  <c r="R1019" i="1"/>
  <c r="P1020" i="1"/>
  <c r="Q1020" i="1"/>
  <c r="S1020" i="1" s="1"/>
  <c r="R1020" i="1"/>
  <c r="P1021" i="1"/>
  <c r="Q1021" i="1"/>
  <c r="R1021" i="1"/>
  <c r="S1021" i="1" s="1"/>
  <c r="P1022" i="1"/>
  <c r="Q1022" i="1"/>
  <c r="R1022" i="1"/>
  <c r="P1023" i="1"/>
  <c r="Q1023" i="1"/>
  <c r="R1023" i="1"/>
  <c r="S1023" i="1"/>
  <c r="P1024" i="1"/>
  <c r="Q1024" i="1"/>
  <c r="S1024" i="1" s="1"/>
  <c r="R1024" i="1"/>
  <c r="P1025" i="1"/>
  <c r="Q1025" i="1"/>
  <c r="S1025" i="1" s="1"/>
  <c r="R1025" i="1"/>
  <c r="P1026" i="1"/>
  <c r="Q1026" i="1"/>
  <c r="S1026" i="1" s="1"/>
  <c r="R1026" i="1"/>
  <c r="P1027" i="1"/>
  <c r="Q1027" i="1"/>
  <c r="S1027" i="1" s="1"/>
  <c r="R1027" i="1"/>
  <c r="P1028" i="1"/>
  <c r="Q1028" i="1"/>
  <c r="S1028" i="1" s="1"/>
  <c r="R1028" i="1"/>
  <c r="P1029" i="1"/>
  <c r="Q1029" i="1"/>
  <c r="R1029" i="1"/>
  <c r="S1029" i="1" s="1"/>
  <c r="P1030" i="1"/>
  <c r="Q1030" i="1"/>
  <c r="R1030" i="1"/>
  <c r="P1031" i="1"/>
  <c r="Q1031" i="1"/>
  <c r="R1031" i="1"/>
  <c r="S1031" i="1"/>
  <c r="P1032" i="1"/>
  <c r="Q1032" i="1"/>
  <c r="R1032" i="1"/>
  <c r="P1033" i="1"/>
  <c r="Q1033" i="1"/>
  <c r="S1033" i="1" s="1"/>
  <c r="R1033" i="1"/>
  <c r="P1034" i="1"/>
  <c r="Q1034" i="1"/>
  <c r="S1034" i="1" s="1"/>
  <c r="R1034" i="1"/>
  <c r="P1035" i="1"/>
  <c r="Q1035" i="1"/>
  <c r="S1035" i="1" s="1"/>
  <c r="R1035" i="1"/>
  <c r="P1036" i="1"/>
  <c r="Q1036" i="1"/>
  <c r="S1036" i="1" s="1"/>
  <c r="R1036" i="1"/>
  <c r="P1037" i="1"/>
  <c r="Q1037" i="1"/>
  <c r="R1037" i="1"/>
  <c r="S1037" i="1" s="1"/>
  <c r="P1038" i="1"/>
  <c r="Q1038" i="1"/>
  <c r="R1038" i="1"/>
  <c r="P1039" i="1"/>
  <c r="Q1039" i="1"/>
  <c r="R1039" i="1"/>
  <c r="S1039" i="1"/>
  <c r="P1040" i="1"/>
  <c r="Q1040" i="1"/>
  <c r="S1040" i="1" s="1"/>
  <c r="R1040" i="1"/>
  <c r="P1041" i="1"/>
  <c r="Q1041" i="1"/>
  <c r="S1041" i="1" s="1"/>
  <c r="R1041" i="1"/>
  <c r="P1042" i="1"/>
  <c r="Q1042" i="1"/>
  <c r="S1042" i="1" s="1"/>
  <c r="R1042" i="1"/>
  <c r="P1043" i="1"/>
  <c r="Q1043" i="1"/>
  <c r="S1043" i="1" s="1"/>
  <c r="R1043" i="1"/>
  <c r="P1044" i="1"/>
  <c r="Q1044" i="1"/>
  <c r="S1044" i="1" s="1"/>
  <c r="R1044" i="1"/>
  <c r="P1045" i="1"/>
  <c r="Q1045" i="1"/>
  <c r="R1045" i="1"/>
  <c r="S1045" i="1" s="1"/>
  <c r="P1046" i="1"/>
  <c r="Q1046" i="1"/>
  <c r="R1046" i="1"/>
  <c r="P1047" i="1"/>
  <c r="Q1047" i="1"/>
  <c r="R1047" i="1"/>
  <c r="S1047" i="1"/>
  <c r="P1048" i="1"/>
  <c r="Q1048" i="1"/>
  <c r="R1048" i="1"/>
  <c r="P1049" i="1"/>
  <c r="Q1049" i="1"/>
  <c r="S1049" i="1" s="1"/>
  <c r="R1049" i="1"/>
  <c r="P1050" i="1"/>
  <c r="Q1050" i="1"/>
  <c r="S1050" i="1" s="1"/>
  <c r="R1050" i="1"/>
  <c r="P1051" i="1"/>
  <c r="Q1051" i="1"/>
  <c r="S1051" i="1" s="1"/>
  <c r="R1051" i="1"/>
  <c r="P1052" i="1"/>
  <c r="Q1052" i="1"/>
  <c r="S1052" i="1" s="1"/>
  <c r="R1052" i="1"/>
  <c r="P1053" i="1"/>
  <c r="Q1053" i="1"/>
  <c r="R1053" i="1"/>
  <c r="S1053" i="1" s="1"/>
  <c r="P1054" i="1"/>
  <c r="Q1054" i="1"/>
  <c r="R1054" i="1"/>
  <c r="P1055" i="1"/>
  <c r="Q1055" i="1"/>
  <c r="R1055" i="1"/>
  <c r="S1055" i="1"/>
  <c r="P1056" i="1"/>
  <c r="Q1056" i="1"/>
  <c r="S1056" i="1" s="1"/>
  <c r="R1056" i="1"/>
  <c r="P1057" i="1"/>
  <c r="Q1057" i="1"/>
  <c r="S1057" i="1" s="1"/>
  <c r="R1057" i="1"/>
  <c r="P1058" i="1"/>
  <c r="Q1058" i="1"/>
  <c r="S1058" i="1" s="1"/>
  <c r="R1058" i="1"/>
  <c r="P1059" i="1"/>
  <c r="Q1059" i="1"/>
  <c r="S1059" i="1" s="1"/>
  <c r="R1059" i="1"/>
  <c r="P1060" i="1"/>
  <c r="Q1060" i="1"/>
  <c r="S1060" i="1" s="1"/>
  <c r="R1060" i="1"/>
  <c r="P1061" i="1"/>
  <c r="Q1061" i="1"/>
  <c r="R1061" i="1"/>
  <c r="S1061" i="1" s="1"/>
  <c r="P1062" i="1"/>
  <c r="Q1062" i="1"/>
  <c r="R1062" i="1"/>
  <c r="P1063" i="1"/>
  <c r="Q1063" i="1"/>
  <c r="R1063" i="1"/>
  <c r="S1063" i="1"/>
  <c r="P1064" i="1"/>
  <c r="Q1064" i="1"/>
  <c r="R1064" i="1"/>
  <c r="P1065" i="1"/>
  <c r="Q1065" i="1"/>
  <c r="S1065" i="1" s="1"/>
  <c r="R1065" i="1"/>
  <c r="P1066" i="1"/>
  <c r="Q1066" i="1"/>
  <c r="S1066" i="1" s="1"/>
  <c r="R1066" i="1"/>
  <c r="P1067" i="1"/>
  <c r="Q1067" i="1"/>
  <c r="S1067" i="1" s="1"/>
  <c r="R1067" i="1"/>
  <c r="P1068" i="1"/>
  <c r="Q1068" i="1"/>
  <c r="S1068" i="1" s="1"/>
  <c r="R1068" i="1"/>
  <c r="P1069" i="1"/>
  <c r="Q1069" i="1"/>
  <c r="R1069" i="1"/>
  <c r="S1069" i="1" s="1"/>
  <c r="P1070" i="1"/>
  <c r="Q1070" i="1"/>
  <c r="R1070" i="1"/>
  <c r="P1071" i="1"/>
  <c r="Q1071" i="1"/>
  <c r="R1071" i="1"/>
  <c r="S1071" i="1"/>
  <c r="P1072" i="1"/>
  <c r="Q1072" i="1"/>
  <c r="S1072" i="1" s="1"/>
  <c r="R1072" i="1"/>
  <c r="P1073" i="1"/>
  <c r="Q1073" i="1"/>
  <c r="S1073" i="1" s="1"/>
  <c r="R1073" i="1"/>
  <c r="P1074" i="1"/>
  <c r="Q1074" i="1"/>
  <c r="S1074" i="1" s="1"/>
  <c r="R1074" i="1"/>
  <c r="P1075" i="1"/>
  <c r="Q1075" i="1"/>
  <c r="S1075" i="1" s="1"/>
  <c r="R1075" i="1"/>
  <c r="P1076" i="1"/>
  <c r="Q1076" i="1"/>
  <c r="S1076" i="1" s="1"/>
  <c r="R1076" i="1"/>
  <c r="P1077" i="1"/>
  <c r="Q1077" i="1"/>
  <c r="R1077" i="1"/>
  <c r="S1077" i="1" s="1"/>
  <c r="P1078" i="1"/>
  <c r="Q1078" i="1"/>
  <c r="R1078" i="1"/>
  <c r="P1079" i="1"/>
  <c r="Q1079" i="1"/>
  <c r="R1079" i="1"/>
  <c r="S1079" i="1"/>
  <c r="P1080" i="1"/>
  <c r="Q1080" i="1"/>
  <c r="R1080" i="1"/>
  <c r="P1081" i="1"/>
  <c r="Q1081" i="1"/>
  <c r="S1081" i="1" s="1"/>
  <c r="R1081" i="1"/>
  <c r="P1082" i="1"/>
  <c r="Q1082" i="1"/>
  <c r="S1082" i="1" s="1"/>
  <c r="R1082" i="1"/>
  <c r="P1083" i="1"/>
  <c r="Q1083" i="1"/>
  <c r="S1083" i="1" s="1"/>
  <c r="R1083" i="1"/>
  <c r="P1084" i="1"/>
  <c r="Q1084" i="1"/>
  <c r="S1084" i="1" s="1"/>
  <c r="R1084" i="1"/>
  <c r="P1085" i="1"/>
  <c r="Q1085" i="1"/>
  <c r="R1085" i="1"/>
  <c r="S1085" i="1" s="1"/>
  <c r="P1086" i="1"/>
  <c r="Q1086" i="1"/>
  <c r="R1086" i="1"/>
  <c r="P1087" i="1"/>
  <c r="Q1087" i="1"/>
  <c r="R1087" i="1"/>
  <c r="S1087" i="1"/>
  <c r="P1088" i="1"/>
  <c r="Q1088" i="1"/>
  <c r="S1088" i="1" s="1"/>
  <c r="R1088" i="1"/>
  <c r="P1089" i="1"/>
  <c r="Q1089" i="1"/>
  <c r="S1089" i="1" s="1"/>
  <c r="R1089" i="1"/>
  <c r="P1090" i="1"/>
  <c r="Q1090" i="1"/>
  <c r="S1090" i="1" s="1"/>
  <c r="R1090" i="1"/>
  <c r="P1091" i="1"/>
  <c r="Q1091" i="1"/>
  <c r="S1091" i="1" s="1"/>
  <c r="R1091" i="1"/>
  <c r="P1092" i="1"/>
  <c r="Q1092" i="1"/>
  <c r="S1092" i="1" s="1"/>
  <c r="R1092" i="1"/>
  <c r="P1093" i="1"/>
  <c r="Q1093" i="1"/>
  <c r="R1093" i="1"/>
  <c r="S1093" i="1" s="1"/>
  <c r="P1094" i="1"/>
  <c r="Q1094" i="1"/>
  <c r="R1094" i="1"/>
  <c r="P1095" i="1"/>
  <c r="Q1095" i="1"/>
  <c r="R1095" i="1"/>
  <c r="S1095" i="1"/>
  <c r="P1096" i="1"/>
  <c r="Q1096" i="1"/>
  <c r="R1096" i="1"/>
  <c r="P1097" i="1"/>
  <c r="Q1097" i="1"/>
  <c r="S1097" i="1" s="1"/>
  <c r="R1097" i="1"/>
  <c r="P1098" i="1"/>
  <c r="Q1098" i="1"/>
  <c r="S1098" i="1" s="1"/>
  <c r="R1098" i="1"/>
  <c r="P1099" i="1"/>
  <c r="Q1099" i="1"/>
  <c r="S1099" i="1" s="1"/>
  <c r="R1099" i="1"/>
  <c r="P1100" i="1"/>
  <c r="Q1100" i="1"/>
  <c r="S1100" i="1" s="1"/>
  <c r="R1100" i="1"/>
  <c r="P1101" i="1"/>
  <c r="Q1101" i="1"/>
  <c r="R1101" i="1"/>
  <c r="S1101" i="1" s="1"/>
  <c r="P1102" i="1"/>
  <c r="Q1102" i="1"/>
  <c r="R1102" i="1"/>
  <c r="P1103" i="1"/>
  <c r="Q1103" i="1"/>
  <c r="R1103" i="1"/>
  <c r="S1103" i="1"/>
  <c r="P1104" i="1"/>
  <c r="Q1104" i="1"/>
  <c r="S1104" i="1" s="1"/>
  <c r="R1104" i="1"/>
  <c r="P1105" i="1"/>
  <c r="Q1105" i="1"/>
  <c r="S1105" i="1" s="1"/>
  <c r="R1105" i="1"/>
  <c r="P1106" i="1"/>
  <c r="Q1106" i="1"/>
  <c r="S1106" i="1" s="1"/>
  <c r="R1106" i="1"/>
  <c r="P1107" i="1"/>
  <c r="Q1107" i="1"/>
  <c r="S1107" i="1" s="1"/>
  <c r="R1107" i="1"/>
  <c r="P1108" i="1"/>
  <c r="Q1108" i="1"/>
  <c r="S1108" i="1" s="1"/>
  <c r="R1108" i="1"/>
  <c r="P1109" i="1"/>
  <c r="Q1109" i="1"/>
  <c r="R1109" i="1"/>
  <c r="S1109" i="1" s="1"/>
  <c r="P1110" i="1"/>
  <c r="Q1110" i="1"/>
  <c r="R1110" i="1"/>
  <c r="P1111" i="1"/>
  <c r="Q1111" i="1"/>
  <c r="R1111" i="1"/>
  <c r="S1111" i="1"/>
  <c r="P1112" i="1"/>
  <c r="Q1112" i="1"/>
  <c r="R1112" i="1"/>
  <c r="P1113" i="1"/>
  <c r="Q1113" i="1"/>
  <c r="S1113" i="1" s="1"/>
  <c r="R1113" i="1"/>
  <c r="P1114" i="1"/>
  <c r="Q1114" i="1"/>
  <c r="S1114" i="1" s="1"/>
  <c r="R1114" i="1"/>
  <c r="P1115" i="1"/>
  <c r="Q1115" i="1"/>
  <c r="S1115" i="1" s="1"/>
  <c r="R1115" i="1"/>
  <c r="P1116" i="1"/>
  <c r="Q1116" i="1"/>
  <c r="S1116" i="1" s="1"/>
  <c r="R1116" i="1"/>
  <c r="P1117" i="1"/>
  <c r="Q1117" i="1"/>
  <c r="R1117" i="1"/>
  <c r="S1117" i="1" s="1"/>
  <c r="P1118" i="1"/>
  <c r="Q1118" i="1"/>
  <c r="R1118" i="1"/>
  <c r="P1119" i="1"/>
  <c r="Q1119" i="1"/>
  <c r="R1119" i="1"/>
  <c r="S1119" i="1"/>
  <c r="P1120" i="1"/>
  <c r="Q1120" i="1"/>
  <c r="S1120" i="1" s="1"/>
  <c r="R1120" i="1"/>
  <c r="P1121" i="1"/>
  <c r="Q1121" i="1"/>
  <c r="S1121" i="1" s="1"/>
  <c r="R1121" i="1"/>
  <c r="P1122" i="1"/>
  <c r="Q1122" i="1"/>
  <c r="S1122" i="1" s="1"/>
  <c r="R1122" i="1"/>
  <c r="P1123" i="1"/>
  <c r="Q1123" i="1"/>
  <c r="S1123" i="1" s="1"/>
  <c r="R1123" i="1"/>
  <c r="P1124" i="1"/>
  <c r="Q1124" i="1"/>
  <c r="S1124" i="1" s="1"/>
  <c r="R1124" i="1"/>
  <c r="P1125" i="1"/>
  <c r="Q1125" i="1"/>
  <c r="R1125" i="1"/>
  <c r="S1125" i="1" s="1"/>
  <c r="P1126" i="1"/>
  <c r="Q1126" i="1"/>
  <c r="R1126" i="1"/>
  <c r="P1127" i="1"/>
  <c r="Q1127" i="1"/>
  <c r="R1127" i="1"/>
  <c r="S1127" i="1"/>
  <c r="P1128" i="1"/>
  <c r="Q1128" i="1"/>
  <c r="R1128" i="1"/>
  <c r="P1129" i="1"/>
  <c r="Q1129" i="1"/>
  <c r="S1129" i="1" s="1"/>
  <c r="R1129" i="1"/>
  <c r="P1130" i="1"/>
  <c r="Q1130" i="1"/>
  <c r="S1130" i="1" s="1"/>
  <c r="R1130" i="1"/>
  <c r="P1131" i="1"/>
  <c r="Q1131" i="1"/>
  <c r="S1131" i="1" s="1"/>
  <c r="R1131" i="1"/>
  <c r="P1132" i="1"/>
  <c r="Q1132" i="1"/>
  <c r="S1132" i="1" s="1"/>
  <c r="R1132" i="1"/>
  <c r="P1133" i="1"/>
  <c r="Q1133" i="1"/>
  <c r="R1133" i="1"/>
  <c r="S1133" i="1" s="1"/>
  <c r="P1134" i="1"/>
  <c r="Q1134" i="1"/>
  <c r="R1134" i="1"/>
  <c r="P1135" i="1"/>
  <c r="Q1135" i="1"/>
  <c r="R1135" i="1"/>
  <c r="S1135" i="1"/>
  <c r="P1136" i="1"/>
  <c r="Q1136" i="1"/>
  <c r="S1136" i="1" s="1"/>
  <c r="R1136" i="1"/>
  <c r="P1137" i="1"/>
  <c r="Q1137" i="1"/>
  <c r="S1137" i="1" s="1"/>
  <c r="R1137" i="1"/>
  <c r="P1138" i="1"/>
  <c r="Q1138" i="1"/>
  <c r="S1138" i="1" s="1"/>
  <c r="R1138" i="1"/>
  <c r="P1139" i="1"/>
  <c r="Q1139" i="1"/>
  <c r="S1139" i="1" s="1"/>
  <c r="R1139" i="1"/>
  <c r="P1140" i="1"/>
  <c r="Q1140" i="1"/>
  <c r="S1140" i="1" s="1"/>
  <c r="R1140" i="1"/>
  <c r="P1141" i="1"/>
  <c r="Q1141" i="1"/>
  <c r="R1141" i="1"/>
  <c r="S1141" i="1" s="1"/>
  <c r="P1142" i="1"/>
  <c r="Q1142" i="1"/>
  <c r="R1142" i="1"/>
  <c r="P1143" i="1"/>
  <c r="Q1143" i="1"/>
  <c r="R1143" i="1"/>
  <c r="S1143" i="1"/>
  <c r="P1144" i="1"/>
  <c r="Q1144" i="1"/>
  <c r="R1144" i="1"/>
  <c r="P1145" i="1"/>
  <c r="Q1145" i="1"/>
  <c r="S1145" i="1" s="1"/>
  <c r="R1145" i="1"/>
  <c r="P1146" i="1"/>
  <c r="Q1146" i="1"/>
  <c r="S1146" i="1" s="1"/>
  <c r="R1146" i="1"/>
  <c r="P1147" i="1"/>
  <c r="Q1147" i="1"/>
  <c r="S1147" i="1" s="1"/>
  <c r="R1147" i="1"/>
  <c r="P1148" i="1"/>
  <c r="Q1148" i="1"/>
  <c r="S1148" i="1" s="1"/>
  <c r="R1148" i="1"/>
  <c r="P1149" i="1"/>
  <c r="Q1149" i="1"/>
  <c r="R1149" i="1"/>
  <c r="S1149" i="1" s="1"/>
  <c r="P1150" i="1"/>
  <c r="Q1150" i="1"/>
  <c r="R1150" i="1"/>
  <c r="P1151" i="1"/>
  <c r="Q1151" i="1"/>
  <c r="R1151" i="1"/>
  <c r="S1151" i="1"/>
  <c r="P1152" i="1"/>
  <c r="Q1152" i="1"/>
  <c r="S1152" i="1" s="1"/>
  <c r="R1152" i="1"/>
  <c r="P1153" i="1"/>
  <c r="Q1153" i="1"/>
  <c r="S1153" i="1" s="1"/>
  <c r="R1153" i="1"/>
  <c r="P1154" i="1"/>
  <c r="Q1154" i="1"/>
  <c r="S1154" i="1" s="1"/>
  <c r="R1154" i="1"/>
  <c r="P1155" i="1"/>
  <c r="Q1155" i="1"/>
  <c r="S1155" i="1" s="1"/>
  <c r="R1155" i="1"/>
  <c r="P1156" i="1"/>
  <c r="Q1156" i="1"/>
  <c r="S1156" i="1" s="1"/>
  <c r="R1156" i="1"/>
  <c r="P1157" i="1"/>
  <c r="Q1157" i="1"/>
  <c r="R1157" i="1"/>
  <c r="S1157" i="1" s="1"/>
  <c r="P1158" i="1"/>
  <c r="Q1158" i="1"/>
  <c r="R1158" i="1"/>
  <c r="P1159" i="1"/>
  <c r="Q1159" i="1"/>
  <c r="R1159" i="1"/>
  <c r="S1159" i="1"/>
  <c r="P1160" i="1"/>
  <c r="Q1160" i="1"/>
  <c r="R1160" i="1"/>
  <c r="P1161" i="1"/>
  <c r="Q1161" i="1"/>
  <c r="S1161" i="1" s="1"/>
  <c r="R1161" i="1"/>
  <c r="P1162" i="1"/>
  <c r="Q1162" i="1"/>
  <c r="S1162" i="1" s="1"/>
  <c r="R1162" i="1"/>
  <c r="P1163" i="1"/>
  <c r="Q1163" i="1"/>
  <c r="S1163" i="1" s="1"/>
  <c r="R1163" i="1"/>
  <c r="P1164" i="1"/>
  <c r="Q1164" i="1"/>
  <c r="S1164" i="1" s="1"/>
  <c r="R1164" i="1"/>
  <c r="P1165" i="1"/>
  <c r="Q1165" i="1"/>
  <c r="R1165" i="1"/>
  <c r="S1165" i="1" s="1"/>
  <c r="P1166" i="1"/>
  <c r="Q1166" i="1"/>
  <c r="R1166" i="1"/>
  <c r="P1167" i="1"/>
  <c r="Q1167" i="1"/>
  <c r="R1167" i="1"/>
  <c r="S1167" i="1"/>
  <c r="P1168" i="1"/>
  <c r="Q1168" i="1"/>
  <c r="S1168" i="1" s="1"/>
  <c r="R1168" i="1"/>
  <c r="P1169" i="1"/>
  <c r="Q1169" i="1"/>
  <c r="S1169" i="1" s="1"/>
  <c r="R1169" i="1"/>
  <c r="P1170" i="1"/>
  <c r="Q1170" i="1"/>
  <c r="S1170" i="1" s="1"/>
  <c r="R1170" i="1"/>
  <c r="P1171" i="1"/>
  <c r="Q1171" i="1"/>
  <c r="S1171" i="1" s="1"/>
  <c r="R1171" i="1"/>
  <c r="P1172" i="1"/>
  <c r="Q1172" i="1"/>
  <c r="S1172" i="1" s="1"/>
  <c r="R1172" i="1"/>
  <c r="P1173" i="1"/>
  <c r="Q1173" i="1"/>
  <c r="R1173" i="1"/>
  <c r="S1173" i="1" s="1"/>
  <c r="P1174" i="1"/>
  <c r="Q1174" i="1"/>
  <c r="R1174" i="1"/>
  <c r="P1175" i="1"/>
  <c r="Q1175" i="1"/>
  <c r="R1175" i="1"/>
  <c r="S1175" i="1"/>
  <c r="P1176" i="1"/>
  <c r="Q1176" i="1"/>
  <c r="R1176" i="1"/>
  <c r="P1177" i="1"/>
  <c r="Q1177" i="1"/>
  <c r="S1177" i="1" s="1"/>
  <c r="R1177" i="1"/>
  <c r="P1178" i="1"/>
  <c r="Q1178" i="1"/>
  <c r="S1178" i="1" s="1"/>
  <c r="R1178" i="1"/>
  <c r="P1179" i="1"/>
  <c r="Q1179" i="1"/>
  <c r="S1179" i="1" s="1"/>
  <c r="R1179" i="1"/>
  <c r="P1180" i="1"/>
  <c r="Q1180" i="1"/>
  <c r="S1180" i="1" s="1"/>
  <c r="R1180" i="1"/>
  <c r="P1181" i="1"/>
  <c r="Q1181" i="1"/>
  <c r="R1181" i="1"/>
  <c r="S1181" i="1" s="1"/>
  <c r="P1182" i="1"/>
  <c r="Q1182" i="1"/>
  <c r="R1182" i="1"/>
  <c r="P1183" i="1"/>
  <c r="Q1183" i="1"/>
  <c r="R1183" i="1"/>
  <c r="S1183" i="1"/>
  <c r="P1184" i="1"/>
  <c r="Q1184" i="1"/>
  <c r="S1184" i="1" s="1"/>
  <c r="R1184" i="1"/>
  <c r="P1185" i="1"/>
  <c r="Q1185" i="1"/>
  <c r="S1185" i="1" s="1"/>
  <c r="R1185" i="1"/>
  <c r="P1186" i="1"/>
  <c r="Q1186" i="1"/>
  <c r="R1186" i="1"/>
  <c r="P1187" i="1"/>
  <c r="Q1187" i="1"/>
  <c r="S1187" i="1" s="1"/>
  <c r="R1187" i="1"/>
  <c r="P1188" i="1"/>
  <c r="Q1188" i="1"/>
  <c r="S1188" i="1" s="1"/>
  <c r="R1188" i="1"/>
  <c r="P1189" i="1"/>
  <c r="Q1189" i="1"/>
  <c r="R1189" i="1"/>
  <c r="S1189" i="1" s="1"/>
  <c r="P1190" i="1"/>
  <c r="Q1190" i="1"/>
  <c r="R1190" i="1"/>
  <c r="P1191" i="1"/>
  <c r="Q1191" i="1"/>
  <c r="R1191" i="1"/>
  <c r="S1191" i="1"/>
  <c r="P1192" i="1"/>
  <c r="Q1192" i="1"/>
  <c r="R1192" i="1"/>
  <c r="P1193" i="1"/>
  <c r="Q1193" i="1"/>
  <c r="S1193" i="1" s="1"/>
  <c r="R1193" i="1"/>
  <c r="P1194" i="1"/>
  <c r="Q1194" i="1"/>
  <c r="S1194" i="1" s="1"/>
  <c r="R1194" i="1"/>
  <c r="P1195" i="1"/>
  <c r="Q1195" i="1"/>
  <c r="S1195" i="1" s="1"/>
  <c r="R1195" i="1"/>
  <c r="P1196" i="1"/>
  <c r="Q1196" i="1"/>
  <c r="S1196" i="1" s="1"/>
  <c r="R1196" i="1"/>
  <c r="P1197" i="1"/>
  <c r="Q1197" i="1"/>
  <c r="R1197" i="1"/>
  <c r="S1197" i="1" s="1"/>
  <c r="P1198" i="1"/>
  <c r="Q1198" i="1"/>
  <c r="R1198" i="1"/>
  <c r="P1199" i="1"/>
  <c r="Q1199" i="1"/>
  <c r="R1199" i="1"/>
  <c r="S1199" i="1"/>
  <c r="P1200" i="1"/>
  <c r="Q1200" i="1"/>
  <c r="S1200" i="1" s="1"/>
  <c r="R1200" i="1"/>
  <c r="P1201" i="1"/>
  <c r="Q1201" i="1"/>
  <c r="S1201" i="1" s="1"/>
  <c r="R1201" i="1"/>
  <c r="P1202" i="1"/>
  <c r="Q1202" i="1"/>
  <c r="R1202" i="1"/>
  <c r="P1203" i="1"/>
  <c r="Q1203" i="1"/>
  <c r="S1203" i="1" s="1"/>
  <c r="R1203" i="1"/>
  <c r="P1204" i="1"/>
  <c r="Q1204" i="1"/>
  <c r="S1204" i="1" s="1"/>
  <c r="R1204" i="1"/>
  <c r="P1205" i="1"/>
  <c r="Q1205" i="1"/>
  <c r="R1205" i="1"/>
  <c r="S1205" i="1" s="1"/>
  <c r="P1206" i="1"/>
  <c r="Q1206" i="1"/>
  <c r="R1206" i="1"/>
  <c r="P1207" i="1"/>
  <c r="Q1207" i="1"/>
  <c r="R1207" i="1"/>
  <c r="S1207" i="1"/>
  <c r="P1208" i="1"/>
  <c r="Q1208" i="1"/>
  <c r="R1208" i="1"/>
  <c r="P1209" i="1"/>
  <c r="Q1209" i="1"/>
  <c r="S1209" i="1" s="1"/>
  <c r="R1209" i="1"/>
  <c r="P1210" i="1"/>
  <c r="Q1210" i="1"/>
  <c r="S1210" i="1" s="1"/>
  <c r="R1210" i="1"/>
  <c r="P1211" i="1"/>
  <c r="Q1211" i="1"/>
  <c r="S1211" i="1" s="1"/>
  <c r="R1211" i="1"/>
  <c r="P1212" i="1"/>
  <c r="Q1212" i="1"/>
  <c r="S1212" i="1" s="1"/>
  <c r="R1212" i="1"/>
  <c r="P1213" i="1"/>
  <c r="Q1213" i="1"/>
  <c r="R1213" i="1"/>
  <c r="S1213" i="1" s="1"/>
  <c r="P1214" i="1"/>
  <c r="Q1214" i="1"/>
  <c r="R1214" i="1"/>
  <c r="P1215" i="1"/>
  <c r="Q1215" i="1"/>
  <c r="R1215" i="1"/>
  <c r="S1215" i="1"/>
  <c r="P1216" i="1"/>
  <c r="Q1216" i="1"/>
  <c r="S1216" i="1" s="1"/>
  <c r="R1216" i="1"/>
  <c r="P1217" i="1"/>
  <c r="Q1217" i="1"/>
  <c r="S1217" i="1" s="1"/>
  <c r="R1217" i="1"/>
  <c r="P1218" i="1"/>
  <c r="Q1218" i="1"/>
  <c r="R1218" i="1"/>
  <c r="P1219" i="1"/>
  <c r="Q1219" i="1"/>
  <c r="S1219" i="1" s="1"/>
  <c r="R1219" i="1"/>
  <c r="P1220" i="1"/>
  <c r="Q1220" i="1"/>
  <c r="S1220" i="1" s="1"/>
  <c r="R1220" i="1"/>
  <c r="P1221" i="1"/>
  <c r="Q1221" i="1"/>
  <c r="R1221" i="1"/>
  <c r="S1221" i="1" s="1"/>
  <c r="P1222" i="1"/>
  <c r="Q1222" i="1"/>
  <c r="R1222" i="1"/>
  <c r="P1223" i="1"/>
  <c r="Q1223" i="1"/>
  <c r="R1223" i="1"/>
  <c r="S1223" i="1"/>
  <c r="P1224" i="1"/>
  <c r="Q1224" i="1"/>
  <c r="R1224" i="1"/>
  <c r="P1225" i="1"/>
  <c r="Q1225" i="1"/>
  <c r="S1225" i="1" s="1"/>
  <c r="R1225" i="1"/>
  <c r="P1226" i="1"/>
  <c r="Q1226" i="1"/>
  <c r="S1226" i="1" s="1"/>
  <c r="R1226" i="1"/>
  <c r="P1227" i="1"/>
  <c r="Q1227" i="1"/>
  <c r="S1227" i="1" s="1"/>
  <c r="R1227" i="1"/>
  <c r="P1228" i="1"/>
  <c r="Q1228" i="1"/>
  <c r="S1228" i="1" s="1"/>
  <c r="R1228" i="1"/>
  <c r="P1229" i="1"/>
  <c r="Q1229" i="1"/>
  <c r="R1229" i="1"/>
  <c r="S1229" i="1" s="1"/>
  <c r="P1230" i="1"/>
  <c r="Q1230" i="1"/>
  <c r="R1230" i="1"/>
  <c r="P1231" i="1"/>
  <c r="Q1231" i="1"/>
  <c r="R1231" i="1"/>
  <c r="S1231" i="1"/>
  <c r="P1232" i="1"/>
  <c r="Q1232" i="1"/>
  <c r="S1232" i="1" s="1"/>
  <c r="R1232" i="1"/>
  <c r="P1233" i="1"/>
  <c r="Q1233" i="1"/>
  <c r="S1233" i="1" s="1"/>
  <c r="R1233" i="1"/>
  <c r="P1234" i="1"/>
  <c r="Q1234" i="1"/>
  <c r="R1234" i="1"/>
  <c r="P1235" i="1"/>
  <c r="Q1235" i="1"/>
  <c r="S1235" i="1" s="1"/>
  <c r="R1235" i="1"/>
  <c r="P1236" i="1"/>
  <c r="Q1236" i="1"/>
  <c r="S1236" i="1" s="1"/>
  <c r="R1236" i="1"/>
  <c r="P1237" i="1"/>
  <c r="Q1237" i="1"/>
  <c r="R1237" i="1"/>
  <c r="S1237" i="1" s="1"/>
  <c r="P1238" i="1"/>
  <c r="Q1238" i="1"/>
  <c r="R1238" i="1"/>
  <c r="P1239" i="1"/>
  <c r="Q1239" i="1"/>
  <c r="R1239" i="1"/>
  <c r="S1239" i="1"/>
  <c r="P1240" i="1"/>
  <c r="Q1240" i="1"/>
  <c r="R1240" i="1"/>
  <c r="P1241" i="1"/>
  <c r="Q1241" i="1"/>
  <c r="S1241" i="1" s="1"/>
  <c r="R1241" i="1"/>
  <c r="P1242" i="1"/>
  <c r="Q1242" i="1"/>
  <c r="S1242" i="1" s="1"/>
  <c r="R1242" i="1"/>
  <c r="P1243" i="1"/>
  <c r="Q1243" i="1"/>
  <c r="S1243" i="1" s="1"/>
  <c r="R1243" i="1"/>
  <c r="P1244" i="1"/>
  <c r="Q1244" i="1"/>
  <c r="S1244" i="1" s="1"/>
  <c r="R1244" i="1"/>
  <c r="P1245" i="1"/>
  <c r="Q1245" i="1"/>
  <c r="R1245" i="1"/>
  <c r="S1245" i="1" s="1"/>
  <c r="P1246" i="1"/>
  <c r="Q1246" i="1"/>
  <c r="R1246" i="1"/>
  <c r="P1247" i="1"/>
  <c r="Q1247" i="1"/>
  <c r="R1247" i="1"/>
  <c r="S1247" i="1"/>
  <c r="P1248" i="1"/>
  <c r="Q1248" i="1"/>
  <c r="S1248" i="1" s="1"/>
  <c r="R1248" i="1"/>
  <c r="P1249" i="1"/>
  <c r="Q1249" i="1"/>
  <c r="S1249" i="1" s="1"/>
  <c r="R1249" i="1"/>
  <c r="P1250" i="1"/>
  <c r="Q1250" i="1"/>
  <c r="R1250" i="1"/>
  <c r="P1251" i="1"/>
  <c r="Q1251" i="1"/>
  <c r="S1251" i="1" s="1"/>
  <c r="R1251" i="1"/>
  <c r="P1252" i="1"/>
  <c r="Q1252" i="1"/>
  <c r="S1252" i="1" s="1"/>
  <c r="R1252" i="1"/>
  <c r="P1253" i="1"/>
  <c r="Q1253" i="1"/>
  <c r="R1253" i="1"/>
  <c r="S1253" i="1" s="1"/>
  <c r="P1254" i="1"/>
  <c r="Q1254" i="1"/>
  <c r="R1254" i="1"/>
  <c r="P1255" i="1"/>
  <c r="Q1255" i="1"/>
  <c r="R1255" i="1"/>
  <c r="S1255" i="1"/>
  <c r="P1256" i="1"/>
  <c r="Q1256" i="1"/>
  <c r="R1256" i="1"/>
  <c r="P1257" i="1"/>
  <c r="Q1257" i="1"/>
  <c r="S1257" i="1" s="1"/>
  <c r="R1257" i="1"/>
  <c r="P1258" i="1"/>
  <c r="Q1258" i="1"/>
  <c r="S1258" i="1" s="1"/>
  <c r="R1258" i="1"/>
  <c r="P1259" i="1"/>
  <c r="Q1259" i="1"/>
  <c r="S1259" i="1" s="1"/>
  <c r="R1259" i="1"/>
  <c r="P1260" i="1"/>
  <c r="Q1260" i="1"/>
  <c r="S1260" i="1" s="1"/>
  <c r="R1260" i="1"/>
  <c r="P1261" i="1"/>
  <c r="Q1261" i="1"/>
  <c r="R1261" i="1"/>
  <c r="S1261" i="1" s="1"/>
  <c r="P1262" i="1"/>
  <c r="Q1262" i="1"/>
  <c r="R1262" i="1"/>
  <c r="P1263" i="1"/>
  <c r="Q1263" i="1"/>
  <c r="R1263" i="1"/>
  <c r="S1263" i="1"/>
  <c r="P1264" i="1"/>
  <c r="Q1264" i="1"/>
  <c r="S1264" i="1" s="1"/>
  <c r="R1264" i="1"/>
  <c r="P1265" i="1"/>
  <c r="Q1265" i="1"/>
  <c r="S1265" i="1" s="1"/>
  <c r="R1265" i="1"/>
  <c r="P1266" i="1"/>
  <c r="Q1266" i="1"/>
  <c r="R1266" i="1"/>
  <c r="P1267" i="1"/>
  <c r="Q1267" i="1"/>
  <c r="S1267" i="1" s="1"/>
  <c r="R1267" i="1"/>
  <c r="P1268" i="1"/>
  <c r="Q1268" i="1"/>
  <c r="S1268" i="1" s="1"/>
  <c r="R1268" i="1"/>
  <c r="P1269" i="1"/>
  <c r="Q1269" i="1"/>
  <c r="R1269" i="1"/>
  <c r="S1269" i="1" s="1"/>
  <c r="P1270" i="1"/>
  <c r="Q1270" i="1"/>
  <c r="R1270" i="1"/>
  <c r="P1271" i="1"/>
  <c r="Q1271" i="1"/>
  <c r="R1271" i="1"/>
  <c r="S1271" i="1"/>
  <c r="P1272" i="1"/>
  <c r="Q1272" i="1"/>
  <c r="R1272" i="1"/>
  <c r="P1273" i="1"/>
  <c r="Q1273" i="1"/>
  <c r="S1273" i="1" s="1"/>
  <c r="R1273" i="1"/>
  <c r="P1274" i="1"/>
  <c r="Q1274" i="1"/>
  <c r="S1274" i="1" s="1"/>
  <c r="R1274" i="1"/>
  <c r="P1275" i="1"/>
  <c r="Q1275" i="1"/>
  <c r="S1275" i="1" s="1"/>
  <c r="R1275" i="1"/>
  <c r="P1276" i="1"/>
  <c r="Q1276" i="1"/>
  <c r="S1276" i="1" s="1"/>
  <c r="R1276" i="1"/>
  <c r="P1277" i="1"/>
  <c r="Q1277" i="1"/>
  <c r="R1277" i="1"/>
  <c r="S1277" i="1" s="1"/>
  <c r="P1278" i="1"/>
  <c r="Q1278" i="1"/>
  <c r="R1278" i="1"/>
  <c r="P1279" i="1"/>
  <c r="Q1279" i="1"/>
  <c r="R1279" i="1"/>
  <c r="S1279" i="1"/>
  <c r="P1280" i="1"/>
  <c r="Q1280" i="1"/>
  <c r="S1280" i="1" s="1"/>
  <c r="R1280" i="1"/>
  <c r="P1281" i="1"/>
  <c r="Q1281" i="1"/>
  <c r="S1281" i="1" s="1"/>
  <c r="R1281" i="1"/>
  <c r="P1282" i="1"/>
  <c r="Q1282" i="1"/>
  <c r="R1282" i="1"/>
  <c r="P1283" i="1"/>
  <c r="Q1283" i="1"/>
  <c r="S1283" i="1" s="1"/>
  <c r="R1283" i="1"/>
  <c r="P1284" i="1"/>
  <c r="Q1284" i="1"/>
  <c r="S1284" i="1" s="1"/>
  <c r="R1284" i="1"/>
  <c r="P1285" i="1"/>
  <c r="Q1285" i="1"/>
  <c r="R1285" i="1"/>
  <c r="S1285" i="1" s="1"/>
  <c r="P1286" i="1"/>
  <c r="Q1286" i="1"/>
  <c r="R1286" i="1"/>
  <c r="P1287" i="1"/>
  <c r="Q1287" i="1"/>
  <c r="R1287" i="1"/>
  <c r="S1287" i="1"/>
  <c r="P1288" i="1"/>
  <c r="Q1288" i="1"/>
  <c r="R1288" i="1"/>
  <c r="P1289" i="1"/>
  <c r="Q1289" i="1"/>
  <c r="S1289" i="1" s="1"/>
  <c r="R1289" i="1"/>
  <c r="P1290" i="1"/>
  <c r="Q1290" i="1"/>
  <c r="S1290" i="1" s="1"/>
  <c r="R1290" i="1"/>
  <c r="P1291" i="1"/>
  <c r="Q1291" i="1"/>
  <c r="S1291" i="1" s="1"/>
  <c r="R1291" i="1"/>
  <c r="P1292" i="1"/>
  <c r="Q1292" i="1"/>
  <c r="S1292" i="1" s="1"/>
  <c r="R1292" i="1"/>
  <c r="P1293" i="1"/>
  <c r="Q1293" i="1"/>
  <c r="R1293" i="1"/>
  <c r="S1293" i="1" s="1"/>
  <c r="P1294" i="1"/>
  <c r="Q1294" i="1"/>
  <c r="R1294" i="1"/>
  <c r="P1295" i="1"/>
  <c r="Q1295" i="1"/>
  <c r="R1295" i="1"/>
  <c r="S1295" i="1"/>
  <c r="P1296" i="1"/>
  <c r="Q1296" i="1"/>
  <c r="S1296" i="1" s="1"/>
  <c r="R1296" i="1"/>
  <c r="P1297" i="1"/>
  <c r="Q1297" i="1"/>
  <c r="S1297" i="1" s="1"/>
  <c r="R1297" i="1"/>
  <c r="P1298" i="1"/>
  <c r="Q1298" i="1"/>
  <c r="R1298" i="1"/>
  <c r="P1299" i="1"/>
  <c r="Q1299" i="1"/>
  <c r="S1299" i="1" s="1"/>
  <c r="R1299" i="1"/>
  <c r="P1300" i="1"/>
  <c r="Q1300" i="1"/>
  <c r="S1300" i="1" s="1"/>
  <c r="R1300" i="1"/>
  <c r="P1301" i="1"/>
  <c r="Q1301" i="1"/>
  <c r="R1301" i="1"/>
  <c r="S1301" i="1" s="1"/>
  <c r="P1302" i="1"/>
  <c r="Q1302" i="1"/>
  <c r="R1302" i="1"/>
  <c r="P1303" i="1"/>
  <c r="Q1303" i="1"/>
  <c r="R1303" i="1"/>
  <c r="S1303" i="1"/>
  <c r="P1304" i="1"/>
  <c r="Q1304" i="1"/>
  <c r="R1304" i="1"/>
  <c r="P1305" i="1"/>
  <c r="Q1305" i="1"/>
  <c r="S1305" i="1" s="1"/>
  <c r="R1305" i="1"/>
  <c r="P1306" i="1"/>
  <c r="Q1306" i="1"/>
  <c r="S1306" i="1" s="1"/>
  <c r="R1306" i="1"/>
  <c r="P1307" i="1"/>
  <c r="Q1307" i="1"/>
  <c r="S1307" i="1" s="1"/>
  <c r="R1307" i="1"/>
  <c r="P1308" i="1"/>
  <c r="Q1308" i="1"/>
  <c r="S1308" i="1" s="1"/>
  <c r="R1308" i="1"/>
  <c r="P1309" i="1"/>
  <c r="Q1309" i="1"/>
  <c r="R1309" i="1"/>
  <c r="S1309" i="1" s="1"/>
  <c r="P1310" i="1"/>
  <c r="Q1310" i="1"/>
  <c r="R1310" i="1"/>
  <c r="P1311" i="1"/>
  <c r="Q1311" i="1"/>
  <c r="R1311" i="1"/>
  <c r="S1311" i="1"/>
  <c r="P1312" i="1"/>
  <c r="Q1312" i="1"/>
  <c r="S1312" i="1" s="1"/>
  <c r="R1312" i="1"/>
  <c r="P1313" i="1"/>
  <c r="Q1313" i="1"/>
  <c r="S1313" i="1" s="1"/>
  <c r="R1313" i="1"/>
  <c r="P1314" i="1"/>
  <c r="Q1314" i="1"/>
  <c r="R1314" i="1"/>
  <c r="P1315" i="1"/>
  <c r="Q1315" i="1"/>
  <c r="S1315" i="1" s="1"/>
  <c r="R1315" i="1"/>
  <c r="P1316" i="1"/>
  <c r="Q1316" i="1"/>
  <c r="S1316" i="1" s="1"/>
  <c r="R1316" i="1"/>
  <c r="P1317" i="1"/>
  <c r="Q1317" i="1"/>
  <c r="R1317" i="1"/>
  <c r="S1317" i="1" s="1"/>
  <c r="P1318" i="1"/>
  <c r="Q1318" i="1"/>
  <c r="R1318" i="1"/>
  <c r="P1319" i="1"/>
  <c r="Q1319" i="1"/>
  <c r="R1319" i="1"/>
  <c r="S1319" i="1"/>
  <c r="P1320" i="1"/>
  <c r="Q1320" i="1"/>
  <c r="R1320" i="1"/>
  <c r="P1321" i="1"/>
  <c r="Q1321" i="1"/>
  <c r="S1321" i="1" s="1"/>
  <c r="R1321" i="1"/>
  <c r="P1322" i="1"/>
  <c r="Q1322" i="1"/>
  <c r="S1322" i="1" s="1"/>
  <c r="R1322" i="1"/>
  <c r="P1323" i="1"/>
  <c r="Q1323" i="1"/>
  <c r="S1323" i="1" s="1"/>
  <c r="R1323" i="1"/>
  <c r="P1324" i="1"/>
  <c r="Q1324" i="1"/>
  <c r="S1324" i="1" s="1"/>
  <c r="R1324" i="1"/>
  <c r="P1325" i="1"/>
  <c r="Q1325" i="1"/>
  <c r="R1325" i="1"/>
  <c r="S1325" i="1" s="1"/>
  <c r="P1326" i="1"/>
  <c r="Q1326" i="1"/>
  <c r="R1326" i="1"/>
  <c r="P1327" i="1"/>
  <c r="Q1327" i="1"/>
  <c r="R1327" i="1"/>
  <c r="S1327" i="1"/>
  <c r="P1328" i="1"/>
  <c r="Q1328" i="1"/>
  <c r="S1328" i="1" s="1"/>
  <c r="R1328" i="1"/>
  <c r="P1329" i="1"/>
  <c r="Q1329" i="1"/>
  <c r="S1329" i="1" s="1"/>
  <c r="R1329" i="1"/>
  <c r="P1330" i="1"/>
  <c r="Q1330" i="1"/>
  <c r="R1330" i="1"/>
  <c r="P1331" i="1"/>
  <c r="Q1331" i="1"/>
  <c r="S1331" i="1" s="1"/>
  <c r="R1331" i="1"/>
  <c r="P1332" i="1"/>
  <c r="Q1332" i="1"/>
  <c r="S1332" i="1" s="1"/>
  <c r="R1332" i="1"/>
  <c r="P1333" i="1"/>
  <c r="Q1333" i="1"/>
  <c r="R1333" i="1"/>
  <c r="S1333" i="1" s="1"/>
  <c r="P1334" i="1"/>
  <c r="Q1334" i="1"/>
  <c r="R1334" i="1"/>
  <c r="P1335" i="1"/>
  <c r="Q1335" i="1"/>
  <c r="R1335" i="1"/>
  <c r="S1335" i="1"/>
  <c r="P1336" i="1"/>
  <c r="Q1336" i="1"/>
  <c r="R1336" i="1"/>
  <c r="P1337" i="1"/>
  <c r="Q1337" i="1"/>
  <c r="S1337" i="1" s="1"/>
  <c r="R1337" i="1"/>
  <c r="P1338" i="1"/>
  <c r="Q1338" i="1"/>
  <c r="S1338" i="1" s="1"/>
  <c r="R1338" i="1"/>
  <c r="P1339" i="1"/>
  <c r="Q1339" i="1"/>
  <c r="S1339" i="1" s="1"/>
  <c r="R1339" i="1"/>
  <c r="P1340" i="1"/>
  <c r="Q1340" i="1"/>
  <c r="S1340" i="1" s="1"/>
  <c r="R1340" i="1"/>
  <c r="P1341" i="1"/>
  <c r="Q1341" i="1"/>
  <c r="R1341" i="1"/>
  <c r="S1341" i="1" s="1"/>
  <c r="P1342" i="1"/>
  <c r="Q1342" i="1"/>
  <c r="R1342" i="1"/>
  <c r="P1343" i="1"/>
  <c r="Q1343" i="1"/>
  <c r="R1343" i="1"/>
  <c r="S1343" i="1"/>
  <c r="P1344" i="1"/>
  <c r="Q1344" i="1"/>
  <c r="S1344" i="1" s="1"/>
  <c r="R1344" i="1"/>
  <c r="P1345" i="1"/>
  <c r="Q1345" i="1"/>
  <c r="S1345" i="1" s="1"/>
  <c r="R1345" i="1"/>
  <c r="P1346" i="1"/>
  <c r="Q1346" i="1"/>
  <c r="R1346" i="1"/>
  <c r="P1347" i="1"/>
  <c r="Q1347" i="1"/>
  <c r="R1347" i="1"/>
  <c r="P1348" i="1"/>
  <c r="Q1348" i="1"/>
  <c r="S1348" i="1" s="1"/>
  <c r="R1348" i="1"/>
  <c r="P1349" i="1"/>
  <c r="Q1349" i="1"/>
  <c r="R1349" i="1"/>
  <c r="S1349" i="1" s="1"/>
  <c r="P1350" i="1"/>
  <c r="Q1350" i="1"/>
  <c r="R1350" i="1"/>
  <c r="P1351" i="1"/>
  <c r="Q1351" i="1"/>
  <c r="R1351" i="1"/>
  <c r="S1351" i="1"/>
  <c r="P1352" i="1"/>
  <c r="Q1352" i="1"/>
  <c r="R1352" i="1"/>
  <c r="P1353" i="1"/>
  <c r="Q1353" i="1"/>
  <c r="S1353" i="1" s="1"/>
  <c r="R1353" i="1"/>
  <c r="P1354" i="1"/>
  <c r="Q1354" i="1"/>
  <c r="S1354" i="1" s="1"/>
  <c r="R1354" i="1"/>
  <c r="P1355" i="1"/>
  <c r="Q1355" i="1"/>
  <c r="S1355" i="1" s="1"/>
  <c r="R1355" i="1"/>
  <c r="P1356" i="1"/>
  <c r="Q1356" i="1"/>
  <c r="R1356" i="1"/>
  <c r="P1357" i="1"/>
  <c r="Q1357" i="1"/>
  <c r="R1357" i="1"/>
  <c r="S1357" i="1" s="1"/>
  <c r="P1358" i="1"/>
  <c r="Q1358" i="1"/>
  <c r="R1358" i="1"/>
  <c r="P1359" i="1"/>
  <c r="Q1359" i="1"/>
  <c r="R1359" i="1"/>
  <c r="S1359" i="1"/>
  <c r="P1360" i="1"/>
  <c r="Q1360" i="1"/>
  <c r="S1360" i="1" s="1"/>
  <c r="R1360" i="1"/>
  <c r="P1361" i="1"/>
  <c r="Q1361" i="1"/>
  <c r="S1361" i="1" s="1"/>
  <c r="R1361" i="1"/>
  <c r="P1362" i="1"/>
  <c r="Q1362" i="1"/>
  <c r="R1362" i="1"/>
  <c r="P1363" i="1"/>
  <c r="Q1363" i="1"/>
  <c r="R1363" i="1"/>
  <c r="P1364" i="1"/>
  <c r="Q1364" i="1"/>
  <c r="S1364" i="1" s="1"/>
  <c r="R1364" i="1"/>
  <c r="P1365" i="1"/>
  <c r="Q1365" i="1"/>
  <c r="R1365" i="1"/>
  <c r="S1365" i="1" s="1"/>
  <c r="P1366" i="1"/>
  <c r="Q1366" i="1"/>
  <c r="R1366" i="1"/>
  <c r="P1367" i="1"/>
  <c r="Q1367" i="1"/>
  <c r="R1367" i="1"/>
  <c r="S1367" i="1"/>
  <c r="P1368" i="1"/>
  <c r="Q1368" i="1"/>
  <c r="R1368" i="1"/>
  <c r="P1369" i="1"/>
  <c r="Q1369" i="1"/>
  <c r="S1369" i="1" s="1"/>
  <c r="R1369" i="1"/>
  <c r="P1370" i="1"/>
  <c r="Q1370" i="1"/>
  <c r="S1370" i="1" s="1"/>
  <c r="R1370" i="1"/>
  <c r="P1371" i="1"/>
  <c r="Q1371" i="1"/>
  <c r="S1371" i="1" s="1"/>
  <c r="R1371" i="1"/>
  <c r="P1372" i="1"/>
  <c r="Q1372" i="1"/>
  <c r="R1372" i="1"/>
  <c r="P1373" i="1"/>
  <c r="Q1373" i="1"/>
  <c r="R1373" i="1"/>
  <c r="S1373" i="1" s="1"/>
  <c r="P1374" i="1"/>
  <c r="Q1374" i="1"/>
  <c r="R1374" i="1"/>
  <c r="P1375" i="1"/>
  <c r="Q1375" i="1"/>
  <c r="R1375" i="1"/>
  <c r="S1375" i="1"/>
  <c r="P1376" i="1"/>
  <c r="Q1376" i="1"/>
  <c r="S1376" i="1" s="1"/>
  <c r="R1376" i="1"/>
  <c r="P1377" i="1"/>
  <c r="Q1377" i="1"/>
  <c r="S1377" i="1" s="1"/>
  <c r="R1377" i="1"/>
  <c r="P1378" i="1"/>
  <c r="Q1378" i="1"/>
  <c r="R1378" i="1"/>
  <c r="P1379" i="1"/>
  <c r="Q1379" i="1"/>
  <c r="R1379" i="1"/>
  <c r="P1380" i="1"/>
  <c r="Q1380" i="1"/>
  <c r="S1380" i="1" s="1"/>
  <c r="R1380" i="1"/>
  <c r="P1381" i="1"/>
  <c r="Q1381" i="1"/>
  <c r="R1381" i="1"/>
  <c r="S1381" i="1"/>
  <c r="P1382" i="1"/>
  <c r="Q1382" i="1"/>
  <c r="R1382" i="1"/>
  <c r="P1383" i="1"/>
  <c r="Q1383" i="1"/>
  <c r="R1383" i="1"/>
  <c r="S1383" i="1"/>
  <c r="P1384" i="1"/>
  <c r="Q1384" i="1"/>
  <c r="R1384" i="1"/>
  <c r="P1385" i="1"/>
  <c r="Q1385" i="1"/>
  <c r="S1385" i="1" s="1"/>
  <c r="R1385" i="1"/>
  <c r="P1386" i="1"/>
  <c r="Q1386" i="1"/>
  <c r="S1386" i="1" s="1"/>
  <c r="R1386" i="1"/>
  <c r="P1387" i="1"/>
  <c r="Q1387" i="1"/>
  <c r="S1387" i="1" s="1"/>
  <c r="R1387" i="1"/>
  <c r="P1388" i="1"/>
  <c r="Q1388" i="1"/>
  <c r="R1388" i="1"/>
  <c r="P1389" i="1"/>
  <c r="Q1389" i="1"/>
  <c r="R1389" i="1"/>
  <c r="S1389" i="1" s="1"/>
  <c r="P1390" i="1"/>
  <c r="Q1390" i="1"/>
  <c r="R1390" i="1"/>
  <c r="P1391" i="1"/>
  <c r="Q1391" i="1"/>
  <c r="R1391" i="1"/>
  <c r="S1391" i="1"/>
  <c r="P1392" i="1"/>
  <c r="Q1392" i="1"/>
  <c r="S1392" i="1" s="1"/>
  <c r="R1392" i="1"/>
  <c r="P1393" i="1"/>
  <c r="Q1393" i="1"/>
  <c r="S1393" i="1" s="1"/>
  <c r="R1393" i="1"/>
  <c r="P1394" i="1"/>
  <c r="Q1394" i="1"/>
  <c r="R1394" i="1"/>
  <c r="P1395" i="1"/>
  <c r="Q1395" i="1"/>
  <c r="S1395" i="1" s="1"/>
  <c r="R1395" i="1"/>
  <c r="P1396" i="1"/>
  <c r="Q1396" i="1"/>
  <c r="S1396" i="1" s="1"/>
  <c r="R1396" i="1"/>
  <c r="P1397" i="1"/>
  <c r="Q1397" i="1"/>
  <c r="R1397" i="1"/>
  <c r="S1397" i="1"/>
  <c r="P1398" i="1"/>
  <c r="Q1398" i="1"/>
  <c r="R1398" i="1"/>
  <c r="P1399" i="1"/>
  <c r="Q1399" i="1"/>
  <c r="R1399" i="1"/>
  <c r="S1399" i="1"/>
  <c r="P1400" i="1"/>
  <c r="Q1400" i="1"/>
  <c r="R1400" i="1"/>
  <c r="P1401" i="1"/>
  <c r="Q1401" i="1"/>
  <c r="S1401" i="1" s="1"/>
  <c r="R1401" i="1"/>
  <c r="P1402" i="1"/>
  <c r="Q1402" i="1"/>
  <c r="S1402" i="1" s="1"/>
  <c r="R1402" i="1"/>
  <c r="P1403" i="1"/>
  <c r="Q1403" i="1"/>
  <c r="S1403" i="1" s="1"/>
  <c r="R1403" i="1"/>
  <c r="P1404" i="1"/>
  <c r="Q1404" i="1"/>
  <c r="R1404" i="1"/>
  <c r="P1405" i="1"/>
  <c r="Q1405" i="1"/>
  <c r="R1405" i="1"/>
  <c r="S1405" i="1" s="1"/>
  <c r="P1406" i="1"/>
  <c r="Q1406" i="1"/>
  <c r="R1406" i="1"/>
  <c r="P1407" i="1"/>
  <c r="Q1407" i="1"/>
  <c r="R1407" i="1"/>
  <c r="S1407" i="1"/>
  <c r="P1408" i="1"/>
  <c r="Q1408" i="1"/>
  <c r="S1408" i="1" s="1"/>
  <c r="R1408" i="1"/>
  <c r="P1409" i="1"/>
  <c r="Q1409" i="1"/>
  <c r="S1409" i="1" s="1"/>
  <c r="R1409" i="1"/>
  <c r="P1410" i="1"/>
  <c r="Q1410" i="1"/>
  <c r="R1410" i="1"/>
  <c r="P1411" i="1"/>
  <c r="Q1411" i="1"/>
  <c r="R1411" i="1"/>
  <c r="P1412" i="1"/>
  <c r="Q1412" i="1"/>
  <c r="S1412" i="1" s="1"/>
  <c r="R1412" i="1"/>
  <c r="P1413" i="1"/>
  <c r="Q1413" i="1"/>
  <c r="R1413" i="1"/>
  <c r="S1413" i="1"/>
  <c r="P1414" i="1"/>
  <c r="Q1414" i="1"/>
  <c r="R1414" i="1"/>
  <c r="P1415" i="1"/>
  <c r="Q1415" i="1"/>
  <c r="S1415" i="1" s="1"/>
  <c r="R1415" i="1"/>
  <c r="P1416" i="1"/>
  <c r="Q1416" i="1"/>
  <c r="R1416" i="1"/>
  <c r="P1417" i="1"/>
  <c r="Q1417" i="1"/>
  <c r="R1417" i="1"/>
  <c r="P1418" i="1"/>
  <c r="Q1418" i="1"/>
  <c r="S1418" i="1" s="1"/>
  <c r="R1418" i="1"/>
  <c r="P1419" i="1"/>
  <c r="Q1419" i="1"/>
  <c r="S1419" i="1" s="1"/>
  <c r="R1419" i="1"/>
  <c r="P1420" i="1"/>
  <c r="Q1420" i="1"/>
  <c r="S1420" i="1" s="1"/>
  <c r="R1420" i="1"/>
  <c r="P1421" i="1"/>
  <c r="Q1421" i="1"/>
  <c r="R1421" i="1"/>
  <c r="S1421" i="1"/>
  <c r="P1422" i="1"/>
  <c r="Q1422" i="1"/>
  <c r="R1422" i="1"/>
  <c r="P1423" i="1"/>
  <c r="Q1423" i="1"/>
  <c r="R1423" i="1"/>
  <c r="S1423" i="1"/>
  <c r="P1424" i="1"/>
  <c r="Q1424" i="1"/>
  <c r="S1424" i="1" s="1"/>
  <c r="R1424" i="1"/>
  <c r="P1425" i="1"/>
  <c r="Q1425" i="1"/>
  <c r="S1425" i="1" s="1"/>
  <c r="R1425" i="1"/>
  <c r="P1426" i="1"/>
  <c r="Q1426" i="1"/>
  <c r="R1426" i="1"/>
  <c r="P1427" i="1"/>
  <c r="Q1427" i="1"/>
  <c r="S1427" i="1" s="1"/>
  <c r="R1427" i="1"/>
  <c r="P1428" i="1"/>
  <c r="Q1428" i="1"/>
  <c r="S1428" i="1" s="1"/>
  <c r="R1428" i="1"/>
  <c r="P1429" i="1"/>
  <c r="Q1429" i="1"/>
  <c r="R1429" i="1"/>
  <c r="S1429" i="1"/>
  <c r="P1430" i="1"/>
  <c r="Q1430" i="1"/>
  <c r="R1430" i="1"/>
  <c r="P1431" i="1"/>
  <c r="Q1431" i="1"/>
  <c r="S1431" i="1" s="1"/>
  <c r="R1431" i="1"/>
  <c r="P1432" i="1"/>
  <c r="Q1432" i="1"/>
  <c r="R1432" i="1"/>
  <c r="P1433" i="1"/>
  <c r="Q1433" i="1"/>
  <c r="R1433" i="1"/>
  <c r="P1434" i="1"/>
  <c r="Q1434" i="1"/>
  <c r="S1434" i="1" s="1"/>
  <c r="R1434" i="1"/>
  <c r="P1435" i="1"/>
  <c r="Q1435" i="1"/>
  <c r="R1435" i="1"/>
  <c r="S1435" i="1" s="1"/>
  <c r="P1436" i="1"/>
  <c r="Q1436" i="1"/>
  <c r="S1436" i="1" s="1"/>
  <c r="R1436" i="1"/>
  <c r="P1437" i="1"/>
  <c r="Q1437" i="1"/>
  <c r="R1437" i="1"/>
  <c r="S1437" i="1"/>
  <c r="P1438" i="1"/>
  <c r="Q1438" i="1"/>
  <c r="R1438" i="1"/>
  <c r="P1439" i="1"/>
  <c r="Q1439" i="1"/>
  <c r="R1439" i="1"/>
  <c r="S1439" i="1"/>
  <c r="P1440" i="1"/>
  <c r="Q1440" i="1"/>
  <c r="S1440" i="1" s="1"/>
  <c r="R1440" i="1"/>
  <c r="P1441" i="1"/>
  <c r="Q1441" i="1"/>
  <c r="S1441" i="1" s="1"/>
  <c r="R1441" i="1"/>
  <c r="P1442" i="1"/>
  <c r="Q1442" i="1"/>
  <c r="R1442" i="1"/>
  <c r="P1443" i="1"/>
  <c r="Q1443" i="1"/>
  <c r="R1443" i="1"/>
  <c r="P1444" i="1"/>
  <c r="Q1444" i="1"/>
  <c r="S1444" i="1" s="1"/>
  <c r="R1444" i="1"/>
  <c r="P1445" i="1"/>
  <c r="Q1445" i="1"/>
  <c r="R1445" i="1"/>
  <c r="S1445" i="1"/>
  <c r="P1446" i="1"/>
  <c r="Q1446" i="1"/>
  <c r="R1446" i="1"/>
  <c r="P1447" i="1"/>
  <c r="Q1447" i="1"/>
  <c r="R1447" i="1"/>
  <c r="S1447" i="1"/>
  <c r="P1448" i="1"/>
  <c r="Q1448" i="1"/>
  <c r="R1448" i="1"/>
  <c r="P1449" i="1"/>
  <c r="Q1449" i="1"/>
  <c r="S1449" i="1" s="1"/>
  <c r="R1449" i="1"/>
  <c r="P1450" i="1"/>
  <c r="Q1450" i="1"/>
  <c r="S1450" i="1" s="1"/>
  <c r="R1450" i="1"/>
  <c r="P1451" i="1"/>
  <c r="Q1451" i="1"/>
  <c r="R1451" i="1"/>
  <c r="S1451" i="1" s="1"/>
  <c r="P1452" i="1"/>
  <c r="Q1452" i="1"/>
  <c r="R1452" i="1"/>
  <c r="P1453" i="1"/>
  <c r="Q1453" i="1"/>
  <c r="R1453" i="1"/>
  <c r="S1453" i="1"/>
  <c r="P1454" i="1"/>
  <c r="Q1454" i="1"/>
  <c r="R1454" i="1"/>
  <c r="P1455" i="1"/>
  <c r="Q1455" i="1"/>
  <c r="R1455" i="1"/>
  <c r="S1455" i="1"/>
  <c r="P1456" i="1"/>
  <c r="Q1456" i="1"/>
  <c r="S1456" i="1" s="1"/>
  <c r="R1456" i="1"/>
  <c r="P1457" i="1"/>
  <c r="Q1457" i="1"/>
  <c r="S1457" i="1" s="1"/>
  <c r="R1457" i="1"/>
  <c r="P1458" i="1"/>
  <c r="Q1458" i="1"/>
  <c r="R1458" i="1"/>
  <c r="P1459" i="1"/>
  <c r="Q1459" i="1"/>
  <c r="R1459" i="1"/>
  <c r="P1460" i="1"/>
  <c r="Q1460" i="1"/>
  <c r="S1460" i="1" s="1"/>
  <c r="R1460" i="1"/>
  <c r="P1461" i="1"/>
  <c r="Q1461" i="1"/>
  <c r="S1461" i="1" s="1"/>
  <c r="R1461" i="1"/>
  <c r="P1462" i="1"/>
  <c r="Q1462" i="1"/>
  <c r="R1462" i="1"/>
  <c r="S1462" i="1"/>
  <c r="P1463" i="1"/>
  <c r="Q1463" i="1"/>
  <c r="S1463" i="1" s="1"/>
  <c r="R1463" i="1"/>
  <c r="P1464" i="1"/>
  <c r="Q1464" i="1"/>
  <c r="S1464" i="1" s="1"/>
  <c r="R1464" i="1"/>
  <c r="P1465" i="1"/>
  <c r="Q1465" i="1"/>
  <c r="R1465" i="1"/>
  <c r="P1466" i="1"/>
  <c r="Q1466" i="1"/>
  <c r="R1466" i="1"/>
  <c r="S1466" i="1"/>
  <c r="P1467" i="1"/>
  <c r="Q1467" i="1"/>
  <c r="S1467" i="1" s="1"/>
  <c r="R1467" i="1"/>
  <c r="P1468" i="1"/>
  <c r="Q1468" i="1"/>
  <c r="S1468" i="1" s="1"/>
  <c r="R1468" i="1"/>
  <c r="P1469" i="1"/>
  <c r="Q1469" i="1"/>
  <c r="R1469" i="1"/>
  <c r="P1470" i="1"/>
  <c r="Q1470" i="1"/>
  <c r="S1470" i="1" s="1"/>
  <c r="R1470" i="1"/>
  <c r="P1471" i="1"/>
  <c r="Q1471" i="1"/>
  <c r="S1471" i="1" s="1"/>
  <c r="R1471" i="1"/>
  <c r="P1472" i="1"/>
  <c r="Q1472" i="1"/>
  <c r="R1472" i="1"/>
  <c r="S1472" i="1" s="1"/>
  <c r="P1473" i="1"/>
  <c r="Q1473" i="1"/>
  <c r="R1473" i="1"/>
  <c r="P1474" i="1"/>
  <c r="Q1474" i="1"/>
  <c r="R1474" i="1"/>
  <c r="S1474" i="1"/>
  <c r="P1475" i="1"/>
  <c r="Q1475" i="1"/>
  <c r="R1475" i="1"/>
  <c r="P1476" i="1"/>
  <c r="Q1476" i="1"/>
  <c r="S1476" i="1" s="1"/>
  <c r="R1476" i="1"/>
  <c r="P1477" i="1"/>
  <c r="Q1477" i="1"/>
  <c r="S1477" i="1" s="1"/>
  <c r="R1477" i="1"/>
  <c r="P1478" i="1"/>
  <c r="Q1478" i="1"/>
  <c r="R1478" i="1"/>
  <c r="S1478" i="1"/>
  <c r="P1479" i="1"/>
  <c r="Q1479" i="1"/>
  <c r="S1479" i="1" s="1"/>
  <c r="R1479" i="1"/>
  <c r="P1480" i="1"/>
  <c r="Q1480" i="1"/>
  <c r="S1480" i="1" s="1"/>
  <c r="R1480" i="1"/>
  <c r="P1481" i="1"/>
  <c r="Q1481" i="1"/>
  <c r="R1481" i="1"/>
  <c r="P1482" i="1"/>
  <c r="Q1482" i="1"/>
  <c r="R1482" i="1"/>
  <c r="S1482" i="1"/>
  <c r="P1483" i="1"/>
  <c r="Q1483" i="1"/>
  <c r="S1483" i="1" s="1"/>
  <c r="R1483" i="1"/>
  <c r="P1484" i="1"/>
  <c r="Q1484" i="1"/>
  <c r="S1484" i="1" s="1"/>
  <c r="R1484" i="1"/>
  <c r="P1485" i="1"/>
  <c r="Q1485" i="1"/>
  <c r="R1485" i="1"/>
  <c r="P1486" i="1"/>
  <c r="Q1486" i="1"/>
  <c r="S1486" i="1" s="1"/>
  <c r="R1486" i="1"/>
  <c r="P1487" i="1"/>
  <c r="Q1487" i="1"/>
  <c r="S1487" i="1" s="1"/>
  <c r="R1487" i="1"/>
  <c r="P1488" i="1"/>
  <c r="Q1488" i="1"/>
  <c r="R1488" i="1"/>
  <c r="S1488" i="1" s="1"/>
  <c r="P1489" i="1"/>
  <c r="Q1489" i="1"/>
  <c r="R1489" i="1"/>
  <c r="P1490" i="1"/>
  <c r="Q1490" i="1"/>
  <c r="S1490" i="1" s="1"/>
  <c r="R1490" i="1"/>
  <c r="P1491" i="1"/>
  <c r="Q1491" i="1"/>
  <c r="R1491" i="1"/>
  <c r="P1492" i="1"/>
  <c r="Q1492" i="1"/>
  <c r="S1492" i="1" s="1"/>
  <c r="R1492" i="1"/>
  <c r="P1493" i="1"/>
  <c r="Q1493" i="1"/>
  <c r="S1493" i="1" s="1"/>
  <c r="R1493" i="1"/>
  <c r="P1494" i="1"/>
  <c r="Q1494" i="1"/>
  <c r="R1494" i="1"/>
  <c r="S1494" i="1"/>
  <c r="P1495" i="1"/>
  <c r="Q1495" i="1"/>
  <c r="S1495" i="1" s="1"/>
  <c r="R1495" i="1"/>
  <c r="P1496" i="1"/>
  <c r="Q1496" i="1"/>
  <c r="S1496" i="1" s="1"/>
  <c r="R1496" i="1"/>
  <c r="P1497" i="1"/>
  <c r="Q1497" i="1"/>
  <c r="R1497" i="1"/>
  <c r="P1498" i="1"/>
  <c r="Q1498" i="1"/>
  <c r="R1498" i="1"/>
  <c r="S1498" i="1"/>
  <c r="P1499" i="1"/>
  <c r="Q1499" i="1"/>
  <c r="S1499" i="1" s="1"/>
  <c r="R1499" i="1"/>
  <c r="P1500" i="1"/>
  <c r="Q1500" i="1"/>
  <c r="S1500" i="1" s="1"/>
  <c r="R1500" i="1"/>
  <c r="P1501" i="1"/>
  <c r="Q1501" i="1"/>
  <c r="R1501" i="1"/>
  <c r="P1502" i="1"/>
  <c r="Q1502" i="1"/>
  <c r="S1502" i="1" s="1"/>
  <c r="R1502" i="1"/>
  <c r="P1503" i="1"/>
  <c r="Q1503" i="1"/>
  <c r="R1503" i="1"/>
  <c r="S1503" i="1"/>
  <c r="P1504" i="1"/>
  <c r="Q1504" i="1"/>
  <c r="S1504" i="1" s="1"/>
  <c r="R1504" i="1"/>
  <c r="P1505" i="1"/>
  <c r="Q1505" i="1"/>
  <c r="R1505" i="1"/>
  <c r="S1505" i="1"/>
  <c r="P1506" i="1"/>
  <c r="Q1506" i="1"/>
  <c r="S1506" i="1" s="1"/>
  <c r="R1506" i="1"/>
  <c r="P1507" i="1"/>
  <c r="Q1507" i="1"/>
  <c r="R1507" i="1"/>
  <c r="S1507" i="1"/>
  <c r="P1508" i="1"/>
  <c r="Q1508" i="1"/>
  <c r="S1508" i="1" s="1"/>
  <c r="R1508" i="1"/>
  <c r="P1509" i="1"/>
  <c r="Q1509" i="1"/>
  <c r="R1509" i="1"/>
  <c r="S1509" i="1"/>
  <c r="P1510" i="1"/>
  <c r="Q1510" i="1"/>
  <c r="S1510" i="1" s="1"/>
  <c r="R1510" i="1"/>
  <c r="P1511" i="1"/>
  <c r="Q1511" i="1"/>
  <c r="S1511" i="1" s="1"/>
  <c r="R1511" i="1"/>
  <c r="P1512" i="1"/>
  <c r="Q1512" i="1"/>
  <c r="S1512" i="1" s="1"/>
  <c r="R1512" i="1"/>
  <c r="P1513" i="1"/>
  <c r="Q1513" i="1"/>
  <c r="S1513" i="1" s="1"/>
  <c r="R1513" i="1"/>
  <c r="P1514" i="1"/>
  <c r="Q1514" i="1"/>
  <c r="S1514" i="1" s="1"/>
  <c r="R1514" i="1"/>
  <c r="P1515" i="1"/>
  <c r="Q1515" i="1"/>
  <c r="R1515" i="1"/>
  <c r="S1515" i="1"/>
  <c r="P1516" i="1"/>
  <c r="Q1516" i="1"/>
  <c r="S1516" i="1" s="1"/>
  <c r="R1516" i="1"/>
  <c r="P1517" i="1"/>
  <c r="Q1517" i="1"/>
  <c r="R1517" i="1"/>
  <c r="S1517" i="1"/>
  <c r="P1518" i="1"/>
  <c r="Q1518" i="1"/>
  <c r="S1518" i="1" s="1"/>
  <c r="R1518" i="1"/>
  <c r="P1519" i="1"/>
  <c r="Q1519" i="1"/>
  <c r="S1519" i="1" s="1"/>
  <c r="R1519" i="1"/>
  <c r="P1520" i="1"/>
  <c r="Q1520" i="1"/>
  <c r="R1520" i="1"/>
  <c r="P1521" i="1"/>
  <c r="Q1521" i="1"/>
  <c r="S1521" i="1" s="1"/>
  <c r="R1521" i="1"/>
  <c r="P1522" i="1"/>
  <c r="Q1522" i="1"/>
  <c r="R1522" i="1"/>
  <c r="P1523" i="1"/>
  <c r="Q1523" i="1"/>
  <c r="R1523" i="1"/>
  <c r="S1523" i="1"/>
  <c r="P1524" i="1"/>
  <c r="Q1524" i="1"/>
  <c r="R1524" i="1"/>
  <c r="P1525" i="1"/>
  <c r="Q1525" i="1"/>
  <c r="R1525" i="1"/>
  <c r="S1525" i="1"/>
  <c r="P1526" i="1"/>
  <c r="Q1526" i="1"/>
  <c r="R1526" i="1"/>
  <c r="P1527" i="1"/>
  <c r="Q1527" i="1"/>
  <c r="S1527" i="1" s="1"/>
  <c r="R1527" i="1"/>
  <c r="P1528" i="1"/>
  <c r="Q1528" i="1"/>
  <c r="S1528" i="1" s="1"/>
  <c r="R1528" i="1"/>
  <c r="P1529" i="1"/>
  <c r="Q1529" i="1"/>
  <c r="R1529" i="1"/>
  <c r="S1529" i="1"/>
  <c r="P1530" i="1"/>
  <c r="Q1530" i="1"/>
  <c r="R1530" i="1"/>
  <c r="P1531" i="1"/>
  <c r="Q1531" i="1"/>
  <c r="R1531" i="1"/>
  <c r="S1531" i="1"/>
  <c r="P1532" i="1"/>
  <c r="Q1532" i="1"/>
  <c r="R1532" i="1"/>
  <c r="P1533" i="1"/>
  <c r="Q1533" i="1"/>
  <c r="R1533" i="1"/>
  <c r="S1533" i="1"/>
  <c r="P1534" i="1"/>
  <c r="Q1534" i="1"/>
  <c r="S1534" i="1" s="1"/>
  <c r="R1534" i="1"/>
  <c r="P1535" i="1"/>
  <c r="Q1535" i="1"/>
  <c r="S1535" i="1" s="1"/>
  <c r="R1535" i="1"/>
  <c r="P1536" i="1"/>
  <c r="Q1536" i="1"/>
  <c r="R1536" i="1"/>
  <c r="P1537" i="1"/>
  <c r="Q1537" i="1"/>
  <c r="S1537" i="1" s="1"/>
  <c r="R1537" i="1"/>
  <c r="P1538" i="1"/>
  <c r="Q1538" i="1"/>
  <c r="R1538" i="1"/>
  <c r="P1539" i="1"/>
  <c r="Q1539" i="1"/>
  <c r="R1539" i="1"/>
  <c r="S1539" i="1"/>
  <c r="P1540" i="1"/>
  <c r="Q1540" i="1"/>
  <c r="R1540" i="1"/>
  <c r="P1541" i="1"/>
  <c r="Q1541" i="1"/>
  <c r="R1541" i="1"/>
  <c r="S1541" i="1"/>
  <c r="P1542" i="1"/>
  <c r="Q1542" i="1"/>
  <c r="R1542" i="1"/>
  <c r="P1543" i="1"/>
  <c r="Q1543" i="1"/>
  <c r="S1543" i="1" s="1"/>
  <c r="R1543" i="1"/>
  <c r="P1544" i="1"/>
  <c r="Q1544" i="1"/>
  <c r="S1544" i="1" s="1"/>
  <c r="R1544" i="1"/>
  <c r="P1545" i="1"/>
  <c r="Q1545" i="1"/>
  <c r="R1545" i="1"/>
  <c r="S1545" i="1"/>
  <c r="P1546" i="1"/>
  <c r="Q1546" i="1"/>
  <c r="R1546" i="1"/>
  <c r="P1547" i="1"/>
  <c r="Q1547" i="1"/>
  <c r="R1547" i="1"/>
  <c r="S1547" i="1"/>
  <c r="P1548" i="1"/>
  <c r="Q1548" i="1"/>
  <c r="R1548" i="1"/>
  <c r="P1549" i="1"/>
  <c r="Q1549" i="1"/>
  <c r="R1549" i="1"/>
  <c r="S1549" i="1"/>
  <c r="P1550" i="1"/>
  <c r="Q1550" i="1"/>
  <c r="S1550" i="1" s="1"/>
  <c r="R1550" i="1"/>
  <c r="P1551" i="1"/>
  <c r="Q1551" i="1"/>
  <c r="S1551" i="1" s="1"/>
  <c r="R1551" i="1"/>
  <c r="P1552" i="1"/>
  <c r="Q1552" i="1"/>
  <c r="R1552" i="1"/>
  <c r="P1553" i="1"/>
  <c r="Q1553" i="1"/>
  <c r="S1553" i="1" s="1"/>
  <c r="R1553" i="1"/>
  <c r="P1554" i="1"/>
  <c r="Q1554" i="1"/>
  <c r="R1554" i="1"/>
  <c r="P1555" i="1"/>
  <c r="Q1555" i="1"/>
  <c r="S1555" i="1" s="1"/>
  <c r="R1555" i="1"/>
  <c r="P1556" i="1"/>
  <c r="Q1556" i="1"/>
  <c r="R1556" i="1"/>
  <c r="P1557" i="1"/>
  <c r="Q1557" i="1"/>
  <c r="R1557" i="1"/>
  <c r="S1557" i="1" s="1"/>
  <c r="P1558" i="1"/>
  <c r="Q1558" i="1"/>
  <c r="R1558" i="1"/>
  <c r="P1559" i="1"/>
  <c r="Q1559" i="1"/>
  <c r="R1559" i="1"/>
  <c r="S1559" i="1"/>
  <c r="P1560" i="1"/>
  <c r="Q1560" i="1"/>
  <c r="S1560" i="1" s="1"/>
  <c r="R1560" i="1"/>
  <c r="P1561" i="1"/>
  <c r="Q1561" i="1"/>
  <c r="R1561" i="1"/>
  <c r="S1561" i="1"/>
  <c r="P1562" i="1"/>
  <c r="Q1562" i="1"/>
  <c r="R1562" i="1"/>
  <c r="P1563" i="1"/>
  <c r="Q1563" i="1"/>
  <c r="R1563" i="1"/>
  <c r="S1563" i="1"/>
  <c r="P1564" i="1"/>
  <c r="Q1564" i="1"/>
  <c r="S1564" i="1" s="1"/>
  <c r="R1564" i="1"/>
  <c r="P1565" i="1"/>
  <c r="Q1565" i="1"/>
  <c r="R1565" i="1"/>
  <c r="S1565" i="1"/>
  <c r="P1566" i="1"/>
  <c r="Q1566" i="1"/>
  <c r="R1566" i="1"/>
  <c r="P1567" i="1"/>
  <c r="Q1567" i="1"/>
  <c r="S1567" i="1" s="1"/>
  <c r="R1567" i="1"/>
  <c r="P1568" i="1"/>
  <c r="Q1568" i="1"/>
  <c r="R1568" i="1"/>
  <c r="P1569" i="1"/>
  <c r="Q1569" i="1"/>
  <c r="S1569" i="1" s="1"/>
  <c r="R1569" i="1"/>
  <c r="P1570" i="1"/>
  <c r="Q1570" i="1"/>
  <c r="R1570" i="1"/>
  <c r="P1571" i="1"/>
  <c r="Q1571" i="1"/>
  <c r="S1571" i="1" s="1"/>
  <c r="R1571" i="1"/>
  <c r="P1572" i="1"/>
  <c r="Q1572" i="1"/>
  <c r="R1572" i="1"/>
  <c r="P1573" i="1"/>
  <c r="Q1573" i="1"/>
  <c r="R1573" i="1"/>
  <c r="S1573" i="1" s="1"/>
  <c r="P1574" i="1"/>
  <c r="Q1574" i="1"/>
  <c r="R1574" i="1"/>
  <c r="P1575" i="1"/>
  <c r="Q1575" i="1"/>
  <c r="R1575" i="1"/>
  <c r="S1575" i="1"/>
  <c r="P1576" i="1"/>
  <c r="Q1576" i="1"/>
  <c r="S1576" i="1" s="1"/>
  <c r="R1576" i="1"/>
  <c r="P1577" i="1"/>
  <c r="Q1577" i="1"/>
  <c r="R1577" i="1"/>
  <c r="S1577" i="1"/>
  <c r="P1578" i="1"/>
  <c r="Q1578" i="1"/>
  <c r="R1578" i="1"/>
  <c r="P1579" i="1"/>
  <c r="Q1579" i="1"/>
  <c r="R1579" i="1"/>
  <c r="S1579" i="1"/>
  <c r="P1580" i="1"/>
  <c r="Q1580" i="1"/>
  <c r="S1580" i="1" s="1"/>
  <c r="R1580" i="1"/>
  <c r="P1581" i="1"/>
  <c r="Q1581" i="1"/>
  <c r="R1581" i="1"/>
  <c r="S1581" i="1" s="1"/>
  <c r="P1582" i="1"/>
  <c r="Q1582" i="1"/>
  <c r="R1582" i="1"/>
  <c r="P1583" i="1"/>
  <c r="Q1583" i="1"/>
  <c r="S1583" i="1" s="1"/>
  <c r="R1583" i="1"/>
  <c r="P1584" i="1"/>
  <c r="Q1584" i="1"/>
  <c r="R1584" i="1"/>
  <c r="P1585" i="1"/>
  <c r="Q1585" i="1"/>
  <c r="S1585" i="1" s="1"/>
  <c r="R1585" i="1"/>
  <c r="P1586" i="1"/>
  <c r="Q1586" i="1"/>
  <c r="R1586" i="1"/>
  <c r="P1587" i="1"/>
  <c r="Q1587" i="1"/>
  <c r="S1587" i="1" s="1"/>
  <c r="R1587" i="1"/>
  <c r="P1588" i="1"/>
  <c r="Q1588" i="1"/>
  <c r="R1588" i="1"/>
  <c r="P1589" i="1"/>
  <c r="Q1589" i="1"/>
  <c r="S1589" i="1" s="1"/>
  <c r="R1589" i="1"/>
  <c r="P1590" i="1"/>
  <c r="Q1590" i="1"/>
  <c r="R1590" i="1"/>
  <c r="P1591" i="1"/>
  <c r="Q1591" i="1"/>
  <c r="R1591" i="1"/>
  <c r="S1591" i="1"/>
  <c r="P1592" i="1"/>
  <c r="Q1592" i="1"/>
  <c r="S1592" i="1" s="1"/>
  <c r="R1592" i="1"/>
  <c r="P1593" i="1"/>
  <c r="Q1593" i="1"/>
  <c r="R1593" i="1"/>
  <c r="S1593" i="1"/>
  <c r="P1594" i="1"/>
  <c r="Q1594" i="1"/>
  <c r="R1594" i="1"/>
  <c r="P1595" i="1"/>
  <c r="Q1595" i="1"/>
  <c r="R1595" i="1"/>
  <c r="S1595" i="1"/>
  <c r="P1596" i="1"/>
  <c r="Q1596" i="1"/>
  <c r="S1596" i="1" s="1"/>
  <c r="R1596" i="1"/>
  <c r="P1597" i="1"/>
  <c r="Q1597" i="1"/>
  <c r="R1597" i="1"/>
  <c r="S1597" i="1" s="1"/>
  <c r="P1598" i="1"/>
  <c r="Q1598" i="1"/>
  <c r="R1598" i="1"/>
  <c r="P1599" i="1"/>
  <c r="Q1599" i="1"/>
  <c r="S1599" i="1" s="1"/>
  <c r="R1599" i="1"/>
  <c r="P1600" i="1"/>
  <c r="Q1600" i="1"/>
  <c r="R1600" i="1"/>
  <c r="P1601" i="1"/>
  <c r="Q1601" i="1"/>
  <c r="S1601" i="1" s="1"/>
  <c r="R1601" i="1"/>
  <c r="P1602" i="1"/>
  <c r="Q1602" i="1"/>
  <c r="R1602" i="1"/>
  <c r="P1603" i="1"/>
  <c r="Q1603" i="1"/>
  <c r="S1603" i="1" s="1"/>
  <c r="R1603" i="1"/>
  <c r="P1604" i="1"/>
  <c r="Q1604" i="1"/>
  <c r="S1604" i="1" s="1"/>
  <c r="R1604" i="1"/>
  <c r="P1605" i="1"/>
  <c r="Q1605" i="1"/>
  <c r="S1605" i="1" s="1"/>
  <c r="R1605" i="1"/>
  <c r="P1606" i="1"/>
  <c r="Q1606" i="1"/>
  <c r="R1606" i="1"/>
  <c r="P1607" i="1"/>
  <c r="Q1607" i="1"/>
  <c r="R1607" i="1"/>
  <c r="S1607" i="1"/>
  <c r="P1608" i="1"/>
  <c r="Q1608" i="1"/>
  <c r="S1608" i="1" s="1"/>
  <c r="R1608" i="1"/>
  <c r="P1609" i="1"/>
  <c r="Q1609" i="1"/>
  <c r="R1609" i="1"/>
  <c r="S1609" i="1"/>
  <c r="P1610" i="1"/>
  <c r="Q1610" i="1"/>
  <c r="R1610" i="1"/>
  <c r="P1611" i="1"/>
  <c r="Q1611" i="1"/>
  <c r="R1611" i="1"/>
  <c r="S1611" i="1"/>
  <c r="P1612" i="1"/>
  <c r="Q1612" i="1"/>
  <c r="S1612" i="1" s="1"/>
  <c r="R1612" i="1"/>
  <c r="P1613" i="1"/>
  <c r="Q1613" i="1"/>
  <c r="R1613" i="1"/>
  <c r="S1613" i="1" s="1"/>
  <c r="P1614" i="1"/>
  <c r="Q1614" i="1"/>
  <c r="R1614" i="1"/>
  <c r="P1615" i="1"/>
  <c r="Q1615" i="1"/>
  <c r="S1615" i="1" s="1"/>
  <c r="R1615" i="1"/>
  <c r="P1616" i="1"/>
  <c r="Q1616" i="1"/>
  <c r="R1616" i="1"/>
  <c r="P1617" i="1"/>
  <c r="Q1617" i="1"/>
  <c r="S1617" i="1" s="1"/>
  <c r="R1617" i="1"/>
  <c r="P1618" i="1"/>
  <c r="Q1618" i="1"/>
  <c r="R1618" i="1"/>
  <c r="P1619" i="1"/>
  <c r="Q1619" i="1"/>
  <c r="S1619" i="1" s="1"/>
  <c r="R1619" i="1"/>
  <c r="P1620" i="1"/>
  <c r="Q1620" i="1"/>
  <c r="S1620" i="1" s="1"/>
  <c r="R1620" i="1"/>
  <c r="P1621" i="1"/>
  <c r="Q1621" i="1"/>
  <c r="S1621" i="1" s="1"/>
  <c r="R1621" i="1"/>
  <c r="P1622" i="1"/>
  <c r="Q1622" i="1"/>
  <c r="R1622" i="1"/>
  <c r="P1623" i="1"/>
  <c r="Q1623" i="1"/>
  <c r="R1623" i="1"/>
  <c r="S1623" i="1"/>
  <c r="P1624" i="1"/>
  <c r="Q1624" i="1"/>
  <c r="S1624" i="1" s="1"/>
  <c r="R1624" i="1"/>
  <c r="P1625" i="1"/>
  <c r="Q1625" i="1"/>
  <c r="R1625" i="1"/>
  <c r="S1625" i="1"/>
  <c r="P1626" i="1"/>
  <c r="Q1626" i="1"/>
  <c r="R1626" i="1"/>
  <c r="P1627" i="1"/>
  <c r="Q1627" i="1"/>
  <c r="R1627" i="1"/>
  <c r="S1627" i="1"/>
  <c r="P1628" i="1"/>
  <c r="Q1628" i="1"/>
  <c r="S1628" i="1" s="1"/>
  <c r="R1628" i="1"/>
  <c r="P1629" i="1"/>
  <c r="Q1629" i="1"/>
  <c r="R1629" i="1"/>
  <c r="S1629" i="1" s="1"/>
  <c r="P1630" i="1"/>
  <c r="Q1630" i="1"/>
  <c r="R1630" i="1"/>
  <c r="P1631" i="1"/>
  <c r="Q1631" i="1"/>
  <c r="S1631" i="1" s="1"/>
  <c r="R1631" i="1"/>
  <c r="P1632" i="1"/>
  <c r="Q1632" i="1"/>
  <c r="R1632" i="1"/>
  <c r="P1633" i="1"/>
  <c r="Q1633" i="1"/>
  <c r="S1633" i="1" s="1"/>
  <c r="R1633" i="1"/>
  <c r="P1634" i="1"/>
  <c r="Q1634" i="1"/>
  <c r="R1634" i="1"/>
  <c r="P1635" i="1"/>
  <c r="Q1635" i="1"/>
  <c r="S1635" i="1" s="1"/>
  <c r="R1635" i="1"/>
  <c r="P1636" i="1"/>
  <c r="Q1636" i="1"/>
  <c r="S1636" i="1" s="1"/>
  <c r="R1636" i="1"/>
  <c r="P1637" i="1"/>
  <c r="Q1637" i="1"/>
  <c r="S1637" i="1" s="1"/>
  <c r="R1637" i="1"/>
  <c r="P1638" i="1"/>
  <c r="Q1638" i="1"/>
  <c r="R1638" i="1"/>
  <c r="P1639" i="1"/>
  <c r="Q1639" i="1"/>
  <c r="R1639" i="1"/>
  <c r="S1639" i="1"/>
  <c r="P1640" i="1"/>
  <c r="Q1640" i="1"/>
  <c r="S1640" i="1" s="1"/>
  <c r="R1640" i="1"/>
  <c r="P1641" i="1"/>
  <c r="Q1641" i="1"/>
  <c r="R1641" i="1"/>
  <c r="S1641" i="1"/>
  <c r="P1642" i="1"/>
  <c r="Q1642" i="1"/>
  <c r="R1642" i="1"/>
  <c r="P1643" i="1"/>
  <c r="Q1643" i="1"/>
  <c r="R1643" i="1"/>
  <c r="S1643" i="1"/>
  <c r="P1644" i="1"/>
  <c r="Q1644" i="1"/>
  <c r="S1644" i="1" s="1"/>
  <c r="R1644" i="1"/>
  <c r="P1645" i="1"/>
  <c r="Q1645" i="1"/>
  <c r="R1645" i="1"/>
  <c r="S1645" i="1" s="1"/>
  <c r="P1646" i="1"/>
  <c r="Q1646" i="1"/>
  <c r="R1646" i="1"/>
  <c r="P1647" i="1"/>
  <c r="Q1647" i="1"/>
  <c r="S1647" i="1" s="1"/>
  <c r="R1647" i="1"/>
  <c r="P1648" i="1"/>
  <c r="Q1648" i="1"/>
  <c r="R1648" i="1"/>
  <c r="P1649" i="1"/>
  <c r="Q1649" i="1"/>
  <c r="S1649" i="1" s="1"/>
  <c r="R1649" i="1"/>
  <c r="P1650" i="1"/>
  <c r="Q1650" i="1"/>
  <c r="R1650" i="1"/>
  <c r="P1651" i="1"/>
  <c r="Q1651" i="1"/>
  <c r="S1651" i="1" s="1"/>
  <c r="R1651" i="1"/>
  <c r="P1652" i="1"/>
  <c r="Q1652" i="1"/>
  <c r="R1652" i="1"/>
  <c r="S1652" i="1"/>
  <c r="P1653" i="1"/>
  <c r="Q1653" i="1"/>
  <c r="S1653" i="1" s="1"/>
  <c r="R1653" i="1"/>
  <c r="P1654" i="1"/>
  <c r="Q1654" i="1"/>
  <c r="R1654" i="1"/>
  <c r="S1654" i="1"/>
  <c r="P1655" i="1"/>
  <c r="Q1655" i="1"/>
  <c r="S1655" i="1" s="1"/>
  <c r="R1655" i="1"/>
  <c r="P1656" i="1"/>
  <c r="Q1656" i="1"/>
  <c r="R1656" i="1"/>
  <c r="S1656" i="1"/>
  <c r="P1657" i="1"/>
  <c r="Q1657" i="1"/>
  <c r="S1657" i="1" s="1"/>
  <c r="R1657" i="1"/>
  <c r="P1658" i="1"/>
  <c r="Q1658" i="1"/>
  <c r="R1658" i="1"/>
  <c r="S1658" i="1"/>
  <c r="P1659" i="1"/>
  <c r="Q1659" i="1"/>
  <c r="S1659" i="1" s="1"/>
  <c r="R1659" i="1"/>
  <c r="P1660" i="1"/>
  <c r="Q1660" i="1"/>
  <c r="R1660" i="1"/>
  <c r="S1660" i="1"/>
  <c r="P1661" i="1"/>
  <c r="Q1661" i="1"/>
  <c r="S1661" i="1" s="1"/>
  <c r="R1661" i="1"/>
  <c r="P1662" i="1"/>
  <c r="Q1662" i="1"/>
  <c r="R1662" i="1"/>
  <c r="S1662" i="1"/>
  <c r="P1663" i="1"/>
  <c r="Q1663" i="1"/>
  <c r="S1663" i="1" s="1"/>
  <c r="R1663" i="1"/>
  <c r="P1664" i="1"/>
  <c r="Q1664" i="1"/>
  <c r="R1664" i="1"/>
  <c r="S1664" i="1"/>
  <c r="P1665" i="1"/>
  <c r="Q1665" i="1"/>
  <c r="S1665" i="1" s="1"/>
  <c r="R1665" i="1"/>
  <c r="P1666" i="1"/>
  <c r="Q1666" i="1"/>
  <c r="R1666" i="1"/>
  <c r="S1666" i="1"/>
  <c r="P1667" i="1"/>
  <c r="Q1667" i="1"/>
  <c r="S1667" i="1" s="1"/>
  <c r="R1667" i="1"/>
  <c r="P1668" i="1"/>
  <c r="Q1668" i="1"/>
  <c r="R1668" i="1"/>
  <c r="S1668" i="1"/>
  <c r="P1669" i="1"/>
  <c r="Q1669" i="1"/>
  <c r="S1669" i="1" s="1"/>
  <c r="R1669" i="1"/>
  <c r="P1670" i="1"/>
  <c r="Q1670" i="1"/>
  <c r="R1670" i="1"/>
  <c r="S1670" i="1"/>
  <c r="P1671" i="1"/>
  <c r="Q1671" i="1"/>
  <c r="S1671" i="1" s="1"/>
  <c r="R1671" i="1"/>
  <c r="P1672" i="1"/>
  <c r="Q1672" i="1"/>
  <c r="R1672" i="1"/>
  <c r="S1672" i="1"/>
  <c r="P1673" i="1"/>
  <c r="Q1673" i="1"/>
  <c r="S1673" i="1" s="1"/>
  <c r="R1673" i="1"/>
  <c r="P1674" i="1"/>
  <c r="Q1674" i="1"/>
  <c r="R1674" i="1"/>
  <c r="S1674" i="1"/>
  <c r="P1675" i="1"/>
  <c r="Q1675" i="1"/>
  <c r="S1675" i="1" s="1"/>
  <c r="R1675" i="1"/>
  <c r="P1676" i="1"/>
  <c r="Q1676" i="1"/>
  <c r="R1676" i="1"/>
  <c r="S1676" i="1"/>
  <c r="P1677" i="1"/>
  <c r="Q1677" i="1"/>
  <c r="S1677" i="1" s="1"/>
  <c r="R1677" i="1"/>
  <c r="P1678" i="1"/>
  <c r="Q1678" i="1"/>
  <c r="R1678" i="1"/>
  <c r="S1678" i="1"/>
  <c r="P1679" i="1"/>
  <c r="Q1679" i="1"/>
  <c r="S1679" i="1" s="1"/>
  <c r="R1679" i="1"/>
  <c r="P1680" i="1"/>
  <c r="Q1680" i="1"/>
  <c r="R1680" i="1"/>
  <c r="S1680" i="1"/>
  <c r="P1681" i="1"/>
  <c r="Q1681" i="1"/>
  <c r="S1681" i="1" s="1"/>
  <c r="R1681" i="1"/>
  <c r="P1682" i="1"/>
  <c r="Q1682" i="1"/>
  <c r="R1682" i="1"/>
  <c r="S1682" i="1"/>
  <c r="P1683" i="1"/>
  <c r="Q1683" i="1"/>
  <c r="S1683" i="1" s="1"/>
  <c r="R1683" i="1"/>
  <c r="P1684" i="1"/>
  <c r="Q1684" i="1"/>
  <c r="R1684" i="1"/>
  <c r="S1684" i="1"/>
  <c r="P1685" i="1"/>
  <c r="Q1685" i="1"/>
  <c r="S1685" i="1" s="1"/>
  <c r="R1685" i="1"/>
  <c r="P1686" i="1"/>
  <c r="Q1686" i="1"/>
  <c r="R1686" i="1"/>
  <c r="S1686" i="1"/>
  <c r="P1687" i="1"/>
  <c r="Q1687" i="1"/>
  <c r="S1687" i="1" s="1"/>
  <c r="R1687" i="1"/>
  <c r="P1688" i="1"/>
  <c r="Q1688" i="1"/>
  <c r="R1688" i="1"/>
  <c r="S1688" i="1"/>
  <c r="P1689" i="1"/>
  <c r="Q1689" i="1"/>
  <c r="S1689" i="1" s="1"/>
  <c r="R1689" i="1"/>
  <c r="P1690" i="1"/>
  <c r="Q1690" i="1"/>
  <c r="S1690" i="1" s="1"/>
  <c r="R1690" i="1"/>
  <c r="P1691" i="1"/>
  <c r="Q1691" i="1"/>
  <c r="S1691" i="1" s="1"/>
  <c r="R1691" i="1"/>
  <c r="P1692" i="1"/>
  <c r="Q1692" i="1"/>
  <c r="S1692" i="1" s="1"/>
  <c r="R1692" i="1"/>
  <c r="P1693" i="1"/>
  <c r="Q1693" i="1"/>
  <c r="S1693" i="1" s="1"/>
  <c r="R1693" i="1"/>
  <c r="P1694" i="1"/>
  <c r="Q1694" i="1"/>
  <c r="S1694" i="1" s="1"/>
  <c r="R1694" i="1"/>
  <c r="P1695" i="1"/>
  <c r="Q1695" i="1"/>
  <c r="S1695" i="1" s="1"/>
  <c r="R1695" i="1"/>
  <c r="P1696" i="1"/>
  <c r="Q1696" i="1"/>
  <c r="S1696" i="1" s="1"/>
  <c r="R1696" i="1"/>
  <c r="P1697" i="1"/>
  <c r="Q1697" i="1"/>
  <c r="S1697" i="1" s="1"/>
  <c r="R1697" i="1"/>
  <c r="S2030" i="1" l="1"/>
  <c r="S2022" i="1"/>
  <c r="S2014" i="1"/>
  <c r="S2006" i="1"/>
  <c r="S1998" i="1"/>
  <c r="S2035" i="1"/>
  <c r="S2027" i="1"/>
  <c r="S2019" i="1"/>
  <c r="S2011" i="1"/>
  <c r="S2003" i="1"/>
  <c r="S1995" i="1"/>
  <c r="S1987" i="1"/>
  <c r="S1979" i="1"/>
  <c r="S1971" i="1"/>
  <c r="S1963" i="1"/>
  <c r="S1955" i="1"/>
  <c r="S1947" i="1"/>
  <c r="S1939" i="1"/>
  <c r="S2029" i="1"/>
  <c r="S2021" i="1"/>
  <c r="S2013" i="1"/>
  <c r="S2005" i="1"/>
  <c r="S1997" i="1"/>
  <c r="S1989" i="1"/>
  <c r="S1981" i="1"/>
  <c r="S1973" i="1"/>
  <c r="S1965" i="1"/>
  <c r="S1957" i="1"/>
  <c r="S1949" i="1"/>
  <c r="S1941" i="1"/>
  <c r="S1933" i="1"/>
  <c r="S2031" i="1"/>
  <c r="S2023" i="1"/>
  <c r="S2015" i="1"/>
  <c r="S2007" i="1"/>
  <c r="S1999" i="1"/>
  <c r="S1991" i="1"/>
  <c r="S1983" i="1"/>
  <c r="S1975" i="1"/>
  <c r="S1967" i="1"/>
  <c r="S1959" i="1"/>
  <c r="S1951" i="1"/>
  <c r="S1943" i="1"/>
  <c r="S1935" i="1"/>
  <c r="S1865" i="1"/>
  <c r="S1857" i="1"/>
  <c r="S1849" i="1"/>
  <c r="S1841" i="1"/>
  <c r="S1833" i="1"/>
  <c r="S1825" i="1"/>
  <c r="S1817" i="1"/>
  <c r="S1809" i="1"/>
  <c r="S1801" i="1"/>
  <c r="S1793" i="1"/>
  <c r="S1785" i="1"/>
  <c r="S1777" i="1"/>
  <c r="S1769" i="1"/>
  <c r="S1761" i="1"/>
  <c r="S1753" i="1"/>
  <c r="S1745" i="1"/>
  <c r="S1737" i="1"/>
  <c r="S1729" i="1"/>
  <c r="S1721" i="1"/>
  <c r="S1713" i="1"/>
  <c r="S1705" i="1"/>
  <c r="S1864" i="1"/>
  <c r="S1856" i="1"/>
  <c r="S1848" i="1"/>
  <c r="S1840" i="1"/>
  <c r="S1832" i="1"/>
  <c r="S1824" i="1"/>
  <c r="S1816" i="1"/>
  <c r="S1808" i="1"/>
  <c r="S1800" i="1"/>
  <c r="S1792" i="1"/>
  <c r="S1784" i="1"/>
  <c r="S1776" i="1"/>
  <c r="S1768" i="1"/>
  <c r="S1760" i="1"/>
  <c r="S1752" i="1"/>
  <c r="S1744" i="1"/>
  <c r="S1736" i="1"/>
  <c r="S1728" i="1"/>
  <c r="S1863" i="1"/>
  <c r="S1855" i="1"/>
  <c r="S1847" i="1"/>
  <c r="S1839" i="1"/>
  <c r="S1831" i="1"/>
  <c r="S1823" i="1"/>
  <c r="S1815" i="1"/>
  <c r="S1807" i="1"/>
  <c r="S1799" i="1"/>
  <c r="S1791" i="1"/>
  <c r="S1783" i="1"/>
  <c r="S1775" i="1"/>
  <c r="S1767" i="1"/>
  <c r="S1759" i="1"/>
  <c r="S1751" i="1"/>
  <c r="S1743" i="1"/>
  <c r="S1735" i="1"/>
  <c r="S1727" i="1"/>
  <c r="S1719" i="1"/>
  <c r="S1711" i="1"/>
  <c r="S1703" i="1"/>
  <c r="S1642" i="1"/>
  <c r="S1626" i="1"/>
  <c r="S1610" i="1"/>
  <c r="S1594" i="1"/>
  <c r="S1578" i="1"/>
  <c r="S1562" i="1"/>
  <c r="S1546" i="1"/>
  <c r="S1530" i="1"/>
  <c r="S1548" i="1"/>
  <c r="S1532" i="1"/>
  <c r="S1646" i="1"/>
  <c r="S1630" i="1"/>
  <c r="S1614" i="1"/>
  <c r="S1598" i="1"/>
  <c r="S1582" i="1"/>
  <c r="S1566" i="1"/>
  <c r="S1648" i="1"/>
  <c r="S1632" i="1"/>
  <c r="S1616" i="1"/>
  <c r="S1600" i="1"/>
  <c r="S1584" i="1"/>
  <c r="S1568" i="1"/>
  <c r="S1552" i="1"/>
  <c r="S1536" i="1"/>
  <c r="S1520" i="1"/>
  <c r="S1650" i="1"/>
  <c r="S1634" i="1"/>
  <c r="S1618" i="1"/>
  <c r="S1602" i="1"/>
  <c r="S1586" i="1"/>
  <c r="S1570" i="1"/>
  <c r="S1554" i="1"/>
  <c r="S1538" i="1"/>
  <c r="S1522" i="1"/>
  <c r="S1588" i="1"/>
  <c r="S1572" i="1"/>
  <c r="S1556" i="1"/>
  <c r="S1540" i="1"/>
  <c r="S1524" i="1"/>
  <c r="S1638" i="1"/>
  <c r="S1622" i="1"/>
  <c r="S1606" i="1"/>
  <c r="S1590" i="1"/>
  <c r="S1574" i="1"/>
  <c r="S1558" i="1"/>
  <c r="S1542" i="1"/>
  <c r="S1526" i="1"/>
  <c r="S1501" i="1"/>
  <c r="S1485" i="1"/>
  <c r="S1469" i="1"/>
  <c r="S1443" i="1"/>
  <c r="S1426" i="1"/>
  <c r="S1404" i="1"/>
  <c r="S1379" i="1"/>
  <c r="S1433" i="1"/>
  <c r="S1356" i="1"/>
  <c r="S1489" i="1"/>
  <c r="S1473" i="1"/>
  <c r="S1452" i="1"/>
  <c r="S1411" i="1"/>
  <c r="S1491" i="1"/>
  <c r="S1475" i="1"/>
  <c r="S1459" i="1"/>
  <c r="S1442" i="1"/>
  <c r="S1388" i="1"/>
  <c r="S1363" i="1"/>
  <c r="S1497" i="1"/>
  <c r="S1481" i="1"/>
  <c r="S1465" i="1"/>
  <c r="S1458" i="1"/>
  <c r="S1417" i="1"/>
  <c r="S1372" i="1"/>
  <c r="S1347" i="1"/>
  <c r="S1454" i="1"/>
  <c r="S1438" i="1"/>
  <c r="S1422" i="1"/>
  <c r="S1406" i="1"/>
  <c r="S1390" i="1"/>
  <c r="S1374" i="1"/>
  <c r="S1358" i="1"/>
  <c r="S1342" i="1"/>
  <c r="S1326" i="1"/>
  <c r="S1310" i="1"/>
  <c r="S1294" i="1"/>
  <c r="S1278" i="1"/>
  <c r="S1262" i="1"/>
  <c r="S1246" i="1"/>
  <c r="S1230" i="1"/>
  <c r="S1214" i="1"/>
  <c r="S1198" i="1"/>
  <c r="S1182" i="1"/>
  <c r="S1166" i="1"/>
  <c r="S1150" i="1"/>
  <c r="S1134" i="1"/>
  <c r="S1118" i="1"/>
  <c r="S1102" i="1"/>
  <c r="S1086" i="1"/>
  <c r="S1070" i="1"/>
  <c r="S1054" i="1"/>
  <c r="S1038" i="1"/>
  <c r="S1022" i="1"/>
  <c r="S1006" i="1"/>
  <c r="S990" i="1"/>
  <c r="S742" i="1"/>
  <c r="S1410" i="1"/>
  <c r="S1394" i="1"/>
  <c r="S1378" i="1"/>
  <c r="S1362" i="1"/>
  <c r="S1346" i="1"/>
  <c r="S1330" i="1"/>
  <c r="S1314" i="1"/>
  <c r="S1298" i="1"/>
  <c r="S1282" i="1"/>
  <c r="S1266" i="1"/>
  <c r="S1250" i="1"/>
  <c r="S1234" i="1"/>
  <c r="S1218" i="1"/>
  <c r="S1202" i="1"/>
  <c r="S1186" i="1"/>
  <c r="S646" i="1"/>
  <c r="S1446" i="1"/>
  <c r="S1430" i="1"/>
  <c r="S1414" i="1"/>
  <c r="S1398" i="1"/>
  <c r="S1382" i="1"/>
  <c r="S1366" i="1"/>
  <c r="S1350" i="1"/>
  <c r="S1334" i="1"/>
  <c r="S1318" i="1"/>
  <c r="S1302" i="1"/>
  <c r="S1286" i="1"/>
  <c r="S1270" i="1"/>
  <c r="S1254" i="1"/>
  <c r="S1238" i="1"/>
  <c r="S1222" i="1"/>
  <c r="S1206" i="1"/>
  <c r="S1190" i="1"/>
  <c r="S1174" i="1"/>
  <c r="S1158" i="1"/>
  <c r="S1142" i="1"/>
  <c r="S1126" i="1"/>
  <c r="S1110" i="1"/>
  <c r="S1094" i="1"/>
  <c r="S1078" i="1"/>
  <c r="S1062" i="1"/>
  <c r="S1046" i="1"/>
  <c r="S1030" i="1"/>
  <c r="S1014" i="1"/>
  <c r="S998" i="1"/>
  <c r="S806" i="1"/>
  <c r="S678" i="1"/>
  <c r="S1448" i="1"/>
  <c r="S1432" i="1"/>
  <c r="S1416" i="1"/>
  <c r="S1400" i="1"/>
  <c r="S1384" i="1"/>
  <c r="S1368" i="1"/>
  <c r="S1352" i="1"/>
  <c r="S1336" i="1"/>
  <c r="S1320" i="1"/>
  <c r="S1304" i="1"/>
  <c r="S1288" i="1"/>
  <c r="S1272" i="1"/>
  <c r="S1256" i="1"/>
  <c r="S1240" i="1"/>
  <c r="S1224" i="1"/>
  <c r="S1208" i="1"/>
  <c r="S1192" i="1"/>
  <c r="S1176" i="1"/>
  <c r="S1160" i="1"/>
  <c r="S1144" i="1"/>
  <c r="S1128" i="1"/>
  <c r="S1112" i="1"/>
  <c r="S1096" i="1"/>
  <c r="S1080" i="1"/>
  <c r="S1064" i="1"/>
  <c r="S1048" i="1"/>
  <c r="S1032" i="1"/>
  <c r="S1016" i="1"/>
  <c r="S1000" i="1"/>
  <c r="S758" i="1"/>
  <c r="S630" i="1"/>
  <c r="S831" i="1"/>
  <c r="S815" i="1"/>
  <c r="S799" i="1"/>
  <c r="S783" i="1"/>
  <c r="S767" i="1"/>
  <c r="S751" i="1"/>
  <c r="S735" i="1"/>
  <c r="S719" i="1"/>
  <c r="S703" i="1"/>
  <c r="S687" i="1"/>
  <c r="S671" i="1"/>
  <c r="S655" i="1"/>
  <c r="S639" i="1"/>
  <c r="S821" i="1"/>
  <c r="S805" i="1"/>
  <c r="S789" i="1"/>
  <c r="S773" i="1"/>
  <c r="S757" i="1"/>
  <c r="S741" i="1"/>
  <c r="S725" i="1"/>
  <c r="S709" i="1"/>
  <c r="S693" i="1"/>
  <c r="S677" i="1"/>
  <c r="S661" i="1"/>
  <c r="S645" i="1"/>
  <c r="S825" i="1"/>
  <c r="S809" i="1"/>
  <c r="S793" i="1"/>
  <c r="S777" i="1"/>
  <c r="S761" i="1"/>
  <c r="S745" i="1"/>
  <c r="S729" i="1"/>
  <c r="S713" i="1"/>
  <c r="S697" i="1"/>
  <c r="S681" i="1"/>
  <c r="S665" i="1"/>
  <c r="S649" i="1"/>
  <c r="S827" i="1"/>
  <c r="S811" i="1"/>
  <c r="S795" i="1"/>
  <c r="S779" i="1"/>
  <c r="S763" i="1"/>
  <c r="S747" i="1"/>
  <c r="S731" i="1"/>
  <c r="S715" i="1"/>
  <c r="S699" i="1"/>
  <c r="S683" i="1"/>
  <c r="S667" i="1"/>
  <c r="S651" i="1"/>
  <c r="S515" i="1"/>
  <c r="S507" i="1"/>
  <c r="S499" i="1"/>
  <c r="S491" i="1"/>
  <c r="S483" i="1"/>
  <c r="S475" i="1"/>
  <c r="S467" i="1"/>
  <c r="S459" i="1"/>
  <c r="S451" i="1"/>
  <c r="S443" i="1"/>
  <c r="S435" i="1"/>
  <c r="S427" i="1"/>
  <c r="S514" i="1"/>
  <c r="S506" i="1"/>
  <c r="S498" i="1"/>
  <c r="S490" i="1"/>
  <c r="S482" i="1"/>
  <c r="S474" i="1"/>
  <c r="S466" i="1"/>
  <c r="S458" i="1"/>
  <c r="S450" i="1"/>
  <c r="S442" i="1"/>
  <c r="S434" i="1"/>
  <c r="S426" i="1"/>
  <c r="S311" i="1"/>
  <c r="S279" i="1"/>
  <c r="S519" i="1"/>
  <c r="S511" i="1"/>
  <c r="S503" i="1"/>
  <c r="S495" i="1"/>
  <c r="S487" i="1"/>
  <c r="S479" i="1"/>
  <c r="S471" i="1"/>
  <c r="S463" i="1"/>
  <c r="S455" i="1"/>
  <c r="S447" i="1"/>
  <c r="S439" i="1"/>
  <c r="S431" i="1"/>
  <c r="S513" i="1"/>
  <c r="S505" i="1"/>
  <c r="S497" i="1"/>
  <c r="S489" i="1"/>
  <c r="S481" i="1"/>
  <c r="S473" i="1"/>
  <c r="S465" i="1"/>
  <c r="S457" i="1"/>
  <c r="S449" i="1"/>
  <c r="S441" i="1"/>
  <c r="S433" i="1"/>
  <c r="S320" i="1"/>
  <c r="S304" i="1"/>
  <c r="S288" i="1"/>
  <c r="S272" i="1"/>
  <c r="S322" i="1"/>
  <c r="S306" i="1"/>
  <c r="S290" i="1"/>
  <c r="S274" i="1"/>
  <c r="S312" i="1"/>
  <c r="S296" i="1"/>
  <c r="S280" i="1"/>
  <c r="S314" i="1"/>
  <c r="S298" i="1"/>
  <c r="S282" i="1"/>
  <c r="S266" i="1"/>
  <c r="S316" i="1"/>
  <c r="S300" i="1"/>
  <c r="S284" i="1"/>
  <c r="S268" i="1"/>
  <c r="S167" i="1"/>
  <c r="S151" i="1"/>
  <c r="S135" i="1"/>
  <c r="S119" i="1"/>
  <c r="S103" i="1"/>
  <c r="S87" i="1"/>
  <c r="S71" i="1"/>
  <c r="S55" i="1"/>
  <c r="S171" i="1"/>
  <c r="S155" i="1"/>
  <c r="S139" i="1"/>
  <c r="S123" i="1"/>
  <c r="S107" i="1"/>
  <c r="S91" i="1"/>
  <c r="S75" i="1"/>
  <c r="S59" i="1"/>
  <c r="S159" i="1"/>
  <c r="S65" i="1"/>
  <c r="S163" i="1"/>
  <c r="S147" i="1"/>
  <c r="S131" i="1"/>
  <c r="S115" i="1"/>
  <c r="S99" i="1"/>
  <c r="S83" i="1"/>
  <c r="S67" i="1"/>
  <c r="N2042" i="1" l="1"/>
  <c r="N2041" i="1"/>
  <c r="K2042" i="1"/>
  <c r="K2041" i="1"/>
  <c r="J2042" i="1"/>
  <c r="J2041" i="1"/>
  <c r="I2042" i="1"/>
  <c r="I2041" i="1"/>
  <c r="G2042" i="1"/>
  <c r="G2041" i="1"/>
  <c r="F2042" i="1"/>
  <c r="F2041" i="1"/>
  <c r="E2042" i="1"/>
  <c r="E2041" i="1"/>
  <c r="D2042" i="1"/>
  <c r="D2041" i="1"/>
  <c r="C2041" i="1"/>
  <c r="M2042" i="1"/>
  <c r="M2041" i="1"/>
  <c r="M2043" i="1" l="1"/>
  <c r="O2042" i="1"/>
  <c r="N2043" i="1"/>
  <c r="O2041" i="1"/>
  <c r="K2043" i="1"/>
  <c r="I2043" i="1"/>
  <c r="H2042" i="1"/>
  <c r="G2043" i="1"/>
  <c r="H2041" i="1"/>
  <c r="F2043" i="1"/>
  <c r="E2043" i="1"/>
  <c r="D2043" i="1"/>
  <c r="L2041" i="1"/>
  <c r="L2042" i="1"/>
  <c r="J2043" i="1"/>
  <c r="O478" i="1" l="1"/>
  <c r="L478" i="1"/>
  <c r="H478" i="1"/>
  <c r="O477" i="1"/>
  <c r="L477" i="1"/>
  <c r="H477" i="1"/>
  <c r="O476" i="1"/>
  <c r="L476" i="1"/>
  <c r="H476" i="1"/>
  <c r="O475" i="1"/>
  <c r="L475" i="1"/>
  <c r="H475" i="1"/>
  <c r="O474" i="1"/>
  <c r="L474" i="1"/>
  <c r="H474" i="1"/>
  <c r="O473" i="1"/>
  <c r="L473" i="1"/>
  <c r="H473" i="1"/>
  <c r="O472" i="1"/>
  <c r="L472" i="1"/>
  <c r="H472" i="1"/>
  <c r="O471" i="1"/>
  <c r="L471" i="1"/>
  <c r="H471" i="1"/>
  <c r="O470" i="1"/>
  <c r="L470" i="1"/>
  <c r="H470" i="1"/>
  <c r="O469" i="1"/>
  <c r="L469" i="1"/>
  <c r="H469" i="1"/>
  <c r="O468" i="1"/>
  <c r="L468" i="1"/>
  <c r="H468" i="1"/>
  <c r="O467" i="1"/>
  <c r="L467" i="1"/>
  <c r="H467" i="1"/>
  <c r="O466" i="1"/>
  <c r="L466" i="1"/>
  <c r="H466" i="1"/>
  <c r="O465" i="1"/>
  <c r="L465" i="1"/>
  <c r="H465" i="1"/>
  <c r="O464" i="1"/>
  <c r="L464" i="1"/>
  <c r="H464" i="1"/>
  <c r="O463" i="1"/>
  <c r="L463" i="1"/>
  <c r="H463" i="1"/>
  <c r="O462" i="1"/>
  <c r="L462" i="1"/>
  <c r="H462" i="1"/>
  <c r="O461" i="1"/>
  <c r="L461" i="1"/>
  <c r="H461" i="1"/>
  <c r="O460" i="1"/>
  <c r="L460" i="1"/>
  <c r="H460" i="1"/>
  <c r="O459" i="1"/>
  <c r="L459" i="1"/>
  <c r="H459" i="1"/>
  <c r="O458" i="1"/>
  <c r="L458" i="1"/>
  <c r="H458" i="1"/>
  <c r="O457" i="1"/>
  <c r="L457" i="1"/>
  <c r="H457" i="1"/>
  <c r="O456" i="1"/>
  <c r="L456" i="1"/>
  <c r="H456" i="1"/>
  <c r="O455" i="1"/>
  <c r="L455" i="1"/>
  <c r="H455" i="1"/>
  <c r="O454" i="1"/>
  <c r="L454" i="1"/>
  <c r="H454" i="1"/>
  <c r="O453" i="1"/>
  <c r="L453" i="1"/>
  <c r="H453" i="1"/>
  <c r="O452" i="1"/>
  <c r="L452" i="1"/>
  <c r="H452" i="1"/>
  <c r="O451" i="1"/>
  <c r="L451" i="1"/>
  <c r="H451" i="1"/>
  <c r="O450" i="1"/>
  <c r="L450" i="1"/>
  <c r="H450" i="1"/>
  <c r="O449" i="1"/>
  <c r="L449" i="1"/>
  <c r="H449" i="1"/>
  <c r="O448" i="1"/>
  <c r="L448" i="1"/>
  <c r="H448" i="1"/>
  <c r="O447" i="1"/>
  <c r="L447" i="1"/>
  <c r="H447" i="1"/>
  <c r="O446" i="1"/>
  <c r="L446" i="1"/>
  <c r="H446" i="1"/>
  <c r="O445" i="1"/>
  <c r="L445" i="1"/>
  <c r="H445" i="1"/>
  <c r="O444" i="1"/>
  <c r="L444" i="1"/>
  <c r="H444" i="1"/>
  <c r="O443" i="1"/>
  <c r="L443" i="1"/>
  <c r="H443" i="1"/>
  <c r="O442" i="1"/>
  <c r="L442" i="1"/>
  <c r="H442" i="1"/>
  <c r="O441" i="1"/>
  <c r="L441" i="1"/>
  <c r="H441" i="1"/>
  <c r="O440" i="1"/>
  <c r="L440" i="1"/>
  <c r="H440" i="1"/>
  <c r="O439" i="1"/>
  <c r="L439" i="1"/>
  <c r="H439" i="1"/>
  <c r="O438" i="1"/>
  <c r="L438" i="1"/>
  <c r="H438" i="1"/>
  <c r="O437" i="1"/>
  <c r="L437" i="1"/>
  <c r="H437" i="1"/>
  <c r="O436" i="1"/>
  <c r="L436" i="1"/>
  <c r="H436" i="1"/>
  <c r="O435" i="1"/>
  <c r="L435" i="1"/>
  <c r="H435" i="1"/>
  <c r="O434" i="1"/>
  <c r="L434" i="1"/>
  <c r="H434" i="1"/>
  <c r="O433" i="1"/>
  <c r="L433" i="1"/>
  <c r="H433" i="1"/>
  <c r="H1694" i="1" l="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693"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695" i="1"/>
  <c r="L1696" i="1"/>
  <c r="L1697" i="1"/>
  <c r="L1694" i="1"/>
  <c r="L1693" i="1"/>
  <c r="O2036" i="1"/>
  <c r="L2036" i="1"/>
  <c r="H2036" i="1"/>
  <c r="O2035" i="1"/>
  <c r="L2035" i="1"/>
  <c r="H2035" i="1"/>
  <c r="O2034" i="1"/>
  <c r="L2034" i="1"/>
  <c r="H2034" i="1"/>
  <c r="O2033" i="1"/>
  <c r="L2033" i="1"/>
  <c r="H2033" i="1"/>
  <c r="O2032" i="1"/>
  <c r="L2032" i="1"/>
  <c r="H2032" i="1"/>
  <c r="O2031" i="1"/>
  <c r="L2031" i="1"/>
  <c r="H2031" i="1"/>
  <c r="O2030" i="1"/>
  <c r="L2030" i="1"/>
  <c r="H2030" i="1"/>
  <c r="O2029" i="1"/>
  <c r="L2029" i="1"/>
  <c r="H2029" i="1"/>
  <c r="O2028" i="1"/>
  <c r="L2028" i="1"/>
  <c r="H2028" i="1"/>
  <c r="O2027" i="1"/>
  <c r="L2027" i="1"/>
  <c r="H2027" i="1"/>
  <c r="O2026" i="1"/>
  <c r="L2026" i="1"/>
  <c r="H2026" i="1"/>
  <c r="O2025" i="1"/>
  <c r="L2025" i="1"/>
  <c r="H2025" i="1"/>
  <c r="O2024" i="1"/>
  <c r="L2024" i="1"/>
  <c r="H2024" i="1"/>
  <c r="O2023" i="1"/>
  <c r="L2023" i="1"/>
  <c r="H2023" i="1"/>
  <c r="O2022" i="1"/>
  <c r="L2022" i="1"/>
  <c r="H2022" i="1"/>
  <c r="O2021" i="1"/>
  <c r="L2021" i="1"/>
  <c r="H2021" i="1"/>
  <c r="O2020" i="1"/>
  <c r="L2020" i="1"/>
  <c r="H2020" i="1"/>
  <c r="O2019" i="1"/>
  <c r="L2019" i="1"/>
  <c r="H2019" i="1"/>
  <c r="O2018" i="1"/>
  <c r="L2018" i="1"/>
  <c r="H2018" i="1"/>
  <c r="O2017" i="1"/>
  <c r="L2017" i="1"/>
  <c r="H2017" i="1"/>
  <c r="O2016" i="1"/>
  <c r="L2016" i="1"/>
  <c r="H2016" i="1"/>
  <c r="O2015" i="1"/>
  <c r="L2015" i="1"/>
  <c r="H2015" i="1"/>
  <c r="O2014" i="1"/>
  <c r="L2014" i="1"/>
  <c r="H2014" i="1"/>
  <c r="O2013" i="1"/>
  <c r="L2013" i="1"/>
  <c r="H2013" i="1"/>
  <c r="O2012" i="1"/>
  <c r="L2012" i="1"/>
  <c r="H2012" i="1"/>
  <c r="O2011" i="1"/>
  <c r="L2011" i="1"/>
  <c r="H2011" i="1"/>
  <c r="O2010" i="1"/>
  <c r="L2010" i="1"/>
  <c r="H2010" i="1"/>
  <c r="O2009" i="1"/>
  <c r="L2009" i="1"/>
  <c r="H2009" i="1"/>
  <c r="O2008" i="1"/>
  <c r="L2008" i="1"/>
  <c r="H2008" i="1"/>
  <c r="O2007" i="1"/>
  <c r="L2007" i="1"/>
  <c r="H2007" i="1"/>
  <c r="O2006" i="1"/>
  <c r="L2006" i="1"/>
  <c r="H2006" i="1"/>
  <c r="O2005" i="1"/>
  <c r="L2005" i="1"/>
  <c r="H2005" i="1"/>
  <c r="O2004" i="1"/>
  <c r="L2004" i="1"/>
  <c r="H2004" i="1"/>
  <c r="O2003" i="1"/>
  <c r="L2003" i="1"/>
  <c r="H2003" i="1"/>
  <c r="O2002" i="1"/>
  <c r="L2002" i="1"/>
  <c r="H2002" i="1"/>
  <c r="O2001" i="1"/>
  <c r="L2001" i="1"/>
  <c r="H2001" i="1"/>
  <c r="O2000" i="1"/>
  <c r="L2000" i="1"/>
  <c r="H2000" i="1"/>
  <c r="O1999" i="1"/>
  <c r="L1999" i="1"/>
  <c r="H1999" i="1"/>
  <c r="O1998" i="1"/>
  <c r="L1998" i="1"/>
  <c r="H1998" i="1"/>
  <c r="O1997" i="1"/>
  <c r="L1997" i="1"/>
  <c r="H1997" i="1"/>
  <c r="O1996" i="1"/>
  <c r="L1996" i="1"/>
  <c r="H1996" i="1"/>
  <c r="O1995" i="1"/>
  <c r="L1995" i="1"/>
  <c r="H1995" i="1"/>
  <c r="O1994" i="1"/>
  <c r="L1994" i="1"/>
  <c r="H1994" i="1"/>
  <c r="O1993" i="1"/>
  <c r="L1993" i="1"/>
  <c r="H1993" i="1"/>
  <c r="O1992" i="1"/>
  <c r="L1992" i="1"/>
  <c r="H1992" i="1"/>
  <c r="O1991" i="1"/>
  <c r="L1991" i="1"/>
  <c r="H1991" i="1"/>
  <c r="O1990" i="1"/>
  <c r="L1990" i="1"/>
  <c r="H1990" i="1"/>
  <c r="O1989" i="1"/>
  <c r="L1989" i="1"/>
  <c r="H1989" i="1"/>
  <c r="O1988" i="1"/>
  <c r="L1988" i="1"/>
  <c r="H1988" i="1"/>
  <c r="O1987" i="1"/>
  <c r="L1987" i="1"/>
  <c r="H1987" i="1"/>
  <c r="O1986" i="1"/>
  <c r="L1986" i="1"/>
  <c r="H1986" i="1"/>
  <c r="O1985" i="1"/>
  <c r="L1985" i="1"/>
  <c r="H1985" i="1"/>
  <c r="O1984" i="1"/>
  <c r="L1984" i="1"/>
  <c r="H1984" i="1"/>
  <c r="O1983" i="1"/>
  <c r="L1983" i="1"/>
  <c r="H1983" i="1"/>
  <c r="O1982" i="1"/>
  <c r="L1982" i="1"/>
  <c r="H1982" i="1"/>
  <c r="O1981" i="1"/>
  <c r="L1981" i="1"/>
  <c r="H1981" i="1"/>
  <c r="O1980" i="1"/>
  <c r="L1980" i="1"/>
  <c r="H1980" i="1"/>
  <c r="O1979" i="1"/>
  <c r="L1979" i="1"/>
  <c r="H1979" i="1"/>
  <c r="O1978" i="1"/>
  <c r="L1978" i="1"/>
  <c r="H1978" i="1"/>
  <c r="O1977" i="1"/>
  <c r="L1977" i="1"/>
  <c r="H1977" i="1"/>
  <c r="O1976" i="1"/>
  <c r="L1976" i="1"/>
  <c r="H1976" i="1"/>
  <c r="O1975" i="1"/>
  <c r="L1975" i="1"/>
  <c r="H1975" i="1"/>
  <c r="O1974" i="1"/>
  <c r="L1974" i="1"/>
  <c r="H1974" i="1"/>
  <c r="O1973" i="1"/>
  <c r="L1973" i="1"/>
  <c r="H1973" i="1"/>
  <c r="O1972" i="1"/>
  <c r="L1972" i="1"/>
  <c r="H1972" i="1"/>
  <c r="O1971" i="1"/>
  <c r="L1971" i="1"/>
  <c r="H1971" i="1"/>
  <c r="O1970" i="1"/>
  <c r="L1970" i="1"/>
  <c r="H1970" i="1"/>
  <c r="O1969" i="1"/>
  <c r="L1969" i="1"/>
  <c r="H1969" i="1"/>
  <c r="O1968" i="1"/>
  <c r="L1968" i="1"/>
  <c r="H1968" i="1"/>
  <c r="O1967" i="1"/>
  <c r="L1967" i="1"/>
  <c r="H1967" i="1"/>
  <c r="O1966" i="1"/>
  <c r="L1966" i="1"/>
  <c r="H1966" i="1"/>
  <c r="O1965" i="1"/>
  <c r="L1965" i="1"/>
  <c r="H1965" i="1"/>
  <c r="O1964" i="1"/>
  <c r="L1964" i="1"/>
  <c r="H1964" i="1"/>
  <c r="O1963" i="1"/>
  <c r="L1963" i="1"/>
  <c r="H1963" i="1"/>
  <c r="O1962" i="1"/>
  <c r="L1962" i="1"/>
  <c r="H1962" i="1"/>
  <c r="O1961" i="1"/>
  <c r="L1961" i="1"/>
  <c r="H1961" i="1"/>
  <c r="O1960" i="1"/>
  <c r="L1960" i="1"/>
  <c r="H1960" i="1"/>
  <c r="O1959" i="1"/>
  <c r="L1959" i="1"/>
  <c r="H1959" i="1"/>
  <c r="O1958" i="1"/>
  <c r="L1958" i="1"/>
  <c r="H1958" i="1"/>
  <c r="O1957" i="1"/>
  <c r="L1957" i="1"/>
  <c r="H1957" i="1"/>
  <c r="O1956" i="1"/>
  <c r="L1956" i="1"/>
  <c r="H1956" i="1"/>
  <c r="O1955" i="1"/>
  <c r="L1955" i="1"/>
  <c r="H1955" i="1"/>
  <c r="O1954" i="1"/>
  <c r="L1954" i="1"/>
  <c r="H1954" i="1"/>
  <c r="O1953" i="1"/>
  <c r="L1953" i="1"/>
  <c r="H1953" i="1"/>
  <c r="O1952" i="1"/>
  <c r="L1952" i="1"/>
  <c r="H1952" i="1"/>
  <c r="O1951" i="1"/>
  <c r="L1951" i="1"/>
  <c r="H1951" i="1"/>
  <c r="O1950" i="1"/>
  <c r="L1950" i="1"/>
  <c r="H1950" i="1"/>
  <c r="O1949" i="1"/>
  <c r="L1949" i="1"/>
  <c r="H1949" i="1"/>
  <c r="O1948" i="1"/>
  <c r="L1948" i="1"/>
  <c r="H1948" i="1"/>
  <c r="O1947" i="1"/>
  <c r="L1947" i="1"/>
  <c r="H1947" i="1"/>
  <c r="O1946" i="1"/>
  <c r="L1946" i="1"/>
  <c r="H1946" i="1"/>
  <c r="O1945" i="1"/>
  <c r="L1945" i="1"/>
  <c r="H1945" i="1"/>
  <c r="O1944" i="1"/>
  <c r="L1944" i="1"/>
  <c r="H1944" i="1"/>
  <c r="O1943" i="1"/>
  <c r="L1943" i="1"/>
  <c r="H1943" i="1"/>
  <c r="O1942" i="1"/>
  <c r="L1942" i="1"/>
  <c r="H1942" i="1"/>
  <c r="O1941" i="1"/>
  <c r="L1941" i="1"/>
  <c r="H1941" i="1"/>
  <c r="O1940" i="1"/>
  <c r="L1940" i="1"/>
  <c r="H1940" i="1"/>
  <c r="O1939" i="1"/>
  <c r="L1939" i="1"/>
  <c r="H1939" i="1"/>
  <c r="O1938" i="1"/>
  <c r="L1938" i="1"/>
  <c r="H1938" i="1"/>
  <c r="O1937" i="1"/>
  <c r="L1937" i="1"/>
  <c r="H1937" i="1"/>
  <c r="O1936" i="1"/>
  <c r="L1936" i="1"/>
  <c r="H1936" i="1"/>
  <c r="O1935" i="1"/>
  <c r="L1935" i="1"/>
  <c r="H1935" i="1"/>
  <c r="O1934" i="1"/>
  <c r="L1934" i="1"/>
  <c r="H1934" i="1"/>
  <c r="O1933" i="1"/>
  <c r="L1933" i="1"/>
  <c r="H1933" i="1"/>
  <c r="O1932" i="1"/>
  <c r="L1932" i="1"/>
  <c r="H1932" i="1"/>
  <c r="O1931" i="1"/>
  <c r="L1931" i="1"/>
  <c r="H1931" i="1"/>
  <c r="O1930" i="1"/>
  <c r="L1930" i="1"/>
  <c r="H1930" i="1"/>
  <c r="O1929" i="1"/>
  <c r="L1929" i="1"/>
  <c r="H1929" i="1"/>
  <c r="O1928" i="1"/>
  <c r="L1928" i="1"/>
  <c r="H1928" i="1"/>
  <c r="O1927" i="1"/>
  <c r="L1927" i="1"/>
  <c r="H1927" i="1"/>
  <c r="O1926" i="1"/>
  <c r="L1926" i="1"/>
  <c r="H1926" i="1"/>
  <c r="O1925" i="1"/>
  <c r="L1925" i="1"/>
  <c r="H1925" i="1"/>
  <c r="O1924" i="1"/>
  <c r="L1924" i="1"/>
  <c r="H1924" i="1"/>
  <c r="O1923" i="1"/>
  <c r="L1923" i="1"/>
  <c r="H1923" i="1"/>
  <c r="O1922" i="1"/>
  <c r="L1922" i="1"/>
  <c r="H1922" i="1"/>
  <c r="O1921" i="1"/>
  <c r="L1921" i="1"/>
  <c r="H1921" i="1"/>
  <c r="O1920" i="1"/>
  <c r="L1920" i="1"/>
  <c r="H1920" i="1"/>
  <c r="O1919" i="1"/>
  <c r="L1919" i="1"/>
  <c r="H1919" i="1"/>
  <c r="O1918" i="1"/>
  <c r="L1918" i="1"/>
  <c r="H1918" i="1"/>
  <c r="O1917" i="1"/>
  <c r="L1917" i="1"/>
  <c r="H1917" i="1"/>
  <c r="O1916" i="1"/>
  <c r="L1916" i="1"/>
  <c r="H1916" i="1"/>
  <c r="O1915" i="1"/>
  <c r="L1915" i="1"/>
  <c r="H1915" i="1"/>
  <c r="O1914" i="1"/>
  <c r="L1914" i="1"/>
  <c r="H1914" i="1"/>
  <c r="O1913" i="1"/>
  <c r="L1913" i="1"/>
  <c r="H1913" i="1"/>
  <c r="O1912" i="1"/>
  <c r="L1912" i="1"/>
  <c r="H1912" i="1"/>
  <c r="O1911" i="1"/>
  <c r="L1911" i="1"/>
  <c r="H1911" i="1"/>
  <c r="O1910" i="1"/>
  <c r="L1910" i="1"/>
  <c r="H1910" i="1"/>
  <c r="O1909" i="1"/>
  <c r="L1909" i="1"/>
  <c r="H1909" i="1"/>
  <c r="O1908" i="1"/>
  <c r="L1908" i="1"/>
  <c r="H1908" i="1"/>
  <c r="O1907" i="1"/>
  <c r="L1907" i="1"/>
  <c r="H1907" i="1"/>
  <c r="O1906" i="1"/>
  <c r="L1906" i="1"/>
  <c r="H1906" i="1"/>
  <c r="O1905" i="1"/>
  <c r="L1905" i="1"/>
  <c r="H1905" i="1"/>
  <c r="O1904" i="1"/>
  <c r="L1904" i="1"/>
  <c r="H1904" i="1"/>
  <c r="O1903" i="1"/>
  <c r="L1903" i="1"/>
  <c r="H1903" i="1"/>
  <c r="O1902" i="1"/>
  <c r="L1902" i="1"/>
  <c r="H1902" i="1"/>
  <c r="O1901" i="1"/>
  <c r="L1901" i="1"/>
  <c r="H1901" i="1"/>
  <c r="O1900" i="1"/>
  <c r="L1900" i="1"/>
  <c r="H1900" i="1"/>
  <c r="O1899" i="1"/>
  <c r="L1899" i="1"/>
  <c r="H1899" i="1"/>
  <c r="O1898" i="1"/>
  <c r="L1898" i="1"/>
  <c r="H1898" i="1"/>
  <c r="O1897" i="1"/>
  <c r="L1897" i="1"/>
  <c r="H1897" i="1"/>
  <c r="O1896" i="1"/>
  <c r="L1896" i="1"/>
  <c r="H1896" i="1"/>
  <c r="O1895" i="1"/>
  <c r="L1895" i="1"/>
  <c r="H1895" i="1"/>
  <c r="O1894" i="1"/>
  <c r="L1894" i="1"/>
  <c r="H1894" i="1"/>
  <c r="O1893" i="1"/>
  <c r="L1893" i="1"/>
  <c r="H1893" i="1"/>
  <c r="O1892" i="1"/>
  <c r="L1892" i="1"/>
  <c r="H1892" i="1"/>
  <c r="O1891" i="1"/>
  <c r="L1891" i="1"/>
  <c r="H1891" i="1"/>
  <c r="O1890" i="1"/>
  <c r="L1890" i="1"/>
  <c r="H1890" i="1"/>
  <c r="O1889" i="1"/>
  <c r="L1889" i="1"/>
  <c r="H1889" i="1"/>
  <c r="O1888" i="1"/>
  <c r="L1888" i="1"/>
  <c r="H1888" i="1"/>
  <c r="O1887" i="1"/>
  <c r="L1887" i="1"/>
  <c r="H1887" i="1"/>
  <c r="O1886" i="1"/>
  <c r="L1886" i="1"/>
  <c r="H1886" i="1"/>
  <c r="O1885" i="1"/>
  <c r="L1885" i="1"/>
  <c r="H1885" i="1"/>
  <c r="O1884" i="1"/>
  <c r="L1884" i="1"/>
  <c r="H1884" i="1"/>
  <c r="O1883" i="1"/>
  <c r="L1883" i="1"/>
  <c r="H1883" i="1"/>
  <c r="O1882" i="1"/>
  <c r="L1882" i="1"/>
  <c r="H1882" i="1"/>
  <c r="O1881" i="1"/>
  <c r="L1881" i="1"/>
  <c r="H1881" i="1"/>
  <c r="O1880" i="1"/>
  <c r="L1880" i="1"/>
  <c r="H1880" i="1"/>
  <c r="O1879" i="1"/>
  <c r="L1879" i="1"/>
  <c r="H1879" i="1"/>
  <c r="O1878" i="1" l="1"/>
  <c r="L1878" i="1"/>
  <c r="H1878" i="1"/>
  <c r="O1877" i="1"/>
  <c r="L1877" i="1"/>
  <c r="H1877" i="1"/>
  <c r="O1876" i="1"/>
  <c r="L1876" i="1"/>
  <c r="H1876" i="1"/>
  <c r="O1875" i="1"/>
  <c r="L1875" i="1"/>
  <c r="H1875" i="1"/>
  <c r="O1874" i="1"/>
  <c r="L1874" i="1"/>
  <c r="H1874" i="1"/>
  <c r="O1873" i="1"/>
  <c r="L1873" i="1"/>
  <c r="H1873" i="1"/>
  <c r="O1872" i="1"/>
  <c r="L1872" i="1"/>
  <c r="H1872" i="1"/>
  <c r="O1871" i="1"/>
  <c r="L1871" i="1"/>
  <c r="H1871" i="1"/>
  <c r="O1870" i="1"/>
  <c r="L1870" i="1"/>
  <c r="H1870" i="1"/>
  <c r="O1869" i="1"/>
  <c r="L1869" i="1"/>
  <c r="H1869" i="1"/>
  <c r="O1868" i="1"/>
  <c r="L1868" i="1"/>
  <c r="H1868" i="1"/>
  <c r="O1867" i="1"/>
  <c r="L1867" i="1"/>
  <c r="H1867" i="1"/>
  <c r="O1866" i="1"/>
  <c r="L1866" i="1"/>
  <c r="H1866" i="1"/>
  <c r="O1865" i="1"/>
  <c r="L1865" i="1"/>
  <c r="H1865" i="1"/>
  <c r="O1864" i="1"/>
  <c r="L1864" i="1"/>
  <c r="H1864" i="1"/>
  <c r="O1863" i="1"/>
  <c r="L1863" i="1"/>
  <c r="H1863" i="1"/>
  <c r="O1862" i="1"/>
  <c r="L1862" i="1"/>
  <c r="H1862" i="1"/>
  <c r="O1861" i="1"/>
  <c r="L1861" i="1"/>
  <c r="H1861" i="1"/>
  <c r="O1860" i="1"/>
  <c r="L1860" i="1"/>
  <c r="H1860" i="1"/>
  <c r="O1859" i="1"/>
  <c r="L1859" i="1"/>
  <c r="H1859" i="1"/>
  <c r="O1858" i="1"/>
  <c r="L1858" i="1"/>
  <c r="H1858" i="1"/>
  <c r="O1857" i="1"/>
  <c r="L1857" i="1"/>
  <c r="H1857" i="1"/>
  <c r="O1856" i="1"/>
  <c r="L1856" i="1"/>
  <c r="H1856" i="1"/>
  <c r="O1855" i="1"/>
  <c r="L1855" i="1"/>
  <c r="H1855" i="1"/>
  <c r="O1854" i="1"/>
  <c r="L1854" i="1"/>
  <c r="H1854" i="1"/>
  <c r="O1853" i="1"/>
  <c r="L1853" i="1"/>
  <c r="H1853" i="1"/>
  <c r="O1852" i="1"/>
  <c r="L1852" i="1"/>
  <c r="H1852" i="1"/>
  <c r="O1851" i="1"/>
  <c r="L1851" i="1"/>
  <c r="H1851" i="1"/>
  <c r="O1850" i="1"/>
  <c r="L1850" i="1"/>
  <c r="H1850" i="1"/>
  <c r="O1849" i="1"/>
  <c r="L1849" i="1"/>
  <c r="H1849" i="1"/>
  <c r="O1848" i="1"/>
  <c r="L1848" i="1"/>
  <c r="H1848" i="1"/>
  <c r="O1847" i="1"/>
  <c r="L1847" i="1"/>
  <c r="H1847" i="1"/>
  <c r="O1846" i="1"/>
  <c r="L1846" i="1"/>
  <c r="H1846" i="1"/>
  <c r="O1845" i="1"/>
  <c r="L1845" i="1"/>
  <c r="H1845" i="1"/>
  <c r="O1844" i="1"/>
  <c r="L1844" i="1"/>
  <c r="H1844" i="1"/>
  <c r="O1843" i="1"/>
  <c r="L1843" i="1"/>
  <c r="H1843" i="1"/>
  <c r="O1842" i="1"/>
  <c r="L1842" i="1"/>
  <c r="H1842" i="1"/>
  <c r="O1692" i="1" l="1"/>
  <c r="L1692" i="1"/>
  <c r="H1692" i="1"/>
  <c r="O1691" i="1"/>
  <c r="L1691" i="1"/>
  <c r="H1691" i="1"/>
  <c r="O1690" i="1"/>
  <c r="L1690" i="1"/>
  <c r="H1690" i="1"/>
  <c r="O1689" i="1"/>
  <c r="L1689" i="1"/>
  <c r="H1689" i="1"/>
  <c r="O1688" i="1"/>
  <c r="L1688" i="1"/>
  <c r="H1688" i="1"/>
  <c r="O1687" i="1"/>
  <c r="L1687" i="1"/>
  <c r="H1687" i="1"/>
  <c r="O1686" i="1"/>
  <c r="L1686" i="1"/>
  <c r="H1686" i="1"/>
  <c r="O1685" i="1"/>
  <c r="L1685" i="1"/>
  <c r="H1685" i="1"/>
  <c r="O1684" i="1"/>
  <c r="L1684" i="1"/>
  <c r="H1684" i="1"/>
  <c r="O1683" i="1"/>
  <c r="L1683" i="1"/>
  <c r="H1683" i="1"/>
  <c r="O1682" i="1"/>
  <c r="L1682" i="1"/>
  <c r="H1682" i="1"/>
  <c r="O1681" i="1"/>
  <c r="L1681" i="1"/>
  <c r="H1681" i="1"/>
  <c r="O1680" i="1"/>
  <c r="L1680" i="1"/>
  <c r="H1680" i="1"/>
  <c r="O1679" i="1"/>
  <c r="L1679" i="1"/>
  <c r="H1679" i="1"/>
  <c r="O1678" i="1"/>
  <c r="L1678" i="1"/>
  <c r="H1678" i="1"/>
  <c r="O1677" i="1"/>
  <c r="L1677" i="1"/>
  <c r="H1677" i="1"/>
  <c r="O1676" i="1"/>
  <c r="L1676" i="1"/>
  <c r="H1676" i="1"/>
  <c r="O1675" i="1"/>
  <c r="L1675" i="1"/>
  <c r="H1675" i="1"/>
  <c r="O1674" i="1"/>
  <c r="L1674" i="1"/>
  <c r="H1674" i="1"/>
  <c r="O1673" i="1"/>
  <c r="L1673" i="1"/>
  <c r="H1673" i="1"/>
  <c r="O1672" i="1"/>
  <c r="L1672" i="1"/>
  <c r="H1672" i="1"/>
  <c r="O1671" i="1"/>
  <c r="L1671" i="1"/>
  <c r="H1671" i="1"/>
  <c r="O1670" i="1"/>
  <c r="L1670" i="1"/>
  <c r="H1670" i="1"/>
  <c r="O1669" i="1"/>
  <c r="L1669" i="1"/>
  <c r="H1669" i="1"/>
  <c r="O1668" i="1"/>
  <c r="L1668" i="1"/>
  <c r="H1668" i="1"/>
  <c r="O1667" i="1"/>
  <c r="L1667" i="1"/>
  <c r="H1667" i="1"/>
  <c r="O1666" i="1"/>
  <c r="L1666" i="1"/>
  <c r="H1666" i="1"/>
  <c r="O1665" i="1" l="1"/>
  <c r="L1665" i="1"/>
  <c r="H1665" i="1"/>
  <c r="O1664" i="1"/>
  <c r="L1664" i="1"/>
  <c r="H1664" i="1"/>
  <c r="O1663" i="1"/>
  <c r="L1663" i="1"/>
  <c r="H1663" i="1"/>
  <c r="O1662" i="1"/>
  <c r="L1662" i="1"/>
  <c r="H1662" i="1"/>
  <c r="O1661" i="1"/>
  <c r="L1661" i="1"/>
  <c r="H1661" i="1"/>
  <c r="O1660" i="1"/>
  <c r="L1660" i="1"/>
  <c r="H1660" i="1"/>
  <c r="O1659" i="1"/>
  <c r="L1659" i="1"/>
  <c r="H1659" i="1"/>
  <c r="O1658" i="1"/>
  <c r="L1658" i="1"/>
  <c r="H1658" i="1"/>
  <c r="O1657" i="1"/>
  <c r="L1657" i="1"/>
  <c r="H1657" i="1"/>
  <c r="O1656" i="1"/>
  <c r="L1656" i="1"/>
  <c r="H1656" i="1"/>
  <c r="O1655" i="1"/>
  <c r="L1655" i="1"/>
  <c r="H1655" i="1"/>
  <c r="O1654" i="1"/>
  <c r="L1654" i="1"/>
  <c r="H1654" i="1"/>
  <c r="O1653" i="1"/>
  <c r="L1653" i="1"/>
  <c r="H1653" i="1"/>
  <c r="O1652" i="1"/>
  <c r="L1652" i="1"/>
  <c r="H1652" i="1"/>
  <c r="O1651" i="1"/>
  <c r="L1651" i="1"/>
  <c r="H1651" i="1"/>
  <c r="O1650" i="1"/>
  <c r="L1650" i="1"/>
  <c r="H1650" i="1"/>
  <c r="O1649" i="1"/>
  <c r="L1649" i="1"/>
  <c r="H1649" i="1"/>
  <c r="O1648" i="1"/>
  <c r="L1648" i="1"/>
  <c r="H1648" i="1"/>
  <c r="O1647" i="1"/>
  <c r="L1647" i="1"/>
  <c r="H1647" i="1"/>
  <c r="O1646" i="1"/>
  <c r="L1646" i="1"/>
  <c r="H1646" i="1"/>
  <c r="O1645" i="1"/>
  <c r="L1645" i="1"/>
  <c r="H1645" i="1"/>
  <c r="O1644" i="1"/>
  <c r="L1644" i="1"/>
  <c r="H1644" i="1"/>
  <c r="O1643" i="1"/>
  <c r="L1643" i="1"/>
  <c r="H1643" i="1"/>
  <c r="O1642" i="1"/>
  <c r="L1642" i="1"/>
  <c r="H1642" i="1"/>
  <c r="O1641" i="1"/>
  <c r="L1641" i="1"/>
  <c r="H1641" i="1"/>
  <c r="O1640" i="1"/>
  <c r="L1640" i="1"/>
  <c r="H1640" i="1"/>
  <c r="O1639" i="1"/>
  <c r="L1639" i="1"/>
  <c r="H1639" i="1"/>
  <c r="O1638" i="1"/>
  <c r="L1638" i="1"/>
  <c r="H1638" i="1"/>
  <c r="O1637" i="1"/>
  <c r="L1637" i="1"/>
  <c r="H1637" i="1"/>
  <c r="O1636" i="1"/>
  <c r="L1636" i="1"/>
  <c r="H1636" i="1"/>
  <c r="O1635" i="1"/>
  <c r="L1635" i="1"/>
  <c r="H1635" i="1"/>
  <c r="O1634" i="1"/>
  <c r="L1634" i="1"/>
  <c r="H1634" i="1"/>
  <c r="O1633" i="1"/>
  <c r="L1633" i="1"/>
  <c r="H1633" i="1"/>
  <c r="O1632" i="1"/>
  <c r="L1632" i="1"/>
  <c r="H1632" i="1"/>
  <c r="O1631" i="1"/>
  <c r="L1631" i="1"/>
  <c r="H1631" i="1"/>
  <c r="O1630" i="1"/>
  <c r="L1630" i="1"/>
  <c r="H1630" i="1"/>
  <c r="O1629" i="1"/>
  <c r="L1629" i="1"/>
  <c r="H1629" i="1"/>
  <c r="O1628" i="1"/>
  <c r="L1628" i="1"/>
  <c r="H1628" i="1"/>
  <c r="O1627" i="1"/>
  <c r="L1627" i="1"/>
  <c r="H1627" i="1"/>
  <c r="O1626" i="1"/>
  <c r="L1626" i="1"/>
  <c r="H1626" i="1"/>
  <c r="O1625" i="1"/>
  <c r="L1625" i="1"/>
  <c r="H1625" i="1"/>
  <c r="O1624" i="1"/>
  <c r="L1624" i="1"/>
  <c r="H1624" i="1"/>
  <c r="O1623" i="1"/>
  <c r="L1623" i="1"/>
  <c r="H1623" i="1"/>
  <c r="O1622" i="1"/>
  <c r="L1622" i="1"/>
  <c r="H1622" i="1"/>
  <c r="O1621" i="1"/>
  <c r="L1621" i="1"/>
  <c r="H1621" i="1"/>
  <c r="O1620" i="1"/>
  <c r="L1620" i="1"/>
  <c r="H1620" i="1"/>
  <c r="O1619" i="1" l="1"/>
  <c r="L1619" i="1"/>
  <c r="H1619" i="1"/>
  <c r="O1618" i="1"/>
  <c r="L1618" i="1"/>
  <c r="H1618" i="1"/>
  <c r="O1617" i="1"/>
  <c r="L1617" i="1"/>
  <c r="H1617" i="1"/>
  <c r="O1616" i="1"/>
  <c r="L1616" i="1"/>
  <c r="H1616" i="1"/>
  <c r="O1615" i="1"/>
  <c r="L1615" i="1"/>
  <c r="H1615" i="1"/>
  <c r="O1614" i="1"/>
  <c r="L1614" i="1"/>
  <c r="H1614" i="1"/>
  <c r="O1613" i="1"/>
  <c r="L1613" i="1"/>
  <c r="H1613" i="1"/>
  <c r="O1612" i="1"/>
  <c r="L1612" i="1"/>
  <c r="H1612" i="1"/>
  <c r="O1611" i="1"/>
  <c r="L1611" i="1"/>
  <c r="H1611" i="1"/>
  <c r="O1610" i="1"/>
  <c r="L1610" i="1"/>
  <c r="H1610" i="1"/>
  <c r="O1609" i="1"/>
  <c r="L1609" i="1"/>
  <c r="H1609" i="1"/>
  <c r="O1608" i="1"/>
  <c r="L1608" i="1"/>
  <c r="H1608" i="1"/>
  <c r="O1607" i="1"/>
  <c r="L1607" i="1"/>
  <c r="H1607" i="1"/>
  <c r="O1606" i="1"/>
  <c r="L1606" i="1"/>
  <c r="H1606" i="1"/>
  <c r="O1605" i="1"/>
  <c r="L1605" i="1"/>
  <c r="H1605" i="1"/>
  <c r="O1604" i="1"/>
  <c r="L1604" i="1"/>
  <c r="H1604" i="1"/>
  <c r="O1603" i="1"/>
  <c r="L1603" i="1"/>
  <c r="H1603" i="1"/>
  <c r="O1602" i="1"/>
  <c r="L1602" i="1"/>
  <c r="H1602" i="1"/>
  <c r="O1601" i="1"/>
  <c r="L1601" i="1"/>
  <c r="H1601" i="1"/>
  <c r="O1600" i="1"/>
  <c r="L1600" i="1"/>
  <c r="H1600" i="1"/>
  <c r="O1599" i="1"/>
  <c r="L1599" i="1"/>
  <c r="H1599" i="1"/>
  <c r="O1598" i="1"/>
  <c r="L1598" i="1"/>
  <c r="H1598" i="1"/>
  <c r="O1597" i="1"/>
  <c r="L1597" i="1"/>
  <c r="H1597" i="1"/>
  <c r="O1596" i="1"/>
  <c r="L1596" i="1"/>
  <c r="H1596" i="1"/>
  <c r="O1595" i="1"/>
  <c r="L1595" i="1"/>
  <c r="H1595" i="1"/>
  <c r="O1594" i="1"/>
  <c r="L1594" i="1"/>
  <c r="H1594" i="1"/>
  <c r="O1593" i="1"/>
  <c r="L1593" i="1"/>
  <c r="H1593" i="1"/>
  <c r="O1592" i="1"/>
  <c r="L1592" i="1"/>
  <c r="H1592" i="1"/>
  <c r="O1591" i="1"/>
  <c r="L1591" i="1"/>
  <c r="H1591" i="1"/>
  <c r="O1590" i="1"/>
  <c r="L1590" i="1"/>
  <c r="H1590" i="1"/>
  <c r="O1589" i="1"/>
  <c r="L1589" i="1"/>
  <c r="H1589" i="1"/>
  <c r="O1588" i="1"/>
  <c r="L1588" i="1"/>
  <c r="H1588" i="1"/>
  <c r="O1587" i="1"/>
  <c r="L1587" i="1"/>
  <c r="H1587" i="1"/>
  <c r="O1586" i="1"/>
  <c r="L1586" i="1"/>
  <c r="H1586" i="1"/>
  <c r="O1585" i="1"/>
  <c r="L1585" i="1"/>
  <c r="H1585" i="1"/>
  <c r="O1584" i="1"/>
  <c r="L1584" i="1"/>
  <c r="H1584" i="1"/>
  <c r="O1583" i="1"/>
  <c r="L1583" i="1"/>
  <c r="H1583" i="1"/>
  <c r="O1582" i="1"/>
  <c r="L1582" i="1"/>
  <c r="H1582" i="1"/>
  <c r="O1581" i="1"/>
  <c r="L1581" i="1"/>
  <c r="H1581" i="1"/>
  <c r="O1580" i="1"/>
  <c r="L1580" i="1"/>
  <c r="H1580" i="1"/>
  <c r="O1579" i="1"/>
  <c r="L1579" i="1"/>
  <c r="H1579" i="1"/>
  <c r="O1578" i="1"/>
  <c r="L1578" i="1"/>
  <c r="H1578" i="1"/>
  <c r="O1577" i="1"/>
  <c r="L1577" i="1"/>
  <c r="H1577" i="1"/>
  <c r="O1576" i="1"/>
  <c r="L1576" i="1"/>
  <c r="H1576" i="1"/>
  <c r="O1575" i="1"/>
  <c r="L1575" i="1"/>
  <c r="H1575" i="1"/>
  <c r="O1574" i="1"/>
  <c r="L1574" i="1"/>
  <c r="H1574" i="1"/>
  <c r="O1573" i="1"/>
  <c r="L1573" i="1"/>
  <c r="H1573" i="1"/>
  <c r="O1572" i="1"/>
  <c r="L1572" i="1"/>
  <c r="H1572" i="1"/>
  <c r="O1571" i="1"/>
  <c r="L1571" i="1"/>
  <c r="H1571" i="1"/>
  <c r="O1570" i="1"/>
  <c r="L1570" i="1"/>
  <c r="H1570" i="1"/>
  <c r="O1569" i="1"/>
  <c r="L1569" i="1"/>
  <c r="H1569" i="1"/>
  <c r="O1568" i="1"/>
  <c r="L1568" i="1"/>
  <c r="H1568" i="1"/>
  <c r="O1567" i="1"/>
  <c r="L1567" i="1"/>
  <c r="H1567" i="1"/>
  <c r="O1566" i="1"/>
  <c r="L1566" i="1"/>
  <c r="H1566" i="1"/>
  <c r="O1565" i="1"/>
  <c r="L1565" i="1"/>
  <c r="H1565" i="1"/>
  <c r="O1564" i="1"/>
  <c r="L1564" i="1"/>
  <c r="H1564" i="1"/>
  <c r="O1563" i="1"/>
  <c r="L1563" i="1"/>
  <c r="H1563" i="1"/>
  <c r="O1562" i="1"/>
  <c r="L1562" i="1"/>
  <c r="H1562" i="1"/>
  <c r="O1561" i="1"/>
  <c r="L1561" i="1"/>
  <c r="H1561" i="1"/>
  <c r="O1560" i="1"/>
  <c r="L1560" i="1"/>
  <c r="H1560" i="1"/>
  <c r="O1559" i="1"/>
  <c r="L1559" i="1"/>
  <c r="H1559" i="1"/>
  <c r="O1558" i="1"/>
  <c r="L1558" i="1"/>
  <c r="H1558" i="1"/>
  <c r="O1557" i="1"/>
  <c r="L1557" i="1"/>
  <c r="H1557" i="1"/>
  <c r="O1556" i="1"/>
  <c r="L1556" i="1"/>
  <c r="H1556" i="1"/>
  <c r="O1555" i="1"/>
  <c r="L1555" i="1"/>
  <c r="H1555" i="1"/>
  <c r="O1554" i="1"/>
  <c r="L1554" i="1"/>
  <c r="H1554" i="1"/>
  <c r="O1553" i="1"/>
  <c r="L1553" i="1"/>
  <c r="H1553" i="1"/>
  <c r="O1552" i="1"/>
  <c r="L1552" i="1"/>
  <c r="H1552" i="1"/>
  <c r="O1551" i="1"/>
  <c r="L1551" i="1"/>
  <c r="H1551" i="1"/>
  <c r="O1550" i="1"/>
  <c r="L1550" i="1"/>
  <c r="H1550" i="1"/>
  <c r="O1549" i="1"/>
  <c r="L1549" i="1"/>
  <c r="H1549" i="1"/>
  <c r="O1548" i="1"/>
  <c r="L1548" i="1"/>
  <c r="H1548" i="1"/>
  <c r="O1547" i="1"/>
  <c r="L1547" i="1"/>
  <c r="H1547" i="1"/>
  <c r="O1546" i="1"/>
  <c r="L1546" i="1"/>
  <c r="H1546" i="1"/>
  <c r="O1545" i="1"/>
  <c r="L1545" i="1"/>
  <c r="H1545" i="1"/>
  <c r="O1544" i="1"/>
  <c r="L1544" i="1"/>
  <c r="H1544" i="1"/>
  <c r="O1543" i="1"/>
  <c r="L1543" i="1"/>
  <c r="H1543" i="1"/>
  <c r="O1542" i="1"/>
  <c r="L1542" i="1"/>
  <c r="H1542" i="1"/>
  <c r="O1541" i="1"/>
  <c r="L1541" i="1"/>
  <c r="H1541" i="1"/>
  <c r="O1540" i="1"/>
  <c r="L1540" i="1"/>
  <c r="H1540" i="1"/>
  <c r="O1539" i="1"/>
  <c r="L1539" i="1"/>
  <c r="H1539" i="1"/>
  <c r="O1538" i="1"/>
  <c r="L1538" i="1"/>
  <c r="H1538" i="1"/>
  <c r="O1537" i="1"/>
  <c r="L1537" i="1"/>
  <c r="H1537" i="1"/>
  <c r="O1536" i="1"/>
  <c r="L1536" i="1"/>
  <c r="H1536" i="1"/>
  <c r="O1535" i="1"/>
  <c r="L1535" i="1"/>
  <c r="H1535" i="1"/>
  <c r="O1534" i="1"/>
  <c r="L1534" i="1"/>
  <c r="H1534" i="1"/>
  <c r="O1533" i="1"/>
  <c r="L1533" i="1"/>
  <c r="H1533" i="1"/>
  <c r="O1532" i="1"/>
  <c r="L1532" i="1"/>
  <c r="H1532" i="1"/>
  <c r="O1531" i="1"/>
  <c r="L1531" i="1"/>
  <c r="H1531" i="1"/>
  <c r="O1530" i="1"/>
  <c r="L1530" i="1"/>
  <c r="H1530" i="1"/>
  <c r="O1529" i="1"/>
  <c r="L1529" i="1"/>
  <c r="H1529" i="1"/>
  <c r="O1528" i="1"/>
  <c r="L1528" i="1"/>
  <c r="H1528" i="1"/>
  <c r="O1527" i="1"/>
  <c r="L1527" i="1"/>
  <c r="H1527" i="1"/>
  <c r="O1526" i="1"/>
  <c r="L1526" i="1"/>
  <c r="H1526" i="1"/>
  <c r="O1525" i="1"/>
  <c r="L1525" i="1"/>
  <c r="H1525" i="1"/>
  <c r="O1524" i="1"/>
  <c r="L1524" i="1"/>
  <c r="H1524" i="1"/>
  <c r="O1523" i="1"/>
  <c r="L1523" i="1"/>
  <c r="H1523" i="1"/>
  <c r="O1522" i="1"/>
  <c r="L1522" i="1"/>
  <c r="H1522" i="1"/>
  <c r="O1521" i="1"/>
  <c r="L1521" i="1"/>
  <c r="H1521" i="1"/>
  <c r="O1520" i="1"/>
  <c r="L1520" i="1"/>
  <c r="H1520" i="1"/>
  <c r="O1519" i="1"/>
  <c r="L1519" i="1"/>
  <c r="H1519" i="1"/>
  <c r="O1518" i="1"/>
  <c r="L1518" i="1"/>
  <c r="H1518" i="1"/>
  <c r="O1517" i="1"/>
  <c r="L1517" i="1"/>
  <c r="H1517" i="1"/>
  <c r="O1516" i="1"/>
  <c r="L1516" i="1"/>
  <c r="H1516" i="1"/>
  <c r="O1515" i="1"/>
  <c r="L1515" i="1"/>
  <c r="H1515" i="1"/>
  <c r="O1514" i="1"/>
  <c r="L1514" i="1"/>
  <c r="H1514" i="1"/>
  <c r="O1513" i="1" l="1"/>
  <c r="L1513" i="1"/>
  <c r="H1513" i="1"/>
  <c r="O1512" i="1"/>
  <c r="L1512" i="1"/>
  <c r="H1512" i="1"/>
  <c r="O1511" i="1"/>
  <c r="L1511" i="1"/>
  <c r="H1511" i="1"/>
  <c r="O1510" i="1"/>
  <c r="L1510" i="1"/>
  <c r="H1510" i="1"/>
  <c r="O1509" i="1"/>
  <c r="L1509" i="1"/>
  <c r="H1509" i="1"/>
  <c r="O1508" i="1"/>
  <c r="L1508" i="1"/>
  <c r="H1508" i="1"/>
  <c r="O1507" i="1"/>
  <c r="L1507" i="1"/>
  <c r="H1507" i="1"/>
  <c r="O1506" i="1"/>
  <c r="L1506" i="1"/>
  <c r="H1506" i="1"/>
  <c r="O1505" i="1"/>
  <c r="L1505" i="1"/>
  <c r="H1505" i="1"/>
  <c r="O1504" i="1"/>
  <c r="L1504" i="1"/>
  <c r="H1504" i="1"/>
  <c r="O1503" i="1"/>
  <c r="L1503" i="1"/>
  <c r="H1503" i="1"/>
  <c r="O1502" i="1"/>
  <c r="L1502" i="1"/>
  <c r="H1502" i="1"/>
  <c r="O1501" i="1"/>
  <c r="L1501" i="1"/>
  <c r="H1501" i="1"/>
  <c r="O1500" i="1"/>
  <c r="L1500" i="1"/>
  <c r="H1500" i="1"/>
  <c r="O1499" i="1"/>
  <c r="L1499" i="1"/>
  <c r="H1499" i="1"/>
  <c r="O1498" i="1"/>
  <c r="L1498" i="1"/>
  <c r="H1498" i="1"/>
  <c r="O1497" i="1"/>
  <c r="L1497" i="1"/>
  <c r="H1497" i="1"/>
  <c r="O1496" i="1"/>
  <c r="L1496" i="1"/>
  <c r="H1496" i="1"/>
  <c r="O1495" i="1"/>
  <c r="L1495" i="1"/>
  <c r="H1495" i="1"/>
  <c r="O1494" i="1"/>
  <c r="L1494" i="1"/>
  <c r="H1494" i="1"/>
  <c r="O1493" i="1"/>
  <c r="L1493" i="1"/>
  <c r="H1493" i="1"/>
  <c r="O1492" i="1"/>
  <c r="L1492" i="1"/>
  <c r="H1492" i="1"/>
  <c r="O1491" i="1"/>
  <c r="L1491" i="1"/>
  <c r="H1491" i="1"/>
  <c r="O1490" i="1"/>
  <c r="L1490" i="1"/>
  <c r="H1490" i="1"/>
  <c r="O1489" i="1"/>
  <c r="L1489" i="1"/>
  <c r="H1489" i="1"/>
  <c r="O1488" i="1"/>
  <c r="L1488" i="1"/>
  <c r="H1488" i="1"/>
  <c r="O1487" i="1"/>
  <c r="L1487" i="1"/>
  <c r="H1487" i="1"/>
  <c r="O1486" i="1"/>
  <c r="L1486" i="1"/>
  <c r="H1486" i="1"/>
  <c r="O1485" i="1"/>
  <c r="L1485" i="1"/>
  <c r="H1485" i="1"/>
  <c r="O1484" i="1"/>
  <c r="L1484" i="1"/>
  <c r="H1484" i="1"/>
  <c r="O1483" i="1"/>
  <c r="L1483" i="1"/>
  <c r="H1483" i="1"/>
  <c r="O1482" i="1"/>
  <c r="L1482" i="1"/>
  <c r="H1482" i="1"/>
  <c r="O1481" i="1"/>
  <c r="L1481" i="1"/>
  <c r="H1481" i="1"/>
  <c r="O1480" i="1"/>
  <c r="L1480" i="1"/>
  <c r="H1480" i="1"/>
  <c r="O1479" i="1"/>
  <c r="L1479" i="1"/>
  <c r="H1479" i="1"/>
  <c r="O1478" i="1"/>
  <c r="L1478" i="1"/>
  <c r="H1478" i="1"/>
  <c r="O1477" i="1"/>
  <c r="L1477" i="1"/>
  <c r="H1477" i="1"/>
  <c r="O1476" i="1"/>
  <c r="L1476" i="1"/>
  <c r="H1476" i="1"/>
  <c r="O1475" i="1"/>
  <c r="L1475" i="1"/>
  <c r="H1475" i="1"/>
  <c r="O1474" i="1"/>
  <c r="L1474" i="1"/>
  <c r="H1474" i="1"/>
  <c r="O1473" i="1"/>
  <c r="L1473" i="1"/>
  <c r="H1473" i="1"/>
  <c r="O1472" i="1"/>
  <c r="L1472" i="1"/>
  <c r="H1472" i="1"/>
  <c r="O1471" i="1"/>
  <c r="L1471" i="1"/>
  <c r="H1471" i="1"/>
  <c r="O1470" i="1"/>
  <c r="L1470" i="1"/>
  <c r="H1470" i="1"/>
  <c r="O1469" i="1"/>
  <c r="L1469" i="1"/>
  <c r="H1469" i="1"/>
  <c r="O1468" i="1"/>
  <c r="L1468" i="1"/>
  <c r="H1468" i="1"/>
  <c r="O1467" i="1"/>
  <c r="L1467" i="1"/>
  <c r="H1467" i="1"/>
  <c r="O1466" i="1"/>
  <c r="L1466" i="1"/>
  <c r="H1466" i="1"/>
  <c r="O1465" i="1"/>
  <c r="L1465" i="1"/>
  <c r="H1465" i="1"/>
  <c r="O1464" i="1"/>
  <c r="L1464" i="1"/>
  <c r="H1464" i="1"/>
  <c r="O1463" i="1"/>
  <c r="L1463" i="1"/>
  <c r="H1463" i="1"/>
  <c r="O1462" i="1"/>
  <c r="L1462" i="1"/>
  <c r="H1462" i="1"/>
  <c r="O1461" i="1"/>
  <c r="L1461" i="1"/>
  <c r="H1461" i="1"/>
  <c r="O1460" i="1"/>
  <c r="L1460" i="1"/>
  <c r="H1460" i="1"/>
  <c r="O1459" i="1"/>
  <c r="L1459" i="1"/>
  <c r="H1459" i="1"/>
  <c r="O1458" i="1"/>
  <c r="L1458" i="1"/>
  <c r="H1458" i="1"/>
  <c r="O1457" i="1"/>
  <c r="L1457" i="1"/>
  <c r="H1457" i="1"/>
  <c r="O1456" i="1"/>
  <c r="L1456" i="1"/>
  <c r="H1456" i="1"/>
  <c r="O1455" i="1"/>
  <c r="L1455" i="1"/>
  <c r="H1455" i="1"/>
  <c r="O1454" i="1"/>
  <c r="L1454" i="1"/>
  <c r="H1454" i="1"/>
  <c r="O1453" i="1"/>
  <c r="L1453" i="1"/>
  <c r="H1453" i="1"/>
  <c r="O1452" i="1"/>
  <c r="L1452" i="1"/>
  <c r="H1452" i="1"/>
  <c r="O1451" i="1"/>
  <c r="L1451" i="1"/>
  <c r="H1451" i="1"/>
  <c r="O1450" i="1"/>
  <c r="L1450" i="1"/>
  <c r="H1450" i="1"/>
  <c r="O1449" i="1"/>
  <c r="L1449" i="1"/>
  <c r="H1449" i="1"/>
  <c r="O1448" i="1"/>
  <c r="L1448" i="1"/>
  <c r="H1448" i="1"/>
  <c r="O1447" i="1"/>
  <c r="L1447" i="1"/>
  <c r="H1447" i="1"/>
  <c r="O1446" i="1"/>
  <c r="L1446" i="1"/>
  <c r="H1446" i="1"/>
  <c r="O1445" i="1"/>
  <c r="L1445" i="1"/>
  <c r="H1445" i="1"/>
  <c r="O1444" i="1"/>
  <c r="L1444" i="1"/>
  <c r="H1444" i="1"/>
  <c r="O1443" i="1"/>
  <c r="L1443" i="1"/>
  <c r="H1443" i="1"/>
  <c r="O1442" i="1"/>
  <c r="L1442" i="1"/>
  <c r="H1442" i="1"/>
  <c r="O1441" i="1"/>
  <c r="L1441" i="1"/>
  <c r="H1441" i="1"/>
  <c r="O1439" i="1"/>
  <c r="L1439" i="1"/>
  <c r="H1439" i="1"/>
  <c r="O1438" i="1"/>
  <c r="L1438" i="1"/>
  <c r="H1438" i="1"/>
  <c r="O1437" i="1"/>
  <c r="L1437" i="1"/>
  <c r="H1437" i="1"/>
  <c r="O1436" i="1"/>
  <c r="L1436" i="1"/>
  <c r="H1436" i="1"/>
  <c r="O1435" i="1"/>
  <c r="L1435" i="1"/>
  <c r="H1435" i="1"/>
  <c r="O1434" i="1"/>
  <c r="L1434" i="1"/>
  <c r="H1434" i="1"/>
  <c r="O1433" i="1"/>
  <c r="L1433" i="1"/>
  <c r="H1433" i="1"/>
  <c r="O1432" i="1"/>
  <c r="L1432" i="1"/>
  <c r="H1432" i="1"/>
  <c r="O1116" i="1" l="1"/>
  <c r="L1116" i="1"/>
  <c r="H1116" i="1"/>
  <c r="O1115" i="1"/>
  <c r="L1115" i="1"/>
  <c r="H1115" i="1"/>
  <c r="O1114" i="1"/>
  <c r="L1114" i="1"/>
  <c r="H1114" i="1"/>
  <c r="O1113" i="1"/>
  <c r="L1113" i="1"/>
  <c r="H1113" i="1"/>
  <c r="O1112" i="1"/>
  <c r="L1112" i="1"/>
  <c r="H1112" i="1"/>
  <c r="O1111" i="1"/>
  <c r="L1111" i="1"/>
  <c r="H1111" i="1"/>
  <c r="O1110" i="1"/>
  <c r="L1110" i="1"/>
  <c r="H1110" i="1"/>
  <c r="O1109" i="1"/>
  <c r="L1109" i="1"/>
  <c r="H1109" i="1"/>
  <c r="O1108" i="1"/>
  <c r="L1108" i="1"/>
  <c r="H1108" i="1"/>
  <c r="O1107" i="1"/>
  <c r="L1107" i="1"/>
  <c r="H1107" i="1"/>
  <c r="O1106" i="1"/>
  <c r="L1106" i="1"/>
  <c r="H1106" i="1"/>
  <c r="O1105" i="1"/>
  <c r="L1105" i="1"/>
  <c r="H1105" i="1"/>
  <c r="O1104" i="1"/>
  <c r="L1104" i="1"/>
  <c r="H1104" i="1"/>
  <c r="O1103" i="1"/>
  <c r="L1103" i="1"/>
  <c r="H1103" i="1"/>
  <c r="O1102" i="1"/>
  <c r="L1102" i="1"/>
  <c r="H1102" i="1"/>
  <c r="O1101" i="1"/>
  <c r="L1101" i="1"/>
  <c r="H1101" i="1"/>
  <c r="O1100" i="1"/>
  <c r="L1100" i="1"/>
  <c r="H1100" i="1"/>
  <c r="O1099" i="1"/>
  <c r="L1099" i="1"/>
  <c r="H1099" i="1"/>
  <c r="O1098" i="1"/>
  <c r="L1098" i="1"/>
  <c r="H1098" i="1"/>
  <c r="O1097" i="1"/>
  <c r="L1097" i="1"/>
  <c r="H1097" i="1"/>
  <c r="O1096" i="1"/>
  <c r="L1096" i="1"/>
  <c r="H1096" i="1"/>
  <c r="O1095" i="1"/>
  <c r="L1095" i="1"/>
  <c r="H1095" i="1"/>
  <c r="O1094" i="1"/>
  <c r="L1094" i="1"/>
  <c r="H1094" i="1"/>
  <c r="O1093" i="1"/>
  <c r="L1093" i="1"/>
  <c r="H1093" i="1"/>
  <c r="O1092" i="1"/>
  <c r="L1092" i="1"/>
  <c r="H1092" i="1"/>
  <c r="O1091" i="1"/>
  <c r="L1091" i="1"/>
  <c r="H1091" i="1"/>
  <c r="O1090" i="1"/>
  <c r="L1090" i="1"/>
  <c r="H1090" i="1"/>
  <c r="O1089" i="1"/>
  <c r="L1089" i="1"/>
  <c r="H1089" i="1"/>
  <c r="O1088" i="1"/>
  <c r="L1088" i="1"/>
  <c r="H1088" i="1"/>
  <c r="O1087" i="1"/>
  <c r="L1087" i="1"/>
  <c r="H1087" i="1"/>
  <c r="O1086" i="1"/>
  <c r="L1086" i="1"/>
  <c r="H1086" i="1"/>
  <c r="O1085" i="1"/>
  <c r="L1085" i="1"/>
  <c r="H1085" i="1"/>
  <c r="O1084" i="1"/>
  <c r="L1084" i="1"/>
  <c r="H1084" i="1"/>
  <c r="O1083" i="1"/>
  <c r="L1083" i="1"/>
  <c r="H1083" i="1"/>
  <c r="O1082" i="1"/>
  <c r="L1082" i="1"/>
  <c r="H1082" i="1"/>
  <c r="O1081" i="1"/>
  <c r="L1081" i="1"/>
  <c r="H1081" i="1"/>
  <c r="O1080" i="1"/>
  <c r="L1080" i="1"/>
  <c r="H1080" i="1"/>
  <c r="O1079" i="1"/>
  <c r="L1079" i="1"/>
  <c r="H1079" i="1"/>
  <c r="O1078" i="1"/>
  <c r="L1078" i="1"/>
  <c r="H1078" i="1"/>
  <c r="O1077" i="1"/>
  <c r="L1077" i="1"/>
  <c r="H1077" i="1"/>
  <c r="O1076" i="1"/>
  <c r="L1076" i="1"/>
  <c r="H1076" i="1"/>
  <c r="O1075" i="1"/>
  <c r="L1075" i="1"/>
  <c r="H1075" i="1"/>
  <c r="O1074" i="1"/>
  <c r="L1074" i="1"/>
  <c r="H1074" i="1"/>
  <c r="O1073" i="1"/>
  <c r="L1073" i="1"/>
  <c r="H1073" i="1"/>
  <c r="O1072" i="1"/>
  <c r="L1072" i="1"/>
  <c r="H1072" i="1"/>
  <c r="O1071" i="1"/>
  <c r="L1071" i="1"/>
  <c r="H1071" i="1"/>
  <c r="O1070" i="1"/>
  <c r="L1070" i="1"/>
  <c r="H1070" i="1"/>
  <c r="O1069" i="1"/>
  <c r="L1069" i="1"/>
  <c r="H1069" i="1"/>
  <c r="O1068" i="1"/>
  <c r="L1068" i="1"/>
  <c r="H1068" i="1"/>
  <c r="O1067" i="1"/>
  <c r="L1067" i="1"/>
  <c r="H1067" i="1"/>
  <c r="O1066" i="1"/>
  <c r="L1066" i="1"/>
  <c r="H1066" i="1"/>
  <c r="O1065" i="1"/>
  <c r="L1065" i="1"/>
  <c r="H1065" i="1"/>
  <c r="O1064" i="1"/>
  <c r="L1064" i="1"/>
  <c r="H1064" i="1"/>
  <c r="O1063" i="1"/>
  <c r="L1063" i="1"/>
  <c r="H1063" i="1"/>
  <c r="O1062" i="1"/>
  <c r="L1062" i="1"/>
  <c r="H1062" i="1"/>
  <c r="O1061" i="1"/>
  <c r="L1061" i="1"/>
  <c r="H1061" i="1"/>
  <c r="O1060" i="1"/>
  <c r="L1060" i="1"/>
  <c r="H1060" i="1"/>
  <c r="O1059" i="1"/>
  <c r="L1059" i="1"/>
  <c r="H1059" i="1"/>
  <c r="O1058" i="1"/>
  <c r="L1058" i="1"/>
  <c r="H1058" i="1"/>
  <c r="O1057" i="1"/>
  <c r="L1057" i="1"/>
  <c r="H1057" i="1"/>
  <c r="O1056" i="1"/>
  <c r="L1056" i="1"/>
  <c r="H1056" i="1"/>
  <c r="O1055" i="1"/>
  <c r="L1055" i="1"/>
  <c r="H1055" i="1"/>
  <c r="O1054" i="1"/>
  <c r="L1054" i="1"/>
  <c r="H1054" i="1"/>
  <c r="O1053" i="1"/>
  <c r="L1053" i="1"/>
  <c r="H1053" i="1"/>
  <c r="O1052" i="1"/>
  <c r="L1052" i="1"/>
  <c r="H1052" i="1"/>
  <c r="O1051" i="1"/>
  <c r="L1051" i="1"/>
  <c r="H1051" i="1"/>
  <c r="O1050" i="1"/>
  <c r="L1050" i="1"/>
  <c r="H1050" i="1"/>
  <c r="O1049" i="1"/>
  <c r="L1049" i="1"/>
  <c r="H1049" i="1"/>
  <c r="O1048" i="1"/>
  <c r="L1048" i="1"/>
  <c r="H1048" i="1"/>
  <c r="O1047" i="1"/>
  <c r="L1047" i="1"/>
  <c r="H1047" i="1"/>
  <c r="O1046" i="1"/>
  <c r="L1046" i="1"/>
  <c r="H1046" i="1"/>
  <c r="O1045" i="1"/>
  <c r="L1045" i="1"/>
  <c r="H1045" i="1"/>
  <c r="O1044" i="1"/>
  <c r="L1044" i="1"/>
  <c r="H1044" i="1"/>
  <c r="O1043" i="1"/>
  <c r="L1043" i="1"/>
  <c r="H1043" i="1"/>
  <c r="O1042" i="1"/>
  <c r="L1042" i="1"/>
  <c r="H1042" i="1"/>
  <c r="O1041" i="1"/>
  <c r="L1041" i="1"/>
  <c r="H1041" i="1"/>
  <c r="O1040" i="1"/>
  <c r="L1040" i="1"/>
  <c r="H1040" i="1"/>
  <c r="O1039" i="1"/>
  <c r="L1039" i="1"/>
  <c r="H1039" i="1"/>
  <c r="O1038" i="1"/>
  <c r="L1038" i="1"/>
  <c r="H1038" i="1"/>
  <c r="O1037" i="1"/>
  <c r="L1037" i="1"/>
  <c r="H1037" i="1"/>
  <c r="O1036" i="1"/>
  <c r="L1036" i="1"/>
  <c r="H1036" i="1"/>
  <c r="O1035" i="1"/>
  <c r="L1035" i="1"/>
  <c r="H1035" i="1"/>
  <c r="O1034" i="1"/>
  <c r="L1034" i="1"/>
  <c r="H1034" i="1"/>
  <c r="O1033" i="1"/>
  <c r="L1033" i="1"/>
  <c r="H1033" i="1"/>
  <c r="O1032" i="1"/>
  <c r="L1032" i="1"/>
  <c r="H1032" i="1"/>
  <c r="O1031" i="1"/>
  <c r="L1031" i="1"/>
  <c r="H1031" i="1"/>
  <c r="O1030" i="1"/>
  <c r="L1030" i="1"/>
  <c r="H1030" i="1"/>
  <c r="O1029" i="1"/>
  <c r="L1029" i="1"/>
  <c r="H1029" i="1"/>
  <c r="O1028" i="1"/>
  <c r="L1028" i="1"/>
  <c r="H1028" i="1"/>
  <c r="O1027" i="1"/>
  <c r="L1027" i="1"/>
  <c r="H1027" i="1"/>
  <c r="O1026" i="1"/>
  <c r="L1026" i="1"/>
  <c r="H1026" i="1"/>
  <c r="O1025" i="1"/>
  <c r="L1025" i="1"/>
  <c r="H1025" i="1"/>
  <c r="O1024" i="1"/>
  <c r="L1024" i="1"/>
  <c r="H1024" i="1"/>
  <c r="O1023" i="1"/>
  <c r="L1023" i="1"/>
  <c r="H1023" i="1"/>
  <c r="O1022" i="1"/>
  <c r="L1022" i="1"/>
  <c r="H1022" i="1"/>
  <c r="O1021" i="1"/>
  <c r="L1021" i="1"/>
  <c r="H1021" i="1"/>
  <c r="O1020" i="1"/>
  <c r="L1020" i="1"/>
  <c r="H1020" i="1"/>
  <c r="O1019" i="1"/>
  <c r="L1019" i="1"/>
  <c r="H1019" i="1"/>
  <c r="O1018" i="1"/>
  <c r="L1018" i="1"/>
  <c r="H1018" i="1"/>
  <c r="O1017" i="1"/>
  <c r="L1017" i="1"/>
  <c r="H1017" i="1"/>
  <c r="O1016" i="1"/>
  <c r="L1016" i="1"/>
  <c r="H1016" i="1"/>
  <c r="O1015" i="1"/>
  <c r="L1015" i="1"/>
  <c r="H1015" i="1"/>
  <c r="O1014" i="1"/>
  <c r="L1014" i="1"/>
  <c r="H1014" i="1"/>
  <c r="O1013" i="1"/>
  <c r="L1013" i="1"/>
  <c r="H1013" i="1"/>
  <c r="O1012" i="1"/>
  <c r="L1012" i="1"/>
  <c r="H1012" i="1"/>
  <c r="O1011" i="1"/>
  <c r="L1011" i="1"/>
  <c r="H1011" i="1"/>
  <c r="O1010" i="1"/>
  <c r="L1010" i="1"/>
  <c r="H1010" i="1"/>
  <c r="O1009" i="1"/>
  <c r="L1009" i="1"/>
  <c r="H1009" i="1"/>
  <c r="O1008" i="1"/>
  <c r="L1008" i="1"/>
  <c r="H1008" i="1"/>
  <c r="O1007" i="1"/>
  <c r="L1007" i="1"/>
  <c r="H1007" i="1"/>
  <c r="O1006" i="1"/>
  <c r="L1006" i="1"/>
  <c r="H1006" i="1"/>
  <c r="O1005" i="1"/>
  <c r="L1005" i="1"/>
  <c r="H1005" i="1"/>
  <c r="O1004" i="1"/>
  <c r="L1004" i="1"/>
  <c r="H1004" i="1"/>
  <c r="O1003" i="1"/>
  <c r="L1003" i="1"/>
  <c r="H1003" i="1"/>
  <c r="O1002" i="1"/>
  <c r="L1002" i="1"/>
  <c r="H1002" i="1"/>
  <c r="O1001" i="1"/>
  <c r="L1001" i="1"/>
  <c r="H1001" i="1"/>
  <c r="O1000" i="1"/>
  <c r="L1000" i="1"/>
  <c r="H1000" i="1"/>
  <c r="O999" i="1"/>
  <c r="L999" i="1"/>
  <c r="H999" i="1"/>
  <c r="O998" i="1"/>
  <c r="L998" i="1"/>
  <c r="H998" i="1"/>
  <c r="O997" i="1"/>
  <c r="L997" i="1"/>
  <c r="H997" i="1"/>
  <c r="O996" i="1"/>
  <c r="L996" i="1"/>
  <c r="H996" i="1"/>
  <c r="O995" i="1"/>
  <c r="L995" i="1"/>
  <c r="H995" i="1"/>
  <c r="O994" i="1"/>
  <c r="L994" i="1"/>
  <c r="H994" i="1"/>
  <c r="O993" i="1"/>
  <c r="L993" i="1"/>
  <c r="H993" i="1"/>
  <c r="O992" i="1"/>
  <c r="L992" i="1"/>
  <c r="H992" i="1"/>
  <c r="O991" i="1"/>
  <c r="L991" i="1"/>
  <c r="H991" i="1"/>
  <c r="O990" i="1"/>
  <c r="L990" i="1"/>
  <c r="H990" i="1"/>
  <c r="O989" i="1"/>
  <c r="L989" i="1"/>
  <c r="H989" i="1"/>
  <c r="O988" i="1"/>
  <c r="L988" i="1"/>
  <c r="H988" i="1"/>
  <c r="O987" i="1"/>
  <c r="L987" i="1"/>
  <c r="H987" i="1"/>
  <c r="O986" i="1"/>
  <c r="L986" i="1"/>
  <c r="H986" i="1"/>
  <c r="O985" i="1"/>
  <c r="L985" i="1"/>
  <c r="H985" i="1"/>
  <c r="O984" i="1"/>
  <c r="L984" i="1"/>
  <c r="H984" i="1"/>
  <c r="O983" i="1"/>
  <c r="L983" i="1"/>
  <c r="H983" i="1"/>
  <c r="O982" i="1"/>
  <c r="L982" i="1"/>
  <c r="H982" i="1"/>
  <c r="O981" i="1"/>
  <c r="L981" i="1"/>
  <c r="H981" i="1"/>
  <c r="O980" i="1"/>
  <c r="L980" i="1"/>
  <c r="H980" i="1"/>
  <c r="O979" i="1"/>
  <c r="L979" i="1"/>
  <c r="H979" i="1"/>
  <c r="O978" i="1"/>
  <c r="L978" i="1"/>
  <c r="H978" i="1"/>
  <c r="O977" i="1"/>
  <c r="L977" i="1"/>
  <c r="H977" i="1"/>
  <c r="O976" i="1"/>
  <c r="L976" i="1"/>
  <c r="H976" i="1"/>
  <c r="O975" i="1"/>
  <c r="L975" i="1"/>
  <c r="H975" i="1"/>
  <c r="O974" i="1"/>
  <c r="L974" i="1"/>
  <c r="H974" i="1"/>
  <c r="O973" i="1"/>
  <c r="L973" i="1"/>
  <c r="H973" i="1"/>
  <c r="O972" i="1"/>
  <c r="L972" i="1"/>
  <c r="H972" i="1"/>
  <c r="O971" i="1"/>
  <c r="L971" i="1"/>
  <c r="H971" i="1"/>
  <c r="O970" i="1"/>
  <c r="L970" i="1"/>
  <c r="H970" i="1"/>
  <c r="O969" i="1"/>
  <c r="L969" i="1"/>
  <c r="H969" i="1"/>
  <c r="O968" i="1"/>
  <c r="L968" i="1"/>
  <c r="H968" i="1"/>
  <c r="O967" i="1"/>
  <c r="L967" i="1"/>
  <c r="H967" i="1"/>
  <c r="O966" i="1"/>
  <c r="L966" i="1"/>
  <c r="H966" i="1"/>
  <c r="O965" i="1"/>
  <c r="L965" i="1"/>
  <c r="H965" i="1"/>
  <c r="O964" i="1"/>
  <c r="L964" i="1"/>
  <c r="H964" i="1"/>
  <c r="O963" i="1"/>
  <c r="L963" i="1"/>
  <c r="H963" i="1"/>
  <c r="O962" i="1"/>
  <c r="L962" i="1"/>
  <c r="H962" i="1"/>
  <c r="O961" i="1"/>
  <c r="L961" i="1"/>
  <c r="H961" i="1"/>
  <c r="O86" i="2" l="1"/>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85" i="2"/>
  <c r="R138" i="2"/>
  <c r="Q138" i="2"/>
  <c r="P138" i="2"/>
  <c r="R137" i="2"/>
  <c r="Q137" i="2"/>
  <c r="P137" i="2"/>
  <c r="R136" i="2"/>
  <c r="Q136" i="2"/>
  <c r="P136" i="2"/>
  <c r="R135" i="2"/>
  <c r="Q135" i="2"/>
  <c r="P135" i="2"/>
  <c r="R134" i="2"/>
  <c r="Q134" i="2"/>
  <c r="P134" i="2"/>
  <c r="R133" i="2"/>
  <c r="Q133" i="2"/>
  <c r="P133" i="2"/>
  <c r="R132" i="2"/>
  <c r="Q132" i="2"/>
  <c r="S132" i="2" s="1"/>
  <c r="P132" i="2"/>
  <c r="R131" i="2"/>
  <c r="Q131" i="2"/>
  <c r="P131" i="2"/>
  <c r="R130" i="2"/>
  <c r="Q130" i="2"/>
  <c r="P130" i="2"/>
  <c r="R129" i="2"/>
  <c r="Q129" i="2"/>
  <c r="P129" i="2"/>
  <c r="R128" i="2"/>
  <c r="Q128" i="2"/>
  <c r="P128" i="2"/>
  <c r="R127" i="2"/>
  <c r="Q127" i="2"/>
  <c r="P127" i="2"/>
  <c r="R126" i="2"/>
  <c r="Q126" i="2"/>
  <c r="P126" i="2"/>
  <c r="R125" i="2"/>
  <c r="Q125" i="2"/>
  <c r="P125" i="2"/>
  <c r="R124" i="2"/>
  <c r="Q124" i="2"/>
  <c r="S124" i="2" s="1"/>
  <c r="P124" i="2"/>
  <c r="R123" i="2"/>
  <c r="Q123" i="2"/>
  <c r="P123" i="2"/>
  <c r="R122" i="2"/>
  <c r="Q122" i="2"/>
  <c r="P122" i="2"/>
  <c r="R121" i="2"/>
  <c r="Q121" i="2"/>
  <c r="P121" i="2"/>
  <c r="R120" i="2"/>
  <c r="Q120" i="2"/>
  <c r="P120" i="2"/>
  <c r="R119" i="2"/>
  <c r="Q119" i="2"/>
  <c r="P119" i="2"/>
  <c r="R118" i="2"/>
  <c r="Q118" i="2"/>
  <c r="P118" i="2"/>
  <c r="R117" i="2"/>
  <c r="Q117" i="2"/>
  <c r="P117" i="2"/>
  <c r="R116" i="2"/>
  <c r="Q116" i="2"/>
  <c r="S116" i="2" s="1"/>
  <c r="P116" i="2"/>
  <c r="R115" i="2"/>
  <c r="Q115" i="2"/>
  <c r="P115" i="2"/>
  <c r="R114" i="2"/>
  <c r="Q114" i="2"/>
  <c r="P114" i="2"/>
  <c r="R113" i="2"/>
  <c r="Q113" i="2"/>
  <c r="P113" i="2"/>
  <c r="R112" i="2"/>
  <c r="Q112" i="2"/>
  <c r="P112" i="2"/>
  <c r="R111" i="2"/>
  <c r="Q111" i="2"/>
  <c r="P111" i="2"/>
  <c r="R110" i="2"/>
  <c r="Q110" i="2"/>
  <c r="P110" i="2"/>
  <c r="R109" i="2"/>
  <c r="Q109" i="2"/>
  <c r="P109" i="2"/>
  <c r="R108" i="2"/>
  <c r="Q108" i="2"/>
  <c r="S108" i="2" s="1"/>
  <c r="P108" i="2"/>
  <c r="R107" i="2"/>
  <c r="Q107" i="2"/>
  <c r="P107" i="2"/>
  <c r="R106" i="2"/>
  <c r="Q106" i="2"/>
  <c r="P106" i="2"/>
  <c r="R105" i="2"/>
  <c r="Q105" i="2"/>
  <c r="P105" i="2"/>
  <c r="R104" i="2"/>
  <c r="Q104" i="2"/>
  <c r="P104" i="2"/>
  <c r="R103" i="2"/>
  <c r="Q103" i="2"/>
  <c r="P103" i="2"/>
  <c r="R102" i="2"/>
  <c r="Q102" i="2"/>
  <c r="P102" i="2"/>
  <c r="R101" i="2"/>
  <c r="Q101" i="2"/>
  <c r="P101" i="2"/>
  <c r="R100" i="2"/>
  <c r="Q100" i="2"/>
  <c r="S100" i="2" s="1"/>
  <c r="P100" i="2"/>
  <c r="R99" i="2"/>
  <c r="Q99" i="2"/>
  <c r="P99" i="2"/>
  <c r="R98" i="2"/>
  <c r="Q98" i="2"/>
  <c r="P98" i="2"/>
  <c r="R97" i="2"/>
  <c r="Q97" i="2"/>
  <c r="P97" i="2"/>
  <c r="R96" i="2"/>
  <c r="Q96" i="2"/>
  <c r="P96" i="2"/>
  <c r="R95" i="2"/>
  <c r="Q95" i="2"/>
  <c r="P95" i="2"/>
  <c r="R94" i="2"/>
  <c r="Q94" i="2"/>
  <c r="P94" i="2"/>
  <c r="R93" i="2"/>
  <c r="Q93" i="2"/>
  <c r="P93" i="2"/>
  <c r="R92" i="2"/>
  <c r="Q92" i="2"/>
  <c r="S92" i="2" s="1"/>
  <c r="P92" i="2"/>
  <c r="R91" i="2"/>
  <c r="Q91" i="2"/>
  <c r="P91" i="2"/>
  <c r="R90" i="2"/>
  <c r="Q90" i="2"/>
  <c r="P90" i="2"/>
  <c r="R89" i="2"/>
  <c r="Q89" i="2"/>
  <c r="P89" i="2"/>
  <c r="R88" i="2"/>
  <c r="Q88" i="2"/>
  <c r="P88" i="2"/>
  <c r="R87" i="2"/>
  <c r="Q87" i="2"/>
  <c r="P87" i="2"/>
  <c r="R86" i="2"/>
  <c r="Q86" i="2"/>
  <c r="P86" i="2"/>
  <c r="R85" i="2"/>
  <c r="Q85" i="2"/>
  <c r="P85" i="2"/>
  <c r="R84" i="2"/>
  <c r="Q84" i="2"/>
  <c r="P84" i="2"/>
  <c r="O84" i="2"/>
  <c r="L84" i="2"/>
  <c r="H84" i="2"/>
  <c r="R83" i="2"/>
  <c r="Q83" i="2"/>
  <c r="P83" i="2"/>
  <c r="O83" i="2"/>
  <c r="L83" i="2"/>
  <c r="H83" i="2"/>
  <c r="R82" i="2"/>
  <c r="Q82" i="2"/>
  <c r="P82" i="2"/>
  <c r="O82" i="2"/>
  <c r="L82" i="2"/>
  <c r="H82" i="2"/>
  <c r="R81" i="2"/>
  <c r="Q81" i="2"/>
  <c r="P81" i="2"/>
  <c r="O81" i="2"/>
  <c r="L81" i="2"/>
  <c r="H81" i="2"/>
  <c r="R80" i="2"/>
  <c r="Q80" i="2"/>
  <c r="P80" i="2"/>
  <c r="O80" i="2"/>
  <c r="L80" i="2"/>
  <c r="H80" i="2"/>
  <c r="R79" i="2"/>
  <c r="Q79" i="2"/>
  <c r="P79" i="2"/>
  <c r="O79" i="2"/>
  <c r="L79" i="2"/>
  <c r="H79" i="2"/>
  <c r="R78" i="2"/>
  <c r="Q78" i="2"/>
  <c r="P78" i="2"/>
  <c r="O78" i="2"/>
  <c r="L78" i="2"/>
  <c r="H78" i="2"/>
  <c r="R77" i="2"/>
  <c r="Q77" i="2"/>
  <c r="P77" i="2"/>
  <c r="O77" i="2"/>
  <c r="L77" i="2"/>
  <c r="H77" i="2"/>
  <c r="R76" i="2"/>
  <c r="Q76" i="2"/>
  <c r="P76" i="2"/>
  <c r="O76" i="2"/>
  <c r="L76" i="2"/>
  <c r="H76" i="2"/>
  <c r="R75" i="2"/>
  <c r="Q75" i="2"/>
  <c r="P75" i="2"/>
  <c r="O75" i="2"/>
  <c r="L75" i="2"/>
  <c r="H75" i="2"/>
  <c r="R74" i="2"/>
  <c r="Q74" i="2"/>
  <c r="P74" i="2"/>
  <c r="O74" i="2"/>
  <c r="L74" i="2"/>
  <c r="H74" i="2"/>
  <c r="R73" i="2"/>
  <c r="Q73" i="2"/>
  <c r="P73" i="2"/>
  <c r="O73" i="2"/>
  <c r="L73" i="2"/>
  <c r="H73" i="2"/>
  <c r="R72" i="2"/>
  <c r="Q72" i="2"/>
  <c r="P72" i="2"/>
  <c r="O72" i="2"/>
  <c r="L72" i="2"/>
  <c r="H72" i="2"/>
  <c r="R71" i="2"/>
  <c r="Q71" i="2"/>
  <c r="P71" i="2"/>
  <c r="O71" i="2"/>
  <c r="L71" i="2"/>
  <c r="H71" i="2"/>
  <c r="R70" i="2"/>
  <c r="S70" i="2" s="1"/>
  <c r="Q70" i="2"/>
  <c r="P70" i="2"/>
  <c r="O70" i="2"/>
  <c r="L70" i="2"/>
  <c r="H70" i="2"/>
  <c r="R69" i="2"/>
  <c r="Q69" i="2"/>
  <c r="P69" i="2"/>
  <c r="O69" i="2"/>
  <c r="L69" i="2"/>
  <c r="H69" i="2"/>
  <c r="R68" i="2"/>
  <c r="Q68" i="2"/>
  <c r="P68" i="2"/>
  <c r="O68" i="2"/>
  <c r="L68" i="2"/>
  <c r="H68" i="2"/>
  <c r="R67" i="2"/>
  <c r="Q67" i="2"/>
  <c r="P67" i="2"/>
  <c r="O67" i="2"/>
  <c r="L67" i="2"/>
  <c r="H67" i="2"/>
  <c r="R66" i="2"/>
  <c r="Q66" i="2"/>
  <c r="P66" i="2"/>
  <c r="O66" i="2"/>
  <c r="L66" i="2"/>
  <c r="H66" i="2"/>
  <c r="R65" i="2"/>
  <c r="Q65" i="2"/>
  <c r="P65" i="2"/>
  <c r="O65" i="2"/>
  <c r="L65" i="2"/>
  <c r="H65" i="2"/>
  <c r="R64" i="2"/>
  <c r="Q64" i="2"/>
  <c r="P64" i="2"/>
  <c r="O64" i="2"/>
  <c r="L64" i="2"/>
  <c r="H64" i="2"/>
  <c r="R63" i="2"/>
  <c r="Q63" i="2"/>
  <c r="P63" i="2"/>
  <c r="O63" i="2"/>
  <c r="L63" i="2"/>
  <c r="H63" i="2"/>
  <c r="R62" i="2"/>
  <c r="Q62" i="2"/>
  <c r="P62" i="2"/>
  <c r="O62" i="2"/>
  <c r="L62" i="2"/>
  <c r="H62" i="2"/>
  <c r="R61" i="2"/>
  <c r="Q61" i="2"/>
  <c r="P61" i="2"/>
  <c r="O61" i="2"/>
  <c r="L61" i="2"/>
  <c r="H61" i="2"/>
  <c r="R60" i="2"/>
  <c r="Q60" i="2"/>
  <c r="P60" i="2"/>
  <c r="O60" i="2"/>
  <c r="L60" i="2"/>
  <c r="H60" i="2"/>
  <c r="R59" i="2"/>
  <c r="Q59" i="2"/>
  <c r="P59" i="2"/>
  <c r="O59" i="2"/>
  <c r="L59" i="2"/>
  <c r="H59" i="2"/>
  <c r="R58" i="2"/>
  <c r="Q58" i="2"/>
  <c r="P58" i="2"/>
  <c r="O58" i="2"/>
  <c r="L58" i="2"/>
  <c r="H58" i="2"/>
  <c r="R57" i="2"/>
  <c r="Q57" i="2"/>
  <c r="P57" i="2"/>
  <c r="O57" i="2"/>
  <c r="L57" i="2"/>
  <c r="H57" i="2"/>
  <c r="R56" i="2"/>
  <c r="Q56" i="2"/>
  <c r="P56" i="2"/>
  <c r="O56" i="2"/>
  <c r="L56" i="2"/>
  <c r="H56" i="2"/>
  <c r="R55" i="2"/>
  <c r="Q55" i="2"/>
  <c r="P55" i="2"/>
  <c r="O55" i="2"/>
  <c r="L55" i="2"/>
  <c r="H55" i="2"/>
  <c r="R54" i="2"/>
  <c r="Q54" i="2"/>
  <c r="P54" i="2"/>
  <c r="O54" i="2"/>
  <c r="L54" i="2"/>
  <c r="H54" i="2"/>
  <c r="R53" i="2"/>
  <c r="Q53" i="2"/>
  <c r="P53" i="2"/>
  <c r="O53" i="2"/>
  <c r="L53" i="2"/>
  <c r="H53" i="2"/>
  <c r="R52" i="2"/>
  <c r="Q52" i="2"/>
  <c r="S52" i="2" s="1"/>
  <c r="P52" i="2"/>
  <c r="O52" i="2"/>
  <c r="L52" i="2"/>
  <c r="H52" i="2"/>
  <c r="R51" i="2"/>
  <c r="Q51" i="2"/>
  <c r="P51" i="2"/>
  <c r="O51" i="2"/>
  <c r="L51" i="2"/>
  <c r="H51" i="2"/>
  <c r="R50" i="2"/>
  <c r="Q50" i="2"/>
  <c r="S50" i="2" s="1"/>
  <c r="P50" i="2"/>
  <c r="O50" i="2"/>
  <c r="L50" i="2"/>
  <c r="H50" i="2"/>
  <c r="R49" i="2"/>
  <c r="Q49" i="2"/>
  <c r="P49" i="2"/>
  <c r="O49" i="2"/>
  <c r="L49" i="2"/>
  <c r="H49" i="2"/>
  <c r="R48" i="2"/>
  <c r="Q48" i="2"/>
  <c r="P48" i="2"/>
  <c r="O48" i="2"/>
  <c r="L48" i="2"/>
  <c r="H48" i="2"/>
  <c r="R47" i="2"/>
  <c r="Q47" i="2"/>
  <c r="P47" i="2"/>
  <c r="O47" i="2"/>
  <c r="L47" i="2"/>
  <c r="H47" i="2"/>
  <c r="R46" i="2"/>
  <c r="Q46" i="2"/>
  <c r="P46" i="2"/>
  <c r="O46" i="2"/>
  <c r="L46" i="2"/>
  <c r="H46" i="2"/>
  <c r="R45" i="2"/>
  <c r="Q45" i="2"/>
  <c r="P45" i="2"/>
  <c r="O45" i="2"/>
  <c r="L45" i="2"/>
  <c r="H45" i="2"/>
  <c r="R44" i="2"/>
  <c r="Q44" i="2"/>
  <c r="P44" i="2"/>
  <c r="O44" i="2"/>
  <c r="L44" i="2"/>
  <c r="H44" i="2"/>
  <c r="R43" i="2"/>
  <c r="Q43" i="2"/>
  <c r="P43" i="2"/>
  <c r="O43" i="2"/>
  <c r="L43" i="2"/>
  <c r="H43" i="2"/>
  <c r="R42" i="2"/>
  <c r="Q42" i="2"/>
  <c r="P42" i="2"/>
  <c r="O42" i="2"/>
  <c r="L42" i="2"/>
  <c r="H42" i="2"/>
  <c r="R41" i="2"/>
  <c r="Q41" i="2"/>
  <c r="P41" i="2"/>
  <c r="O41" i="2"/>
  <c r="L41" i="2"/>
  <c r="H41" i="2"/>
  <c r="R40" i="2"/>
  <c r="Q40" i="2"/>
  <c r="P40" i="2"/>
  <c r="O40" i="2"/>
  <c r="L40" i="2"/>
  <c r="H40" i="2"/>
  <c r="R39" i="2"/>
  <c r="Q39" i="2"/>
  <c r="P39" i="2"/>
  <c r="O39" i="2"/>
  <c r="L39" i="2"/>
  <c r="H39" i="2"/>
  <c r="R38" i="2"/>
  <c r="Q38" i="2"/>
  <c r="P38" i="2"/>
  <c r="O38" i="2"/>
  <c r="L38" i="2"/>
  <c r="H38" i="2"/>
  <c r="R37" i="2"/>
  <c r="S37" i="2" s="1"/>
  <c r="Q37" i="2"/>
  <c r="P37" i="2"/>
  <c r="O37" i="2"/>
  <c r="L37" i="2"/>
  <c r="H37" i="2"/>
  <c r="R36" i="2"/>
  <c r="Q36" i="2"/>
  <c r="P36" i="2"/>
  <c r="O36" i="2"/>
  <c r="L36" i="2"/>
  <c r="H36" i="2"/>
  <c r="R35" i="2"/>
  <c r="Q35" i="2"/>
  <c r="P35" i="2"/>
  <c r="O35" i="2"/>
  <c r="L35" i="2"/>
  <c r="H35" i="2"/>
  <c r="R34" i="2"/>
  <c r="Q34" i="2"/>
  <c r="P34" i="2"/>
  <c r="O34" i="2"/>
  <c r="L34" i="2"/>
  <c r="H34" i="2"/>
  <c r="R33" i="2"/>
  <c r="Q33" i="2"/>
  <c r="P33" i="2"/>
  <c r="O33" i="2"/>
  <c r="L33" i="2"/>
  <c r="H33" i="2"/>
  <c r="R32" i="2"/>
  <c r="Q32" i="2"/>
  <c r="P32" i="2"/>
  <c r="O32" i="2"/>
  <c r="L32" i="2"/>
  <c r="H32" i="2"/>
  <c r="R31" i="2"/>
  <c r="Q31" i="2"/>
  <c r="P31" i="2"/>
  <c r="O31" i="2"/>
  <c r="L31" i="2"/>
  <c r="H31" i="2"/>
  <c r="R30" i="2"/>
  <c r="Q30" i="2"/>
  <c r="P30" i="2"/>
  <c r="O30" i="2"/>
  <c r="L30" i="2"/>
  <c r="H30" i="2"/>
  <c r="R29" i="2"/>
  <c r="Q29" i="2"/>
  <c r="P29" i="2"/>
  <c r="O29" i="2"/>
  <c r="L29" i="2"/>
  <c r="H29" i="2"/>
  <c r="R28" i="2"/>
  <c r="Q28" i="2"/>
  <c r="P28" i="2"/>
  <c r="O28" i="2"/>
  <c r="L28" i="2"/>
  <c r="H28" i="2"/>
  <c r="R27" i="2"/>
  <c r="Q27" i="2"/>
  <c r="P27" i="2"/>
  <c r="O27" i="2"/>
  <c r="L27" i="2"/>
  <c r="H27" i="2"/>
  <c r="R26" i="2"/>
  <c r="Q26" i="2"/>
  <c r="P26" i="2"/>
  <c r="O26" i="2"/>
  <c r="L26" i="2"/>
  <c r="H26" i="2"/>
  <c r="R25" i="2"/>
  <c r="Q25" i="2"/>
  <c r="P25" i="2"/>
  <c r="O25" i="2"/>
  <c r="L25" i="2"/>
  <c r="H25" i="2"/>
  <c r="R24" i="2"/>
  <c r="Q24" i="2"/>
  <c r="P24" i="2"/>
  <c r="O24" i="2"/>
  <c r="L24" i="2"/>
  <c r="H24" i="2"/>
  <c r="R23" i="2"/>
  <c r="Q23" i="2"/>
  <c r="P23" i="2"/>
  <c r="O23" i="2"/>
  <c r="L23" i="2"/>
  <c r="H23" i="2"/>
  <c r="R22" i="2"/>
  <c r="Q22" i="2"/>
  <c r="P22" i="2"/>
  <c r="O22" i="2"/>
  <c r="L22" i="2"/>
  <c r="H22" i="2"/>
  <c r="R21" i="2"/>
  <c r="Q21" i="2"/>
  <c r="P21" i="2"/>
  <c r="O21" i="2"/>
  <c r="L21" i="2"/>
  <c r="H21" i="2"/>
  <c r="R20" i="2"/>
  <c r="Q20" i="2"/>
  <c r="P20" i="2"/>
  <c r="O20" i="2"/>
  <c r="L20" i="2"/>
  <c r="H20" i="2"/>
  <c r="R19" i="2"/>
  <c r="Q19" i="2"/>
  <c r="P19" i="2"/>
  <c r="O19" i="2"/>
  <c r="L19" i="2"/>
  <c r="H19" i="2"/>
  <c r="R18" i="2"/>
  <c r="Q18" i="2"/>
  <c r="P18" i="2"/>
  <c r="O18" i="2"/>
  <c r="L18" i="2"/>
  <c r="H18" i="2"/>
  <c r="R17" i="2"/>
  <c r="Q17" i="2"/>
  <c r="P17" i="2"/>
  <c r="O17" i="2"/>
  <c r="L17" i="2"/>
  <c r="H17" i="2"/>
  <c r="R16" i="2"/>
  <c r="Q16" i="2"/>
  <c r="P16" i="2"/>
  <c r="O16" i="2"/>
  <c r="L16" i="2"/>
  <c r="H16" i="2"/>
  <c r="R15" i="2"/>
  <c r="Q15" i="2"/>
  <c r="P15" i="2"/>
  <c r="O15" i="2"/>
  <c r="L15" i="2"/>
  <c r="H15" i="2"/>
  <c r="R14" i="2"/>
  <c r="Q14" i="2"/>
  <c r="P14" i="2"/>
  <c r="O14" i="2"/>
  <c r="L14" i="2"/>
  <c r="H14" i="2"/>
  <c r="R13" i="2"/>
  <c r="Q13" i="2"/>
  <c r="P13" i="2"/>
  <c r="O13" i="2"/>
  <c r="L13" i="2"/>
  <c r="H13" i="2"/>
  <c r="R12" i="2"/>
  <c r="Q12" i="2"/>
  <c r="P12" i="2"/>
  <c r="O12" i="2"/>
  <c r="L12" i="2"/>
  <c r="H12" i="2"/>
  <c r="R11" i="2"/>
  <c r="Q11" i="2"/>
  <c r="P11" i="2"/>
  <c r="O11" i="2"/>
  <c r="L11" i="2"/>
  <c r="H11" i="2"/>
  <c r="R10" i="2"/>
  <c r="Q10" i="2"/>
  <c r="P10" i="2"/>
  <c r="O10" i="2"/>
  <c r="L10" i="2"/>
  <c r="H10" i="2"/>
  <c r="R9" i="2"/>
  <c r="Q9" i="2"/>
  <c r="P9" i="2"/>
  <c r="O9" i="2"/>
  <c r="L9" i="2"/>
  <c r="H9" i="2"/>
  <c r="R8" i="2"/>
  <c r="Q8" i="2"/>
  <c r="P8" i="2"/>
  <c r="O8" i="2"/>
  <c r="L8" i="2"/>
  <c r="H8" i="2"/>
  <c r="R7" i="2"/>
  <c r="Q7" i="2"/>
  <c r="P7" i="2"/>
  <c r="O7" i="2"/>
  <c r="L7" i="2"/>
  <c r="H7" i="2"/>
  <c r="R6" i="2"/>
  <c r="Q6" i="2"/>
  <c r="P6" i="2"/>
  <c r="O6" i="2"/>
  <c r="L6" i="2"/>
  <c r="H6" i="2"/>
  <c r="R5" i="2"/>
  <c r="Q5" i="2"/>
  <c r="P5" i="2"/>
  <c r="O5" i="2"/>
  <c r="L5" i="2"/>
  <c r="H5" i="2"/>
  <c r="R4" i="2"/>
  <c r="Q4" i="2"/>
  <c r="P4" i="2"/>
  <c r="O4" i="2"/>
  <c r="L4" i="2"/>
  <c r="H4" i="2"/>
  <c r="R3" i="2"/>
  <c r="Q3" i="2"/>
  <c r="P3" i="2"/>
  <c r="O3" i="2"/>
  <c r="L3" i="2"/>
  <c r="H3" i="2"/>
  <c r="R2" i="2"/>
  <c r="Q2" i="2"/>
  <c r="P2" i="2"/>
  <c r="O2" i="2"/>
  <c r="L2" i="2"/>
  <c r="H2" i="2"/>
  <c r="O2" i="1"/>
  <c r="L2" i="1"/>
  <c r="H2" i="1"/>
  <c r="S81" i="2" l="1"/>
  <c r="S5" i="2"/>
  <c r="S21" i="2"/>
  <c r="S59" i="2"/>
  <c r="S32" i="2"/>
  <c r="S89" i="2"/>
  <c r="S97" i="2"/>
  <c r="S105" i="2"/>
  <c r="S113" i="2"/>
  <c r="S121" i="2"/>
  <c r="S129" i="2"/>
  <c r="S137" i="2"/>
  <c r="S7" i="2"/>
  <c r="S31" i="2"/>
  <c r="S60" i="2"/>
  <c r="S68" i="2"/>
  <c r="S114" i="2"/>
  <c r="S122" i="2"/>
  <c r="S130" i="2"/>
  <c r="S138" i="2"/>
  <c r="S39" i="2"/>
  <c r="S9" i="2"/>
  <c r="S45" i="2"/>
  <c r="S77" i="2"/>
  <c r="S6" i="2"/>
  <c r="S15" i="2"/>
  <c r="S16" i="2"/>
  <c r="S19" i="2"/>
  <c r="S26" i="2"/>
  <c r="S33" i="2"/>
  <c r="S35" i="2"/>
  <c r="S38" i="2"/>
  <c r="S43" i="2"/>
  <c r="S57" i="2"/>
  <c r="S66" i="2"/>
  <c r="S71" i="2"/>
  <c r="S87" i="2"/>
  <c r="S95" i="2"/>
  <c r="S103" i="2"/>
  <c r="S111" i="2"/>
  <c r="S119" i="2"/>
  <c r="S127" i="2"/>
  <c r="S135" i="2"/>
  <c r="S4" i="2"/>
  <c r="S20" i="2"/>
  <c r="S40" i="2"/>
  <c r="S41" i="2"/>
  <c r="S67" i="2"/>
  <c r="S69" i="2"/>
  <c r="S74" i="2"/>
  <c r="S85" i="2"/>
  <c r="S93" i="2"/>
  <c r="S101" i="2"/>
  <c r="S109" i="2"/>
  <c r="S117" i="2"/>
  <c r="S8" i="2"/>
  <c r="S28" i="2"/>
  <c r="S55" i="2"/>
  <c r="S13" i="2"/>
  <c r="S27" i="2"/>
  <c r="S36" i="2"/>
  <c r="S48" i="2"/>
  <c r="S86" i="2"/>
  <c r="S94" i="2"/>
  <c r="S102" i="2"/>
  <c r="S110" i="2"/>
  <c r="S118" i="2"/>
  <c r="S126" i="2"/>
  <c r="S134" i="2"/>
  <c r="S14" i="2"/>
  <c r="S91" i="2"/>
  <c r="S99" i="2"/>
  <c r="S107" i="2"/>
  <c r="S115" i="2"/>
  <c r="S123" i="2"/>
  <c r="S131" i="2"/>
  <c r="S46" i="2"/>
  <c r="S49" i="2"/>
  <c r="S61" i="2"/>
  <c r="S78" i="2"/>
  <c r="S18" i="2"/>
  <c r="S44" i="2"/>
  <c r="S53" i="2"/>
  <c r="S76" i="2"/>
  <c r="S90" i="2"/>
  <c r="S98" i="2"/>
  <c r="S106" i="2"/>
  <c r="S17" i="2"/>
  <c r="S30" i="2"/>
  <c r="S34" i="2"/>
  <c r="S125" i="2"/>
  <c r="S133" i="2"/>
  <c r="S88" i="2"/>
  <c r="S96" i="2"/>
  <c r="S104" i="2"/>
  <c r="S112" i="2"/>
  <c r="S120" i="2"/>
  <c r="S128" i="2"/>
  <c r="S136" i="2"/>
  <c r="S2" i="2"/>
  <c r="S47" i="2"/>
  <c r="S56" i="2"/>
  <c r="S58" i="2"/>
  <c r="S82" i="2"/>
  <c r="S29" i="2"/>
  <c r="S11" i="2"/>
  <c r="S12" i="2"/>
  <c r="S22" i="2"/>
  <c r="S24" i="2"/>
  <c r="S25" i="2"/>
  <c r="S42" i="2"/>
  <c r="S65" i="2"/>
  <c r="S3" i="2"/>
  <c r="S10" i="2"/>
  <c r="S63" i="2"/>
  <c r="S73" i="2"/>
  <c r="S75" i="2"/>
  <c r="S79" i="2"/>
  <c r="S84" i="2"/>
  <c r="S23" i="2"/>
  <c r="S51" i="2"/>
  <c r="S54" i="2"/>
  <c r="S62" i="2"/>
  <c r="S64" i="2"/>
  <c r="S72" i="2"/>
  <c r="S80" i="2"/>
  <c r="S83" i="2"/>
  <c r="R248" i="2"/>
  <c r="Q248" i="2"/>
  <c r="P248" i="2"/>
  <c r="O248" i="2"/>
  <c r="L248" i="2"/>
  <c r="H248" i="2"/>
  <c r="R247" i="2"/>
  <c r="Q247" i="2"/>
  <c r="P247" i="2"/>
  <c r="O247" i="2"/>
  <c r="L247" i="2"/>
  <c r="H247" i="2"/>
  <c r="R246" i="2"/>
  <c r="Q246" i="2"/>
  <c r="P246" i="2"/>
  <c r="O246" i="2"/>
  <c r="L246" i="2"/>
  <c r="H246" i="2"/>
  <c r="R245" i="2"/>
  <c r="Q245" i="2"/>
  <c r="P245" i="2"/>
  <c r="O245" i="2"/>
  <c r="L245" i="2"/>
  <c r="H245" i="2"/>
  <c r="R244" i="2"/>
  <c r="Q244" i="2"/>
  <c r="P244" i="2"/>
  <c r="O244" i="2"/>
  <c r="L244" i="2"/>
  <c r="H244" i="2"/>
  <c r="R243" i="2"/>
  <c r="Q243" i="2"/>
  <c r="P243" i="2"/>
  <c r="O243" i="2"/>
  <c r="L243" i="2"/>
  <c r="H243" i="2"/>
  <c r="R242" i="2"/>
  <c r="Q242" i="2"/>
  <c r="P242" i="2"/>
  <c r="O242" i="2"/>
  <c r="L242" i="2"/>
  <c r="H242" i="2"/>
  <c r="R241" i="2"/>
  <c r="Q241" i="2"/>
  <c r="P241" i="2"/>
  <c r="O241" i="2"/>
  <c r="L241" i="2"/>
  <c r="H241" i="2"/>
  <c r="R240" i="2"/>
  <c r="Q240" i="2"/>
  <c r="P240" i="2"/>
  <c r="O240" i="2"/>
  <c r="L240" i="2"/>
  <c r="H240" i="2"/>
  <c r="R239" i="2"/>
  <c r="Q239" i="2"/>
  <c r="P239" i="2"/>
  <c r="O239" i="2"/>
  <c r="L239" i="2"/>
  <c r="H239" i="2"/>
  <c r="R238" i="2"/>
  <c r="Q238" i="2"/>
  <c r="P238" i="2"/>
  <c r="O238" i="2"/>
  <c r="L238" i="2"/>
  <c r="H238" i="2"/>
  <c r="R237" i="2"/>
  <c r="Q237" i="2"/>
  <c r="P237" i="2"/>
  <c r="O237" i="2"/>
  <c r="L237" i="2"/>
  <c r="H237" i="2"/>
  <c r="R236" i="2"/>
  <c r="Q236" i="2"/>
  <c r="P236" i="2"/>
  <c r="O236" i="2"/>
  <c r="L236" i="2"/>
  <c r="H236" i="2"/>
  <c r="R235" i="2"/>
  <c r="Q235" i="2"/>
  <c r="P235" i="2"/>
  <c r="O235" i="2"/>
  <c r="L235" i="2"/>
  <c r="H235" i="2"/>
  <c r="R234" i="2"/>
  <c r="Q234" i="2"/>
  <c r="P234" i="2"/>
  <c r="O234" i="2"/>
  <c r="L234" i="2"/>
  <c r="H234" i="2"/>
  <c r="R233" i="2"/>
  <c r="Q233" i="2"/>
  <c r="P233" i="2"/>
  <c r="O233" i="2"/>
  <c r="L233" i="2"/>
  <c r="H233" i="2"/>
  <c r="R232" i="2"/>
  <c r="Q232" i="2"/>
  <c r="P232" i="2"/>
  <c r="O232" i="2"/>
  <c r="L232" i="2"/>
  <c r="H232" i="2"/>
  <c r="R231" i="2"/>
  <c r="Q231" i="2"/>
  <c r="P231" i="2"/>
  <c r="O231" i="2"/>
  <c r="L231" i="2"/>
  <c r="H231" i="2"/>
  <c r="R230" i="2"/>
  <c r="Q230" i="2"/>
  <c r="P230" i="2"/>
  <c r="O230" i="2"/>
  <c r="L230" i="2"/>
  <c r="H230" i="2"/>
  <c r="R229" i="2"/>
  <c r="Q229" i="2"/>
  <c r="P229" i="2"/>
  <c r="O229" i="2"/>
  <c r="L229" i="2"/>
  <c r="H229" i="2"/>
  <c r="R228" i="2"/>
  <c r="Q228" i="2"/>
  <c r="P228" i="2"/>
  <c r="O228" i="2"/>
  <c r="L228" i="2"/>
  <c r="H228" i="2"/>
  <c r="R227" i="2"/>
  <c r="Q227" i="2"/>
  <c r="P227" i="2"/>
  <c r="O227" i="2"/>
  <c r="L227" i="2"/>
  <c r="H227" i="2"/>
  <c r="R226" i="2"/>
  <c r="Q226" i="2"/>
  <c r="P226" i="2"/>
  <c r="O226" i="2"/>
  <c r="L226" i="2"/>
  <c r="H226" i="2"/>
  <c r="R225" i="2"/>
  <c r="Q225" i="2"/>
  <c r="P225" i="2"/>
  <c r="O225" i="2"/>
  <c r="L225" i="2"/>
  <c r="H225" i="2"/>
  <c r="R224" i="2"/>
  <c r="Q224" i="2"/>
  <c r="P224" i="2"/>
  <c r="O224" i="2"/>
  <c r="L224" i="2"/>
  <c r="H224" i="2"/>
  <c r="R223" i="2"/>
  <c r="Q223" i="2"/>
  <c r="P223" i="2"/>
  <c r="O223" i="2"/>
  <c r="L223" i="2"/>
  <c r="H223" i="2"/>
  <c r="R222" i="2"/>
  <c r="Q222" i="2"/>
  <c r="P222" i="2"/>
  <c r="O222" i="2"/>
  <c r="L222" i="2"/>
  <c r="H222" i="2"/>
  <c r="R221" i="2"/>
  <c r="Q221" i="2"/>
  <c r="P221" i="2"/>
  <c r="O221" i="2"/>
  <c r="L221" i="2"/>
  <c r="H221" i="2"/>
  <c r="R220" i="2"/>
  <c r="Q220" i="2"/>
  <c r="P220" i="2"/>
  <c r="O220" i="2"/>
  <c r="L220" i="2"/>
  <c r="H220" i="2"/>
  <c r="R219" i="2"/>
  <c r="Q219" i="2"/>
  <c r="P219" i="2"/>
  <c r="O219" i="2"/>
  <c r="L219" i="2"/>
  <c r="H219" i="2"/>
  <c r="R218" i="2"/>
  <c r="Q218" i="2"/>
  <c r="P218" i="2"/>
  <c r="O218" i="2"/>
  <c r="L218" i="2"/>
  <c r="H218" i="2"/>
  <c r="R217" i="2"/>
  <c r="Q217" i="2"/>
  <c r="P217" i="2"/>
  <c r="O217" i="2"/>
  <c r="L217" i="2"/>
  <c r="H217" i="2"/>
  <c r="R216" i="2"/>
  <c r="Q216" i="2"/>
  <c r="P216" i="2"/>
  <c r="O216" i="2"/>
  <c r="L216" i="2"/>
  <c r="H216" i="2"/>
  <c r="R215" i="2"/>
  <c r="Q215" i="2"/>
  <c r="P215" i="2"/>
  <c r="O215" i="2"/>
  <c r="L215" i="2"/>
  <c r="H215" i="2"/>
  <c r="R214" i="2"/>
  <c r="Q214" i="2"/>
  <c r="P214" i="2"/>
  <c r="O214" i="2"/>
  <c r="L214" i="2"/>
  <c r="H214" i="2"/>
  <c r="R213" i="2"/>
  <c r="Q213" i="2"/>
  <c r="P213" i="2"/>
  <c r="O213" i="2"/>
  <c r="L213" i="2"/>
  <c r="H213" i="2"/>
  <c r="R212" i="2"/>
  <c r="Q212" i="2"/>
  <c r="P212" i="2"/>
  <c r="O212" i="2"/>
  <c r="L212" i="2"/>
  <c r="H212" i="2"/>
  <c r="R211" i="2"/>
  <c r="Q211" i="2"/>
  <c r="P211" i="2"/>
  <c r="O211" i="2"/>
  <c r="L211" i="2"/>
  <c r="H211" i="2"/>
  <c r="R210" i="2"/>
  <c r="Q210" i="2"/>
  <c r="P210" i="2"/>
  <c r="O210" i="2"/>
  <c r="L210" i="2"/>
  <c r="H210" i="2"/>
  <c r="R209" i="2"/>
  <c r="Q209" i="2"/>
  <c r="P209" i="2"/>
  <c r="O209" i="2"/>
  <c r="L209" i="2"/>
  <c r="H209" i="2"/>
  <c r="R208" i="2"/>
  <c r="Q208" i="2"/>
  <c r="P208" i="2"/>
  <c r="O208" i="2"/>
  <c r="L208" i="2"/>
  <c r="H208" i="2"/>
  <c r="R207" i="2"/>
  <c r="Q207" i="2"/>
  <c r="P207" i="2"/>
  <c r="O207" i="2"/>
  <c r="L207" i="2"/>
  <c r="H207" i="2"/>
  <c r="R206" i="2"/>
  <c r="Q206" i="2"/>
  <c r="P206" i="2"/>
  <c r="O206" i="2"/>
  <c r="L206" i="2"/>
  <c r="H206" i="2"/>
  <c r="R205" i="2"/>
  <c r="Q205" i="2"/>
  <c r="P205" i="2"/>
  <c r="O205" i="2"/>
  <c r="L205" i="2"/>
  <c r="H205" i="2"/>
  <c r="R204" i="2"/>
  <c r="Q204" i="2"/>
  <c r="P204" i="2"/>
  <c r="O204" i="2"/>
  <c r="L204" i="2"/>
  <c r="H204" i="2"/>
  <c r="R203" i="2"/>
  <c r="Q203" i="2"/>
  <c r="P203" i="2"/>
  <c r="O203" i="2"/>
  <c r="L203" i="2"/>
  <c r="H203" i="2"/>
  <c r="R202" i="2"/>
  <c r="Q202" i="2"/>
  <c r="P202" i="2"/>
  <c r="O202" i="2"/>
  <c r="L202" i="2"/>
  <c r="H202" i="2"/>
  <c r="R201" i="2"/>
  <c r="Q201" i="2"/>
  <c r="P201" i="2"/>
  <c r="O201" i="2"/>
  <c r="L201" i="2"/>
  <c r="H201" i="2"/>
  <c r="R200" i="2"/>
  <c r="Q200" i="2"/>
  <c r="P200" i="2"/>
  <c r="O200" i="2"/>
  <c r="L200" i="2"/>
  <c r="H200" i="2"/>
  <c r="R199" i="2"/>
  <c r="Q199" i="2"/>
  <c r="P199" i="2"/>
  <c r="O199" i="2"/>
  <c r="L199" i="2"/>
  <c r="H199" i="2"/>
  <c r="R198" i="2"/>
  <c r="Q198" i="2"/>
  <c r="P198" i="2"/>
  <c r="O198" i="2"/>
  <c r="L198" i="2"/>
  <c r="H198" i="2"/>
  <c r="R197" i="2"/>
  <c r="Q197" i="2"/>
  <c r="P197" i="2"/>
  <c r="O197" i="2"/>
  <c r="L197" i="2"/>
  <c r="H197" i="2"/>
  <c r="R196" i="2"/>
  <c r="Q196" i="2"/>
  <c r="P196" i="2"/>
  <c r="O196" i="2"/>
  <c r="L196" i="2"/>
  <c r="H196" i="2"/>
  <c r="R195" i="2"/>
  <c r="Q195" i="2"/>
  <c r="P195" i="2"/>
  <c r="O195" i="2"/>
  <c r="L195" i="2"/>
  <c r="H195" i="2"/>
  <c r="R194" i="2"/>
  <c r="Q194" i="2"/>
  <c r="P194" i="2"/>
  <c r="O194" i="2"/>
  <c r="L194" i="2"/>
  <c r="H194" i="2"/>
  <c r="R193" i="2"/>
  <c r="Q193" i="2"/>
  <c r="P193" i="2"/>
  <c r="O193" i="2"/>
  <c r="L193" i="2"/>
  <c r="H193" i="2"/>
  <c r="R192" i="2"/>
  <c r="Q192" i="2"/>
  <c r="P192" i="2"/>
  <c r="O192" i="2"/>
  <c r="L192" i="2"/>
  <c r="H192" i="2"/>
  <c r="R191" i="2"/>
  <c r="Q191" i="2"/>
  <c r="P191" i="2"/>
  <c r="O191" i="2"/>
  <c r="L191" i="2"/>
  <c r="H191" i="2"/>
  <c r="R190" i="2"/>
  <c r="Q190" i="2"/>
  <c r="P190" i="2"/>
  <c r="O190" i="2"/>
  <c r="L190" i="2"/>
  <c r="H190" i="2"/>
  <c r="R189" i="2"/>
  <c r="Q189" i="2"/>
  <c r="P189" i="2"/>
  <c r="O189" i="2"/>
  <c r="L189" i="2"/>
  <c r="H189" i="2"/>
  <c r="R188" i="2"/>
  <c r="Q188" i="2"/>
  <c r="P188" i="2"/>
  <c r="O188" i="2"/>
  <c r="L188" i="2"/>
  <c r="H188" i="2"/>
  <c r="R187" i="2"/>
  <c r="Q187" i="2"/>
  <c r="P187" i="2"/>
  <c r="O187" i="2"/>
  <c r="L187" i="2"/>
  <c r="H187" i="2"/>
  <c r="R186" i="2"/>
  <c r="Q186" i="2"/>
  <c r="P186" i="2"/>
  <c r="O186" i="2"/>
  <c r="L186" i="2"/>
  <c r="H186" i="2"/>
  <c r="R185" i="2"/>
  <c r="Q185" i="2"/>
  <c r="P185" i="2"/>
  <c r="O185" i="2"/>
  <c r="L185" i="2"/>
  <c r="H185" i="2"/>
  <c r="R184" i="2"/>
  <c r="Q184" i="2"/>
  <c r="P184" i="2"/>
  <c r="O184" i="2"/>
  <c r="L184" i="2"/>
  <c r="H184" i="2"/>
  <c r="R183" i="2"/>
  <c r="Q183" i="2"/>
  <c r="P183" i="2"/>
  <c r="O183" i="2"/>
  <c r="L183" i="2"/>
  <c r="H183" i="2"/>
  <c r="R182" i="2"/>
  <c r="Q182" i="2"/>
  <c r="P182" i="2"/>
  <c r="O182" i="2"/>
  <c r="L182" i="2"/>
  <c r="H182" i="2"/>
  <c r="R181" i="2"/>
  <c r="Q181" i="2"/>
  <c r="P181" i="2"/>
  <c r="O181" i="2"/>
  <c r="L181" i="2"/>
  <c r="H181" i="2"/>
  <c r="R180" i="2"/>
  <c r="Q180" i="2"/>
  <c r="P180" i="2"/>
  <c r="O180" i="2"/>
  <c r="L180" i="2"/>
  <c r="H180" i="2"/>
  <c r="R179" i="2"/>
  <c r="Q179" i="2"/>
  <c r="P179" i="2"/>
  <c r="O179" i="2"/>
  <c r="L179" i="2"/>
  <c r="H179" i="2"/>
  <c r="R178" i="2"/>
  <c r="Q178" i="2"/>
  <c r="P178" i="2"/>
  <c r="O178" i="2"/>
  <c r="L178" i="2"/>
  <c r="H178" i="2"/>
  <c r="R177" i="2"/>
  <c r="Q177" i="2"/>
  <c r="P177" i="2"/>
  <c r="O177" i="2"/>
  <c r="L177" i="2"/>
  <c r="H177" i="2"/>
  <c r="R176" i="2"/>
  <c r="Q176" i="2"/>
  <c r="P176" i="2"/>
  <c r="O176" i="2"/>
  <c r="L176" i="2"/>
  <c r="H176" i="2"/>
  <c r="R175" i="2"/>
  <c r="Q175" i="2"/>
  <c r="P175" i="2"/>
  <c r="O175" i="2"/>
  <c r="L175" i="2"/>
  <c r="H175" i="2"/>
  <c r="R174" i="2"/>
  <c r="Q174" i="2"/>
  <c r="P174" i="2"/>
  <c r="O174" i="2"/>
  <c r="L174" i="2"/>
  <c r="H174" i="2"/>
  <c r="R173" i="2"/>
  <c r="Q173" i="2"/>
  <c r="P173" i="2"/>
  <c r="O173" i="2"/>
  <c r="L173" i="2"/>
  <c r="H173" i="2"/>
  <c r="R172" i="2"/>
  <c r="Q172" i="2"/>
  <c r="P172" i="2"/>
  <c r="O172" i="2"/>
  <c r="L172" i="2"/>
  <c r="H172" i="2"/>
  <c r="R171" i="2"/>
  <c r="Q171" i="2"/>
  <c r="P171" i="2"/>
  <c r="O171" i="2"/>
  <c r="L171" i="2"/>
  <c r="H171" i="2"/>
  <c r="R170" i="2"/>
  <c r="Q170" i="2"/>
  <c r="P170" i="2"/>
  <c r="O170" i="2"/>
  <c r="L170" i="2"/>
  <c r="H170" i="2"/>
  <c r="R169" i="2"/>
  <c r="Q169" i="2"/>
  <c r="P169" i="2"/>
  <c r="O169" i="2"/>
  <c r="L169" i="2"/>
  <c r="H169" i="2"/>
  <c r="R168" i="2"/>
  <c r="Q168" i="2"/>
  <c r="P168" i="2"/>
  <c r="O168" i="2"/>
  <c r="L168" i="2"/>
  <c r="H168" i="2"/>
  <c r="R167" i="2"/>
  <c r="Q167" i="2"/>
  <c r="P167" i="2"/>
  <c r="O167" i="2"/>
  <c r="L167" i="2"/>
  <c r="H167" i="2"/>
  <c r="R166" i="2"/>
  <c r="Q166" i="2"/>
  <c r="P166" i="2"/>
  <c r="O166" i="2"/>
  <c r="L166" i="2"/>
  <c r="H166" i="2"/>
  <c r="R165" i="2"/>
  <c r="Q165" i="2"/>
  <c r="P165" i="2"/>
  <c r="O165" i="2"/>
  <c r="L165" i="2"/>
  <c r="H165" i="2"/>
  <c r="R164" i="2"/>
  <c r="Q164" i="2"/>
  <c r="P164" i="2"/>
  <c r="O164" i="2"/>
  <c r="L164" i="2"/>
  <c r="H164" i="2"/>
  <c r="R163" i="2"/>
  <c r="Q163" i="2"/>
  <c r="P163" i="2"/>
  <c r="O163" i="2"/>
  <c r="L163" i="2"/>
  <c r="H163" i="2"/>
  <c r="R162" i="2"/>
  <c r="Q162" i="2"/>
  <c r="P162" i="2"/>
  <c r="O162" i="2"/>
  <c r="L162" i="2"/>
  <c r="H162" i="2"/>
  <c r="R161" i="2"/>
  <c r="Q161" i="2"/>
  <c r="P161" i="2"/>
  <c r="O161" i="2"/>
  <c r="L161" i="2"/>
  <c r="H161" i="2"/>
  <c r="R160" i="2"/>
  <c r="Q160" i="2"/>
  <c r="P160" i="2"/>
  <c r="O160" i="2"/>
  <c r="L160" i="2"/>
  <c r="H160" i="2"/>
  <c r="R159" i="2"/>
  <c r="Q159" i="2"/>
  <c r="P159" i="2"/>
  <c r="O159" i="2"/>
  <c r="L159" i="2"/>
  <c r="H159" i="2"/>
  <c r="R158" i="2"/>
  <c r="Q158" i="2"/>
  <c r="P158" i="2"/>
  <c r="O158" i="2"/>
  <c r="L158" i="2"/>
  <c r="H158" i="2"/>
  <c r="R157" i="2"/>
  <c r="Q157" i="2"/>
  <c r="S157" i="2" s="1"/>
  <c r="P157" i="2"/>
  <c r="O157" i="2"/>
  <c r="L157" i="2"/>
  <c r="H157" i="2"/>
  <c r="R156" i="2"/>
  <c r="Q156" i="2"/>
  <c r="P156" i="2"/>
  <c r="O156" i="2"/>
  <c r="L156" i="2"/>
  <c r="H156" i="2"/>
  <c r="R155" i="2"/>
  <c r="Q155" i="2"/>
  <c r="P155" i="2"/>
  <c r="O155" i="2"/>
  <c r="L155" i="2"/>
  <c r="H155" i="2"/>
  <c r="R154" i="2"/>
  <c r="Q154" i="2"/>
  <c r="P154" i="2"/>
  <c r="O154" i="2"/>
  <c r="L154" i="2"/>
  <c r="H154" i="2"/>
  <c r="R153" i="2"/>
  <c r="Q153" i="2"/>
  <c r="P153" i="2"/>
  <c r="O153" i="2"/>
  <c r="L153" i="2"/>
  <c r="H153" i="2"/>
  <c r="R152" i="2"/>
  <c r="Q152" i="2"/>
  <c r="P152" i="2"/>
  <c r="O152" i="2"/>
  <c r="L152" i="2"/>
  <c r="H152" i="2"/>
  <c r="R151" i="2"/>
  <c r="Q151" i="2"/>
  <c r="P151" i="2"/>
  <c r="O151" i="2"/>
  <c r="L151" i="2"/>
  <c r="H151" i="2"/>
  <c r="R150" i="2"/>
  <c r="Q150" i="2"/>
  <c r="P150" i="2"/>
  <c r="O150" i="2"/>
  <c r="L150" i="2"/>
  <c r="H150" i="2"/>
  <c r="R149" i="2"/>
  <c r="Q149" i="2"/>
  <c r="P149" i="2"/>
  <c r="O149" i="2"/>
  <c r="L149" i="2"/>
  <c r="H149" i="2"/>
  <c r="R148" i="2"/>
  <c r="Q148" i="2"/>
  <c r="P148" i="2"/>
  <c r="O148" i="2"/>
  <c r="L148" i="2"/>
  <c r="H148" i="2"/>
  <c r="R147" i="2"/>
  <c r="Q147" i="2"/>
  <c r="P147" i="2"/>
  <c r="O147" i="2"/>
  <c r="L147" i="2"/>
  <c r="H147" i="2"/>
  <c r="R146" i="2"/>
  <c r="Q146" i="2"/>
  <c r="P146" i="2"/>
  <c r="O146" i="2"/>
  <c r="L146" i="2"/>
  <c r="H146" i="2"/>
  <c r="R145" i="2"/>
  <c r="Q145" i="2"/>
  <c r="P145" i="2"/>
  <c r="O145" i="2"/>
  <c r="L145" i="2"/>
  <c r="H145" i="2"/>
  <c r="R144" i="2"/>
  <c r="Q144" i="2"/>
  <c r="P144" i="2"/>
  <c r="O144" i="2"/>
  <c r="L144" i="2"/>
  <c r="H144" i="2"/>
  <c r="R143" i="2"/>
  <c r="Q143" i="2"/>
  <c r="P143" i="2"/>
  <c r="O143" i="2"/>
  <c r="L143" i="2"/>
  <c r="H143" i="2"/>
  <c r="R142" i="2"/>
  <c r="Q142" i="2"/>
  <c r="P142" i="2"/>
  <c r="O142" i="2"/>
  <c r="L142" i="2"/>
  <c r="H142" i="2"/>
  <c r="R141" i="2"/>
  <c r="Q141" i="2"/>
  <c r="P141" i="2"/>
  <c r="O141" i="2"/>
  <c r="L141" i="2"/>
  <c r="H141" i="2"/>
  <c r="R140" i="2"/>
  <c r="Q140" i="2"/>
  <c r="P140" i="2"/>
  <c r="O140" i="2"/>
  <c r="L140" i="2"/>
  <c r="H140" i="2"/>
  <c r="R139" i="2"/>
  <c r="Q139" i="2"/>
  <c r="P139" i="2"/>
  <c r="O139" i="2"/>
  <c r="L139" i="2"/>
  <c r="H139" i="2"/>
  <c r="S181" i="2" l="1"/>
  <c r="S185" i="2"/>
  <c r="S205" i="2"/>
  <c r="S156" i="2"/>
  <c r="S168" i="2"/>
  <c r="S176" i="2"/>
  <c r="S187" i="2"/>
  <c r="S215" i="2"/>
  <c r="S180" i="2"/>
  <c r="S196" i="2"/>
  <c r="S146" i="2"/>
  <c r="S218" i="2"/>
  <c r="S183" i="2"/>
  <c r="S189" i="2"/>
  <c r="S195" i="2"/>
  <c r="S214" i="2"/>
  <c r="S171" i="2"/>
  <c r="S213" i="2"/>
  <c r="S219" i="2"/>
  <c r="S237" i="2"/>
  <c r="S152" i="2"/>
  <c r="S240" i="2"/>
  <c r="S159" i="2"/>
  <c r="S161" i="2"/>
  <c r="S166" i="2"/>
  <c r="S178" i="2"/>
  <c r="S182" i="2"/>
  <c r="S193" i="2"/>
  <c r="S221" i="2"/>
  <c r="S238" i="2"/>
  <c r="S204" i="2"/>
  <c r="S223" i="2"/>
  <c r="S226" i="2"/>
  <c r="S229" i="2"/>
  <c r="S231" i="2"/>
  <c r="S217" i="2"/>
  <c r="S227" i="2"/>
  <c r="S228" i="2"/>
  <c r="S243" i="2"/>
  <c r="S244" i="2"/>
  <c r="S175" i="2"/>
  <c r="S188" i="2"/>
  <c r="S206" i="2"/>
  <c r="S224" i="2"/>
  <c r="S235" i="2"/>
  <c r="S241" i="2"/>
  <c r="S242" i="2"/>
  <c r="S190" i="2"/>
  <c r="S191" i="2"/>
  <c r="S192" i="2"/>
  <c r="S194" i="2"/>
  <c r="S212" i="2"/>
  <c r="S245" i="2"/>
  <c r="S184" i="2"/>
  <c r="S153" i="2"/>
  <c r="S167" i="2"/>
  <c r="S169" i="2"/>
  <c r="S172" i="2"/>
  <c r="S173" i="2"/>
  <c r="S210" i="2"/>
  <c r="S141" i="2"/>
  <c r="S149" i="2"/>
  <c r="S164" i="2"/>
  <c r="S170" i="2"/>
  <c r="S233" i="2"/>
  <c r="S148" i="2"/>
  <c r="S160" i="2"/>
  <c r="S209" i="2"/>
  <c r="S216" i="2"/>
  <c r="S222" i="2"/>
  <c r="S230" i="2"/>
  <c r="S234" i="2"/>
  <c r="S142" i="2"/>
  <c r="S139" i="2"/>
  <c r="S150" i="2"/>
  <c r="S151" i="2"/>
  <c r="S158" i="2"/>
  <c r="S174" i="2"/>
  <c r="S197" i="2"/>
  <c r="S200" i="2"/>
  <c r="S207" i="2"/>
  <c r="S147" i="2"/>
  <c r="S162" i="2"/>
  <c r="S165" i="2"/>
  <c r="S179" i="2"/>
  <c r="S186" i="2"/>
  <c r="S198" i="2"/>
  <c r="S232" i="2"/>
  <c r="S246" i="2"/>
  <c r="S145" i="2"/>
  <c r="S140" i="2"/>
  <c r="S155" i="2"/>
  <c r="S201" i="2"/>
  <c r="S202" i="2"/>
  <c r="S208" i="2"/>
  <c r="S236" i="2"/>
  <c r="S199" i="2"/>
  <c r="S144" i="2"/>
  <c r="S154" i="2"/>
  <c r="S177" i="2"/>
  <c r="S203" i="2"/>
  <c r="S211" i="2"/>
  <c r="S220" i="2"/>
  <c r="S225" i="2"/>
  <c r="S239" i="2"/>
  <c r="S248" i="2"/>
  <c r="S247" i="2"/>
  <c r="S143" i="2"/>
  <c r="S163" i="2"/>
  <c r="O1431" i="1" l="1"/>
  <c r="L1431" i="1"/>
  <c r="H1431" i="1"/>
  <c r="O1430" i="1"/>
  <c r="L1430" i="1"/>
  <c r="H1430" i="1"/>
  <c r="O1429" i="1"/>
  <c r="L1429" i="1"/>
  <c r="H1429" i="1"/>
  <c r="O1428" i="1"/>
  <c r="L1428" i="1"/>
  <c r="H1428" i="1"/>
  <c r="O1427" i="1"/>
  <c r="L1427" i="1"/>
  <c r="H1427" i="1"/>
  <c r="O1426" i="1"/>
  <c r="L1426" i="1"/>
  <c r="H1426" i="1"/>
  <c r="O1425" i="1"/>
  <c r="L1425" i="1"/>
  <c r="H1425" i="1"/>
  <c r="O1424" i="1"/>
  <c r="L1424" i="1"/>
  <c r="H1424" i="1"/>
  <c r="O1423" i="1"/>
  <c r="L1423" i="1"/>
  <c r="H1423" i="1"/>
  <c r="O1422" i="1"/>
  <c r="L1422" i="1"/>
  <c r="H1422" i="1"/>
  <c r="O1421" i="1"/>
  <c r="L1421" i="1"/>
  <c r="H1421" i="1"/>
  <c r="O1420" i="1"/>
  <c r="L1420" i="1"/>
  <c r="H1420" i="1"/>
  <c r="O1419" i="1"/>
  <c r="L1419" i="1"/>
  <c r="H1419" i="1"/>
  <c r="O1418" i="1"/>
  <c r="L1418" i="1"/>
  <c r="H1418" i="1"/>
  <c r="O1417" i="1"/>
  <c r="L1417" i="1"/>
  <c r="H1417" i="1"/>
  <c r="O1416" i="1"/>
  <c r="L1416" i="1"/>
  <c r="H1416" i="1"/>
  <c r="O1415" i="1"/>
  <c r="L1415" i="1"/>
  <c r="H1415" i="1"/>
  <c r="O1414" i="1"/>
  <c r="L1414" i="1"/>
  <c r="H1414" i="1"/>
  <c r="O1413" i="1"/>
  <c r="L1413" i="1"/>
  <c r="H1413" i="1"/>
  <c r="O1412" i="1"/>
  <c r="L1412" i="1"/>
  <c r="H1412" i="1"/>
  <c r="O1411" i="1"/>
  <c r="L1411" i="1"/>
  <c r="H1411" i="1"/>
  <c r="O1410" i="1"/>
  <c r="L1410" i="1"/>
  <c r="H1410" i="1"/>
  <c r="O1409" i="1"/>
  <c r="L1409" i="1"/>
  <c r="H1409" i="1"/>
  <c r="O1408" i="1"/>
  <c r="L1408" i="1"/>
  <c r="H1408" i="1"/>
  <c r="O1407" i="1"/>
  <c r="L1407" i="1"/>
  <c r="H1407" i="1"/>
  <c r="O1406" i="1"/>
  <c r="L1406" i="1"/>
  <c r="H1406" i="1"/>
  <c r="O1405" i="1"/>
  <c r="L1405" i="1"/>
  <c r="H1405" i="1"/>
  <c r="O1404" i="1"/>
  <c r="L1404" i="1"/>
  <c r="H1404" i="1"/>
  <c r="O1403" i="1"/>
  <c r="L1403" i="1"/>
  <c r="H1403" i="1"/>
  <c r="O1402" i="1"/>
  <c r="L1402" i="1"/>
  <c r="H1402" i="1"/>
  <c r="O1401" i="1"/>
  <c r="L1401" i="1"/>
  <c r="H1401" i="1"/>
  <c r="O1400" i="1"/>
  <c r="L1400" i="1"/>
  <c r="H1400" i="1"/>
  <c r="O1399" i="1"/>
  <c r="L1399" i="1"/>
  <c r="H1399" i="1"/>
  <c r="O1398" i="1"/>
  <c r="L1398" i="1"/>
  <c r="H1398" i="1"/>
  <c r="O1397" i="1"/>
  <c r="L1397" i="1"/>
  <c r="H1397" i="1"/>
  <c r="O1396" i="1"/>
  <c r="L1396" i="1"/>
  <c r="H1396" i="1"/>
  <c r="O1395" i="1"/>
  <c r="L1395" i="1"/>
  <c r="H1395" i="1"/>
  <c r="O1394" i="1"/>
  <c r="L1394" i="1"/>
  <c r="H1394" i="1"/>
  <c r="O1393" i="1"/>
  <c r="L1393" i="1"/>
  <c r="H1393" i="1"/>
  <c r="O1392" i="1"/>
  <c r="L1392" i="1"/>
  <c r="H1392" i="1"/>
  <c r="O1391" i="1"/>
  <c r="L1391" i="1"/>
  <c r="H1391" i="1"/>
  <c r="O1390" i="1"/>
  <c r="L1390" i="1"/>
  <c r="H1390" i="1"/>
  <c r="O1389" i="1"/>
  <c r="L1389" i="1"/>
  <c r="H1389" i="1"/>
  <c r="O1388" i="1"/>
  <c r="L1388" i="1"/>
  <c r="H1388" i="1"/>
  <c r="O1387" i="1"/>
  <c r="L1387" i="1"/>
  <c r="H1387" i="1"/>
  <c r="O1386" i="1"/>
  <c r="L1386" i="1"/>
  <c r="H1386" i="1"/>
  <c r="O1385" i="1"/>
  <c r="L1385" i="1"/>
  <c r="H1385" i="1"/>
  <c r="O1384" i="1"/>
  <c r="L1384" i="1"/>
  <c r="H1384" i="1"/>
  <c r="O1383" i="1"/>
  <c r="L1383" i="1"/>
  <c r="H1383" i="1"/>
  <c r="O1382" i="1"/>
  <c r="L1382" i="1"/>
  <c r="H1382" i="1"/>
  <c r="O1381" i="1"/>
  <c r="L1381" i="1"/>
  <c r="H1381" i="1"/>
  <c r="O1380" i="1"/>
  <c r="L1380" i="1"/>
  <c r="H1380" i="1"/>
  <c r="O1379" i="1"/>
  <c r="L1379" i="1"/>
  <c r="H1379" i="1"/>
  <c r="O1378" i="1"/>
  <c r="L1378" i="1"/>
  <c r="H1378" i="1"/>
  <c r="O1377" i="1"/>
  <c r="L1377" i="1"/>
  <c r="H1377" i="1"/>
  <c r="O1376" i="1"/>
  <c r="L1376" i="1"/>
  <c r="H1376" i="1"/>
  <c r="O1375" i="1"/>
  <c r="L1375" i="1"/>
  <c r="H1375" i="1"/>
  <c r="O1374" i="1"/>
  <c r="L1374" i="1"/>
  <c r="H1374" i="1"/>
  <c r="O1373" i="1"/>
  <c r="L1373" i="1"/>
  <c r="H1373" i="1"/>
  <c r="O1372" i="1"/>
  <c r="L1372" i="1"/>
  <c r="H1372" i="1"/>
  <c r="O1371" i="1"/>
  <c r="L1371" i="1"/>
  <c r="H1371" i="1"/>
  <c r="O1370" i="1"/>
  <c r="L1370" i="1"/>
  <c r="H1370" i="1"/>
  <c r="O1369" i="1"/>
  <c r="L1369" i="1"/>
  <c r="H1369" i="1"/>
  <c r="O1368" i="1"/>
  <c r="L1368" i="1"/>
  <c r="H1368" i="1"/>
  <c r="O1367" i="1"/>
  <c r="L1367" i="1"/>
  <c r="H1367" i="1"/>
  <c r="O1366" i="1"/>
  <c r="L1366" i="1"/>
  <c r="H1366" i="1"/>
  <c r="O1365" i="1"/>
  <c r="L1365" i="1"/>
  <c r="H1365" i="1"/>
  <c r="O1364" i="1"/>
  <c r="L1364" i="1"/>
  <c r="H1364" i="1"/>
  <c r="O1363" i="1"/>
  <c r="L1363" i="1"/>
  <c r="H1363" i="1"/>
  <c r="O1362" i="1"/>
  <c r="L1362" i="1"/>
  <c r="H1362" i="1"/>
  <c r="O1361" i="1"/>
  <c r="L1361" i="1"/>
  <c r="H1361" i="1"/>
  <c r="O1360" i="1"/>
  <c r="L1360" i="1"/>
  <c r="H1360" i="1"/>
  <c r="O1359" i="1"/>
  <c r="L1359" i="1"/>
  <c r="H1359" i="1"/>
  <c r="O1358" i="1"/>
  <c r="L1358" i="1"/>
  <c r="H1358" i="1"/>
  <c r="O1357" i="1"/>
  <c r="L1357" i="1"/>
  <c r="H1357" i="1"/>
  <c r="O1356" i="1"/>
  <c r="L1356" i="1"/>
  <c r="H1356" i="1"/>
  <c r="O1355" i="1"/>
  <c r="L1355" i="1"/>
  <c r="H1355" i="1"/>
  <c r="O1354" i="1"/>
  <c r="L1354" i="1"/>
  <c r="H1354" i="1"/>
  <c r="O1353" i="1"/>
  <c r="L1353" i="1"/>
  <c r="H1353" i="1"/>
  <c r="O1352" i="1"/>
  <c r="L1352" i="1"/>
  <c r="H1352" i="1"/>
  <c r="O1351" i="1"/>
  <c r="L1351" i="1"/>
  <c r="H1351" i="1"/>
  <c r="O1350" i="1"/>
  <c r="L1350" i="1"/>
  <c r="H1350" i="1"/>
  <c r="O1349" i="1"/>
  <c r="L1349" i="1"/>
  <c r="H1349" i="1"/>
  <c r="O1348" i="1"/>
  <c r="L1348" i="1"/>
  <c r="H1348" i="1"/>
  <c r="O1347" i="1"/>
  <c r="L1347" i="1"/>
  <c r="H1347" i="1"/>
  <c r="O1346" i="1"/>
  <c r="L1346" i="1"/>
  <c r="H1346" i="1"/>
  <c r="O1345" i="1"/>
  <c r="L1345" i="1"/>
  <c r="H1345" i="1"/>
  <c r="O1344" i="1"/>
  <c r="L1344" i="1"/>
  <c r="H1344" i="1"/>
  <c r="O1343" i="1"/>
  <c r="L1343" i="1"/>
  <c r="H1343" i="1"/>
  <c r="O1342" i="1"/>
  <c r="L1342" i="1"/>
  <c r="H1342" i="1"/>
  <c r="O1341" i="1"/>
  <c r="L1341" i="1"/>
  <c r="H1341" i="1"/>
  <c r="O1340" i="1"/>
  <c r="L1340" i="1"/>
  <c r="H1340" i="1"/>
  <c r="O1339" i="1"/>
  <c r="L1339" i="1"/>
  <c r="H1339" i="1"/>
  <c r="O1338" i="1" l="1"/>
  <c r="L1338" i="1"/>
  <c r="H1338" i="1"/>
  <c r="O1337" i="1"/>
  <c r="L1337" i="1"/>
  <c r="H1337" i="1"/>
  <c r="O1336" i="1"/>
  <c r="L1336" i="1"/>
  <c r="H1336" i="1"/>
  <c r="O1335" i="1"/>
  <c r="L1335" i="1"/>
  <c r="H1335" i="1"/>
  <c r="O1334" i="1"/>
  <c r="L1334" i="1"/>
  <c r="H1334" i="1"/>
  <c r="O1333" i="1"/>
  <c r="L1333" i="1"/>
  <c r="H1333" i="1"/>
  <c r="O1332" i="1"/>
  <c r="L1332" i="1"/>
  <c r="H1332" i="1"/>
  <c r="O1331" i="1"/>
  <c r="L1331" i="1"/>
  <c r="H1331" i="1"/>
  <c r="O1330" i="1"/>
  <c r="L1330" i="1"/>
  <c r="H1330" i="1"/>
  <c r="O1329" i="1"/>
  <c r="L1329" i="1"/>
  <c r="H1329" i="1"/>
  <c r="O1328" i="1"/>
  <c r="L1328" i="1"/>
  <c r="H1328" i="1"/>
  <c r="O1327" i="1"/>
  <c r="L1327" i="1"/>
  <c r="H1327" i="1"/>
  <c r="O1326" i="1"/>
  <c r="L1326" i="1"/>
  <c r="H1326" i="1"/>
  <c r="O1325" i="1"/>
  <c r="L1325" i="1"/>
  <c r="H1325" i="1"/>
  <c r="O1324" i="1"/>
  <c r="L1324" i="1"/>
  <c r="H1324" i="1"/>
  <c r="O1323" i="1"/>
  <c r="L1323" i="1"/>
  <c r="H1323" i="1"/>
  <c r="O1322" i="1"/>
  <c r="L1322" i="1"/>
  <c r="H1322" i="1"/>
  <c r="O1321" i="1"/>
  <c r="L1321" i="1"/>
  <c r="H1321" i="1"/>
  <c r="O1320" i="1"/>
  <c r="L1320" i="1"/>
  <c r="H1320" i="1"/>
  <c r="O1319" i="1"/>
  <c r="L1319" i="1"/>
  <c r="H1319" i="1"/>
  <c r="O1318" i="1"/>
  <c r="L1318" i="1"/>
  <c r="H1318" i="1"/>
  <c r="O1317" i="1" l="1"/>
  <c r="L1317" i="1"/>
  <c r="H1317" i="1"/>
  <c r="O1316" i="1"/>
  <c r="L1316" i="1"/>
  <c r="H1316" i="1"/>
  <c r="O1315" i="1"/>
  <c r="L1315" i="1"/>
  <c r="H1315" i="1"/>
  <c r="O1314" i="1"/>
  <c r="L1314" i="1"/>
  <c r="H1314" i="1"/>
  <c r="O1313" i="1"/>
  <c r="L1313" i="1"/>
  <c r="H1313" i="1"/>
  <c r="O1312" i="1"/>
  <c r="L1312" i="1"/>
  <c r="H1312" i="1"/>
  <c r="O1311" i="1"/>
  <c r="L1311" i="1"/>
  <c r="H1311" i="1"/>
  <c r="O1310" i="1"/>
  <c r="L1310" i="1"/>
  <c r="H1310" i="1"/>
  <c r="O1309" i="1"/>
  <c r="L1309" i="1"/>
  <c r="H1309" i="1"/>
  <c r="O1308" i="1"/>
  <c r="L1308" i="1"/>
  <c r="H1308" i="1"/>
  <c r="O1307" i="1"/>
  <c r="L1307" i="1"/>
  <c r="H1307" i="1"/>
  <c r="O1306" i="1"/>
  <c r="L1306" i="1"/>
  <c r="H1306" i="1"/>
  <c r="O1305" i="1"/>
  <c r="L1305" i="1"/>
  <c r="H1305" i="1"/>
  <c r="O1304" i="1"/>
  <c r="L1304" i="1"/>
  <c r="H1304" i="1"/>
  <c r="O1303" i="1"/>
  <c r="L1303" i="1"/>
  <c r="H1303" i="1"/>
  <c r="O1302" i="1"/>
  <c r="L1302" i="1"/>
  <c r="H1302" i="1"/>
  <c r="O1301" i="1"/>
  <c r="L1301" i="1"/>
  <c r="H1301" i="1"/>
  <c r="O1300" i="1"/>
  <c r="L1300" i="1"/>
  <c r="H1300" i="1"/>
  <c r="O1299" i="1"/>
  <c r="L1299" i="1"/>
  <c r="H1299" i="1"/>
  <c r="O1298" i="1"/>
  <c r="L1298" i="1"/>
  <c r="H1298" i="1"/>
  <c r="O1297" i="1"/>
  <c r="L1297" i="1"/>
  <c r="H1297" i="1"/>
  <c r="O1296" i="1"/>
  <c r="L1296" i="1"/>
  <c r="H1296" i="1"/>
  <c r="O1295" i="1"/>
  <c r="L1295" i="1"/>
  <c r="H1295" i="1"/>
  <c r="O1294" i="1"/>
  <c r="L1294" i="1"/>
  <c r="H1294" i="1"/>
  <c r="O1293" i="1"/>
  <c r="L1293" i="1"/>
  <c r="H1293" i="1"/>
  <c r="O1292" i="1"/>
  <c r="L1292" i="1"/>
  <c r="H1292" i="1"/>
  <c r="O1291" i="1"/>
  <c r="L1291" i="1"/>
  <c r="H1291" i="1"/>
  <c r="O1290" i="1"/>
  <c r="L1290" i="1"/>
  <c r="H1290" i="1"/>
  <c r="O1289" i="1"/>
  <c r="L1289" i="1"/>
  <c r="H1289" i="1"/>
  <c r="O1288" i="1"/>
  <c r="L1288" i="1"/>
  <c r="H1288" i="1"/>
  <c r="O1287" i="1"/>
  <c r="L1287" i="1"/>
  <c r="H1287" i="1"/>
  <c r="O1286" i="1"/>
  <c r="L1286" i="1"/>
  <c r="H1286" i="1"/>
  <c r="O1285" i="1"/>
  <c r="L1285" i="1"/>
  <c r="H1285" i="1"/>
  <c r="O1284" i="1"/>
  <c r="L1284" i="1"/>
  <c r="H1284" i="1"/>
  <c r="O1283" i="1"/>
  <c r="L1283" i="1"/>
  <c r="H1283" i="1"/>
  <c r="O1282" i="1"/>
  <c r="L1282" i="1"/>
  <c r="H1282" i="1"/>
  <c r="O1281" i="1"/>
  <c r="L1281" i="1"/>
  <c r="H1281" i="1"/>
  <c r="O1280" i="1"/>
  <c r="L1280" i="1"/>
  <c r="H1280" i="1"/>
  <c r="O1279" i="1"/>
  <c r="L1279" i="1"/>
  <c r="H1279" i="1"/>
  <c r="O1278" i="1"/>
  <c r="L1278" i="1"/>
  <c r="H1278" i="1"/>
  <c r="O1277" i="1"/>
  <c r="L1277" i="1"/>
  <c r="H1277" i="1"/>
  <c r="O1276" i="1"/>
  <c r="L1276" i="1"/>
  <c r="H1276" i="1"/>
  <c r="O1275" i="1"/>
  <c r="L1275" i="1"/>
  <c r="H1275" i="1"/>
  <c r="O1274" i="1"/>
  <c r="L1274" i="1"/>
  <c r="H1274" i="1"/>
  <c r="O1273" i="1"/>
  <c r="L1273" i="1"/>
  <c r="H1273" i="1"/>
  <c r="O1272" i="1"/>
  <c r="L1272" i="1"/>
  <c r="H1272" i="1"/>
  <c r="O1271" i="1"/>
  <c r="L1271" i="1"/>
  <c r="H1271" i="1"/>
  <c r="O1270" i="1"/>
  <c r="L1270" i="1"/>
  <c r="H1270" i="1"/>
  <c r="O1269" i="1"/>
  <c r="L1269" i="1"/>
  <c r="H1269" i="1"/>
  <c r="O1268" i="1"/>
  <c r="L1268" i="1"/>
  <c r="H1268" i="1"/>
  <c r="O1267" i="1"/>
  <c r="L1267" i="1"/>
  <c r="H1267" i="1"/>
  <c r="O1266" i="1"/>
  <c r="L1266" i="1"/>
  <c r="H1266" i="1"/>
  <c r="O1265" i="1"/>
  <c r="L1265" i="1"/>
  <c r="H1265" i="1"/>
  <c r="O1264" i="1"/>
  <c r="L1264" i="1"/>
  <c r="H1264" i="1"/>
  <c r="O1263" i="1"/>
  <c r="L1263" i="1"/>
  <c r="H1263" i="1"/>
  <c r="O1262" i="1"/>
  <c r="L1262" i="1"/>
  <c r="H1262" i="1"/>
  <c r="O1261" i="1"/>
  <c r="L1261" i="1"/>
  <c r="H1261" i="1"/>
  <c r="O1260" i="1"/>
  <c r="L1260" i="1"/>
  <c r="H1260" i="1"/>
  <c r="O1259" i="1"/>
  <c r="L1259" i="1"/>
  <c r="H1259" i="1"/>
  <c r="O1258" i="1"/>
  <c r="L1258" i="1"/>
  <c r="H1258" i="1"/>
  <c r="O1257" i="1"/>
  <c r="L1257" i="1"/>
  <c r="H1257" i="1"/>
  <c r="O1256" i="1"/>
  <c r="L1256" i="1"/>
  <c r="H1256" i="1"/>
  <c r="O1255" i="1"/>
  <c r="L1255" i="1"/>
  <c r="H1255" i="1"/>
  <c r="O1254" i="1"/>
  <c r="L1254" i="1"/>
  <c r="H1254" i="1"/>
  <c r="O1253" i="1"/>
  <c r="L1253" i="1"/>
  <c r="H1253" i="1"/>
  <c r="O1252" i="1"/>
  <c r="L1252" i="1"/>
  <c r="H1252" i="1"/>
  <c r="O1251" i="1"/>
  <c r="L1251" i="1"/>
  <c r="H1251" i="1"/>
  <c r="O1250" i="1"/>
  <c r="L1250" i="1"/>
  <c r="H1250" i="1"/>
  <c r="O1249" i="1"/>
  <c r="L1249" i="1"/>
  <c r="H1249" i="1"/>
  <c r="O1248" i="1"/>
  <c r="L1248" i="1"/>
  <c r="H1248" i="1"/>
  <c r="O1247" i="1"/>
  <c r="L1247" i="1"/>
  <c r="H1247" i="1"/>
  <c r="O1246" i="1"/>
  <c r="L1246" i="1"/>
  <c r="H1246" i="1"/>
  <c r="O1245" i="1"/>
  <c r="L1245" i="1"/>
  <c r="H1245" i="1"/>
  <c r="O1244" i="1"/>
  <c r="L1244" i="1"/>
  <c r="H1244" i="1"/>
  <c r="O1243" i="1"/>
  <c r="L1243" i="1"/>
  <c r="H1243" i="1"/>
  <c r="O1242" i="1"/>
  <c r="L1242" i="1"/>
  <c r="H1242" i="1"/>
  <c r="O1241" i="1"/>
  <c r="L1241" i="1"/>
  <c r="H1241" i="1"/>
  <c r="O1240" i="1"/>
  <c r="L1240" i="1"/>
  <c r="H1240" i="1"/>
  <c r="O1239" i="1"/>
  <c r="L1239" i="1"/>
  <c r="H1239" i="1"/>
  <c r="O1238" i="1"/>
  <c r="L1238" i="1"/>
  <c r="H1238" i="1"/>
  <c r="O1237" i="1"/>
  <c r="L1237" i="1"/>
  <c r="H1237" i="1"/>
  <c r="O1236" i="1"/>
  <c r="L1236" i="1"/>
  <c r="H1236" i="1"/>
  <c r="O1235" i="1"/>
  <c r="L1235" i="1"/>
  <c r="H1235" i="1"/>
  <c r="O1234" i="1"/>
  <c r="L1234" i="1"/>
  <c r="H1234" i="1"/>
  <c r="O1233" i="1"/>
  <c r="L1233" i="1"/>
  <c r="H1233" i="1"/>
  <c r="O1232" i="1"/>
  <c r="L1232" i="1"/>
  <c r="H1232" i="1"/>
  <c r="O1231" i="1"/>
  <c r="L1231" i="1"/>
  <c r="H1231" i="1"/>
  <c r="O1230" i="1"/>
  <c r="L1230" i="1"/>
  <c r="H1230" i="1"/>
  <c r="O1229" i="1"/>
  <c r="L1229" i="1"/>
  <c r="H1229" i="1"/>
  <c r="O1228" i="1"/>
  <c r="L1228" i="1"/>
  <c r="H1228" i="1"/>
  <c r="O1227" i="1"/>
  <c r="L1227" i="1"/>
  <c r="H1227" i="1"/>
  <c r="O1226" i="1"/>
  <c r="L1226" i="1"/>
  <c r="H1226" i="1"/>
  <c r="O1225" i="1"/>
  <c r="L1225" i="1"/>
  <c r="H1225" i="1"/>
  <c r="O1224" i="1"/>
  <c r="L1224" i="1"/>
  <c r="H1224" i="1"/>
  <c r="O1223" i="1"/>
  <c r="L1223" i="1"/>
  <c r="H1223" i="1"/>
  <c r="O1222" i="1"/>
  <c r="L1222" i="1"/>
  <c r="H1222" i="1"/>
  <c r="O1221" i="1"/>
  <c r="L1221" i="1"/>
  <c r="H1221" i="1"/>
  <c r="O1220" i="1"/>
  <c r="L1220" i="1"/>
  <c r="H1220" i="1"/>
  <c r="O1219" i="1"/>
  <c r="L1219" i="1"/>
  <c r="H1219" i="1"/>
  <c r="O1218" i="1"/>
  <c r="L1218" i="1"/>
  <c r="H1218" i="1"/>
  <c r="O1217" i="1"/>
  <c r="L1217" i="1"/>
  <c r="H1217" i="1"/>
  <c r="O1216" i="1"/>
  <c r="L1216" i="1"/>
  <c r="H1216" i="1"/>
  <c r="O1215" i="1"/>
  <c r="L1215" i="1"/>
  <c r="H1215" i="1"/>
  <c r="O1214" i="1"/>
  <c r="L1214" i="1"/>
  <c r="H1214" i="1"/>
  <c r="O1213" i="1"/>
  <c r="L1213" i="1"/>
  <c r="H1213" i="1"/>
  <c r="O1212" i="1"/>
  <c r="L1212" i="1"/>
  <c r="H1212" i="1"/>
  <c r="O1211" i="1"/>
  <c r="L1211" i="1"/>
  <c r="H1211" i="1"/>
  <c r="O1210" i="1"/>
  <c r="L1210" i="1"/>
  <c r="H1210" i="1"/>
  <c r="O1209" i="1" l="1"/>
  <c r="L1209" i="1"/>
  <c r="H1209" i="1"/>
  <c r="O1208" i="1"/>
  <c r="L1208" i="1"/>
  <c r="H1208" i="1"/>
  <c r="O1207" i="1"/>
  <c r="L1207" i="1"/>
  <c r="H1207" i="1"/>
  <c r="O1206" i="1"/>
  <c r="L1206" i="1"/>
  <c r="H1206" i="1"/>
  <c r="O1205" i="1"/>
  <c r="L1205" i="1"/>
  <c r="H1205" i="1"/>
  <c r="O1204" i="1"/>
  <c r="L1204" i="1"/>
  <c r="H1204" i="1"/>
  <c r="O1203" i="1"/>
  <c r="L1203" i="1"/>
  <c r="H1203" i="1"/>
  <c r="O1202" i="1"/>
  <c r="L1202" i="1"/>
  <c r="H1202" i="1"/>
  <c r="O1201" i="1"/>
  <c r="L1201" i="1"/>
  <c r="H1201" i="1"/>
  <c r="O1200" i="1"/>
  <c r="L1200" i="1"/>
  <c r="H1200" i="1"/>
  <c r="O1199" i="1"/>
  <c r="L1199" i="1"/>
  <c r="H1199" i="1"/>
  <c r="O1198" i="1"/>
  <c r="L1198" i="1"/>
  <c r="H1198" i="1"/>
  <c r="O1197" i="1"/>
  <c r="L1197" i="1"/>
  <c r="H1197" i="1"/>
  <c r="O1196" i="1"/>
  <c r="L1196" i="1"/>
  <c r="H1196" i="1"/>
  <c r="O1195" i="1"/>
  <c r="L1195" i="1"/>
  <c r="H1195" i="1"/>
  <c r="O1194" i="1"/>
  <c r="L1194" i="1"/>
  <c r="H1194" i="1"/>
  <c r="O1193" i="1"/>
  <c r="L1193" i="1"/>
  <c r="H1193" i="1"/>
  <c r="O1192" i="1"/>
  <c r="L1192" i="1"/>
  <c r="H1192" i="1"/>
  <c r="O1191" i="1"/>
  <c r="L1191" i="1"/>
  <c r="H1191" i="1"/>
  <c r="O1190" i="1"/>
  <c r="L1190" i="1"/>
  <c r="H1190" i="1"/>
  <c r="O1189" i="1"/>
  <c r="L1189" i="1"/>
  <c r="H1189" i="1"/>
  <c r="O1188" i="1"/>
  <c r="L1188" i="1"/>
  <c r="H1188" i="1"/>
  <c r="O1187" i="1"/>
  <c r="L1187" i="1"/>
  <c r="H1187" i="1"/>
  <c r="O1186" i="1"/>
  <c r="L1186" i="1"/>
  <c r="H1186" i="1"/>
  <c r="O1136" i="1" l="1"/>
  <c r="L1136" i="1"/>
  <c r="H1136" i="1"/>
  <c r="O1135" i="1"/>
  <c r="L1135" i="1"/>
  <c r="H1135" i="1"/>
  <c r="O1134" i="1"/>
  <c r="L1134" i="1"/>
  <c r="H1134" i="1"/>
  <c r="O1133" i="1"/>
  <c r="L1133" i="1"/>
  <c r="H1133" i="1"/>
  <c r="O1132" i="1"/>
  <c r="L1132" i="1"/>
  <c r="H1132" i="1"/>
  <c r="O1131" i="1"/>
  <c r="L1131" i="1"/>
  <c r="H1131" i="1"/>
  <c r="O1130" i="1"/>
  <c r="L1130" i="1"/>
  <c r="H1130" i="1"/>
  <c r="O1129" i="1"/>
  <c r="L1129" i="1"/>
  <c r="H1129" i="1"/>
  <c r="O1128" i="1"/>
  <c r="L1128" i="1"/>
  <c r="H1128" i="1"/>
  <c r="O1127" i="1"/>
  <c r="L1127" i="1"/>
  <c r="H1127" i="1"/>
  <c r="O1126" i="1"/>
  <c r="L1126" i="1"/>
  <c r="H1126" i="1"/>
  <c r="O1125" i="1"/>
  <c r="L1125" i="1"/>
  <c r="H1125" i="1"/>
  <c r="O1124" i="1"/>
  <c r="L1124" i="1"/>
  <c r="H1124" i="1"/>
  <c r="O1123" i="1"/>
  <c r="L1123" i="1"/>
  <c r="H1123" i="1"/>
  <c r="O1122" i="1"/>
  <c r="L1122" i="1"/>
  <c r="H1122" i="1"/>
  <c r="O1121" i="1"/>
  <c r="L1121" i="1"/>
  <c r="H1121" i="1"/>
  <c r="O1120" i="1"/>
  <c r="L1120" i="1"/>
  <c r="H1120" i="1"/>
  <c r="O1119" i="1"/>
  <c r="L1119" i="1"/>
  <c r="H1119" i="1"/>
  <c r="O1118" i="1"/>
  <c r="L1118" i="1"/>
  <c r="H1118" i="1"/>
  <c r="O1117" i="1"/>
  <c r="L1117" i="1"/>
  <c r="H1117" i="1"/>
  <c r="O1185" i="1" l="1"/>
  <c r="L1185" i="1"/>
  <c r="H1185" i="1"/>
  <c r="O1184" i="1"/>
  <c r="L1184" i="1"/>
  <c r="H1184" i="1"/>
  <c r="O1183" i="1"/>
  <c r="L1183" i="1"/>
  <c r="H1183" i="1"/>
  <c r="O1182" i="1"/>
  <c r="L1182" i="1"/>
  <c r="H1182" i="1"/>
  <c r="O1181" i="1"/>
  <c r="L1181" i="1"/>
  <c r="H1181" i="1"/>
  <c r="O1180" i="1"/>
  <c r="L1180" i="1"/>
  <c r="H1180" i="1"/>
  <c r="O1179" i="1"/>
  <c r="L1179" i="1"/>
  <c r="H1179" i="1"/>
  <c r="O1178" i="1"/>
  <c r="L1178" i="1"/>
  <c r="H1178" i="1"/>
  <c r="O1177" i="1"/>
  <c r="L1177" i="1"/>
  <c r="H1177" i="1"/>
  <c r="O1176" i="1"/>
  <c r="L1176" i="1"/>
  <c r="H1176" i="1"/>
  <c r="O1175" i="1"/>
  <c r="L1175" i="1"/>
  <c r="H1175" i="1"/>
  <c r="O1174" i="1"/>
  <c r="L1174" i="1"/>
  <c r="H1174" i="1"/>
  <c r="O1173" i="1"/>
  <c r="L1173" i="1"/>
  <c r="H1173" i="1"/>
  <c r="O1172" i="1"/>
  <c r="L1172" i="1"/>
  <c r="H1172" i="1"/>
  <c r="O1171" i="1"/>
  <c r="L1171" i="1"/>
  <c r="H1171" i="1"/>
  <c r="O1170" i="1"/>
  <c r="L1170" i="1"/>
  <c r="H1170" i="1"/>
  <c r="O1169" i="1"/>
  <c r="L1169" i="1"/>
  <c r="H1169" i="1"/>
  <c r="O1168" i="1"/>
  <c r="L1168" i="1"/>
  <c r="H1168" i="1"/>
  <c r="O1167" i="1"/>
  <c r="L1167" i="1"/>
  <c r="H1167" i="1"/>
  <c r="O1166" i="1"/>
  <c r="L1166" i="1"/>
  <c r="H1166" i="1"/>
  <c r="O1165" i="1"/>
  <c r="L1165" i="1"/>
  <c r="H1165" i="1"/>
  <c r="O1164" i="1"/>
  <c r="L1164" i="1"/>
  <c r="H1164" i="1"/>
  <c r="O1163" i="1"/>
  <c r="L1163" i="1"/>
  <c r="H1163" i="1"/>
  <c r="O1162" i="1"/>
  <c r="L1162" i="1"/>
  <c r="H1162" i="1"/>
  <c r="O1161" i="1"/>
  <c r="L1161" i="1"/>
  <c r="H1161" i="1"/>
  <c r="O1160" i="1"/>
  <c r="L1160" i="1"/>
  <c r="H1160" i="1"/>
  <c r="O1159" i="1" l="1"/>
  <c r="L1159" i="1"/>
  <c r="H1159" i="1"/>
  <c r="O1158" i="1"/>
  <c r="L1158" i="1"/>
  <c r="H1158" i="1"/>
  <c r="O1157" i="1"/>
  <c r="L1157" i="1"/>
  <c r="H1157" i="1"/>
  <c r="O1156" i="1"/>
  <c r="L1156" i="1"/>
  <c r="H1156" i="1"/>
  <c r="O1155" i="1"/>
  <c r="L1155" i="1"/>
  <c r="H1155" i="1"/>
  <c r="O1154" i="1"/>
  <c r="L1154" i="1"/>
  <c r="H1154" i="1"/>
  <c r="O1153" i="1"/>
  <c r="L1153" i="1"/>
  <c r="H1153" i="1"/>
  <c r="O1152" i="1"/>
  <c r="L1152" i="1"/>
  <c r="H1152" i="1"/>
  <c r="O1151" i="1"/>
  <c r="L1151" i="1"/>
  <c r="H1151" i="1"/>
  <c r="O1150" i="1"/>
  <c r="L1150" i="1"/>
  <c r="H1150" i="1"/>
  <c r="O1149" i="1"/>
  <c r="L1149" i="1"/>
  <c r="H1149" i="1"/>
  <c r="O1148" i="1"/>
  <c r="L1148" i="1"/>
  <c r="H1148" i="1"/>
  <c r="O1147" i="1"/>
  <c r="L1147" i="1"/>
  <c r="H1147" i="1"/>
  <c r="O1146" i="1"/>
  <c r="L1146" i="1"/>
  <c r="H1146" i="1"/>
  <c r="O1145" i="1"/>
  <c r="L1145" i="1"/>
  <c r="H1145" i="1"/>
  <c r="O1144" i="1"/>
  <c r="L1144" i="1"/>
  <c r="H1144" i="1"/>
  <c r="O1143" i="1"/>
  <c r="L1143" i="1"/>
  <c r="H1143" i="1"/>
  <c r="O1142" i="1"/>
  <c r="L1142" i="1"/>
  <c r="H1142" i="1"/>
  <c r="O1141" i="1"/>
  <c r="L1141" i="1"/>
  <c r="H1141" i="1"/>
  <c r="O1140" i="1"/>
  <c r="L1140" i="1"/>
  <c r="H1140" i="1"/>
  <c r="O1139" i="1"/>
  <c r="L1139" i="1"/>
  <c r="H1139" i="1"/>
  <c r="O1138" i="1"/>
  <c r="L1138" i="1"/>
  <c r="H1138" i="1"/>
  <c r="O1137" i="1"/>
  <c r="L1137" i="1"/>
  <c r="H1137" i="1"/>
  <c r="O960" i="1" l="1"/>
  <c r="L960" i="1"/>
  <c r="H960" i="1"/>
  <c r="O959" i="1"/>
  <c r="L959" i="1"/>
  <c r="H959" i="1"/>
  <c r="O958" i="1"/>
  <c r="L958" i="1"/>
  <c r="H958" i="1"/>
  <c r="O957" i="1"/>
  <c r="L957" i="1"/>
  <c r="H957" i="1"/>
  <c r="O956" i="1" l="1"/>
  <c r="L956" i="1"/>
  <c r="H956" i="1"/>
  <c r="O955" i="1"/>
  <c r="L955" i="1"/>
  <c r="H955" i="1"/>
  <c r="O954" i="1"/>
  <c r="L954" i="1"/>
  <c r="H954" i="1"/>
  <c r="O953" i="1"/>
  <c r="L953" i="1"/>
  <c r="H953" i="1"/>
  <c r="O952" i="1"/>
  <c r="L952" i="1"/>
  <c r="H952" i="1"/>
  <c r="O951" i="1"/>
  <c r="L951" i="1"/>
  <c r="H951" i="1"/>
  <c r="O950" i="1"/>
  <c r="L950" i="1"/>
  <c r="H950" i="1"/>
  <c r="O949" i="1"/>
  <c r="L949" i="1"/>
  <c r="H949" i="1"/>
  <c r="O948" i="1"/>
  <c r="L948" i="1"/>
  <c r="H948" i="1"/>
  <c r="O947" i="1"/>
  <c r="L947" i="1"/>
  <c r="H947" i="1"/>
  <c r="O946" i="1"/>
  <c r="L946" i="1"/>
  <c r="H946" i="1"/>
  <c r="O945" i="1"/>
  <c r="L945" i="1"/>
  <c r="H945" i="1"/>
  <c r="O944" i="1"/>
  <c r="L944" i="1"/>
  <c r="H944" i="1"/>
  <c r="O943" i="1"/>
  <c r="L943" i="1"/>
  <c r="H943" i="1"/>
  <c r="O942" i="1"/>
  <c r="L942" i="1"/>
  <c r="H942" i="1"/>
  <c r="O941" i="1"/>
  <c r="L941" i="1"/>
  <c r="H941" i="1"/>
  <c r="O940" i="1"/>
  <c r="L940" i="1"/>
  <c r="H940" i="1"/>
  <c r="O939" i="1"/>
  <c r="L939" i="1"/>
  <c r="H939" i="1"/>
  <c r="O938" i="1"/>
  <c r="L938" i="1"/>
  <c r="H938" i="1"/>
  <c r="O937" i="1"/>
  <c r="L937" i="1"/>
  <c r="H937" i="1"/>
  <c r="O936" i="1"/>
  <c r="L936" i="1"/>
  <c r="H936" i="1"/>
  <c r="O935" i="1"/>
  <c r="L935" i="1"/>
  <c r="H935" i="1"/>
  <c r="O934" i="1"/>
  <c r="L934" i="1"/>
  <c r="H934" i="1"/>
  <c r="O933" i="1"/>
  <c r="L933" i="1"/>
  <c r="H933" i="1"/>
  <c r="O932" i="1"/>
  <c r="L932" i="1"/>
  <c r="H932" i="1"/>
  <c r="O931" i="1"/>
  <c r="L931" i="1"/>
  <c r="H931" i="1"/>
  <c r="O930" i="1"/>
  <c r="L930" i="1"/>
  <c r="H930" i="1"/>
  <c r="O929" i="1"/>
  <c r="L929" i="1"/>
  <c r="H929" i="1"/>
  <c r="O928" i="1"/>
  <c r="L928" i="1"/>
  <c r="H928" i="1"/>
  <c r="O927" i="1"/>
  <c r="L927" i="1"/>
  <c r="H927" i="1"/>
  <c r="O926" i="1"/>
  <c r="L926" i="1"/>
  <c r="H926" i="1"/>
  <c r="O925" i="1"/>
  <c r="L925" i="1"/>
  <c r="H925" i="1"/>
  <c r="O924" i="1"/>
  <c r="L924" i="1"/>
  <c r="H924" i="1"/>
  <c r="O923" i="1"/>
  <c r="L923" i="1"/>
  <c r="H923" i="1"/>
  <c r="O922" i="1"/>
  <c r="L922" i="1"/>
  <c r="H922" i="1"/>
  <c r="O921" i="1"/>
  <c r="L921" i="1"/>
  <c r="H921" i="1"/>
  <c r="O920" i="1"/>
  <c r="L920" i="1"/>
  <c r="H920" i="1"/>
  <c r="O919" i="1"/>
  <c r="L919" i="1"/>
  <c r="H919" i="1"/>
  <c r="O918" i="1"/>
  <c r="L918" i="1"/>
  <c r="H918" i="1"/>
  <c r="O917" i="1"/>
  <c r="L917" i="1"/>
  <c r="H917" i="1"/>
  <c r="O916" i="1"/>
  <c r="L916" i="1"/>
  <c r="H916" i="1"/>
  <c r="O915" i="1"/>
  <c r="L915" i="1"/>
  <c r="H915" i="1"/>
  <c r="O914" i="1"/>
  <c r="L914" i="1"/>
  <c r="H914" i="1"/>
  <c r="O913" i="1"/>
  <c r="L913" i="1"/>
  <c r="H913" i="1"/>
  <c r="O912" i="1"/>
  <c r="L912" i="1"/>
  <c r="H912" i="1"/>
  <c r="O911" i="1"/>
  <c r="L911" i="1"/>
  <c r="H911" i="1"/>
  <c r="O910" i="1"/>
  <c r="L910" i="1"/>
  <c r="H910" i="1"/>
  <c r="O909" i="1"/>
  <c r="L909" i="1"/>
  <c r="H909" i="1"/>
  <c r="O908" i="1"/>
  <c r="L908" i="1"/>
  <c r="H908" i="1"/>
  <c r="O907" i="1"/>
  <c r="L907" i="1"/>
  <c r="H907" i="1"/>
  <c r="O906" i="1"/>
  <c r="L906" i="1"/>
  <c r="H906" i="1"/>
  <c r="O905" i="1"/>
  <c r="L905" i="1"/>
  <c r="H905" i="1"/>
  <c r="O904" i="1"/>
  <c r="L904" i="1"/>
  <c r="H904" i="1"/>
  <c r="O903" i="1"/>
  <c r="L903" i="1"/>
  <c r="H903" i="1"/>
  <c r="O902" i="1"/>
  <c r="L902" i="1"/>
  <c r="H902" i="1"/>
  <c r="O901" i="1"/>
  <c r="L901" i="1"/>
  <c r="H901" i="1"/>
  <c r="O900" i="1"/>
  <c r="L900" i="1"/>
  <c r="H900" i="1"/>
  <c r="O899" i="1"/>
  <c r="L899" i="1"/>
  <c r="H899" i="1"/>
  <c r="O898" i="1"/>
  <c r="L898" i="1"/>
  <c r="H898" i="1"/>
  <c r="O897" i="1"/>
  <c r="L897" i="1"/>
  <c r="H897" i="1"/>
  <c r="O896" i="1"/>
  <c r="L896" i="1"/>
  <c r="H896" i="1"/>
  <c r="O895" i="1"/>
  <c r="L895" i="1"/>
  <c r="H895" i="1"/>
  <c r="O894" i="1"/>
  <c r="L894" i="1"/>
  <c r="H894" i="1"/>
  <c r="O893" i="1"/>
  <c r="L893" i="1"/>
  <c r="H893" i="1"/>
  <c r="O892" i="1"/>
  <c r="L892" i="1"/>
  <c r="H892" i="1"/>
  <c r="O891" i="1"/>
  <c r="L891" i="1"/>
  <c r="H891" i="1"/>
  <c r="O890" i="1"/>
  <c r="L890" i="1"/>
  <c r="H890" i="1"/>
  <c r="O889" i="1"/>
  <c r="L889" i="1"/>
  <c r="H889" i="1"/>
  <c r="O888" i="1"/>
  <c r="L888" i="1"/>
  <c r="H888" i="1"/>
  <c r="O887" i="1"/>
  <c r="L887" i="1"/>
  <c r="H887" i="1"/>
  <c r="O886" i="1"/>
  <c r="L886" i="1"/>
  <c r="H886" i="1"/>
  <c r="O885" i="1"/>
  <c r="L885" i="1"/>
  <c r="H885" i="1"/>
  <c r="O884" i="1"/>
  <c r="L884" i="1"/>
  <c r="H884" i="1"/>
  <c r="O883" i="1"/>
  <c r="L883" i="1"/>
  <c r="H883" i="1"/>
  <c r="O882" i="1"/>
  <c r="L882" i="1"/>
  <c r="H882" i="1"/>
  <c r="O881" i="1"/>
  <c r="L881" i="1"/>
  <c r="H881" i="1"/>
  <c r="O314" i="1" l="1"/>
  <c r="L314" i="1"/>
  <c r="H314" i="1"/>
  <c r="O313" i="1"/>
  <c r="L313" i="1"/>
  <c r="H313" i="1"/>
  <c r="O312" i="1"/>
  <c r="L312" i="1"/>
  <c r="H312" i="1"/>
  <c r="O311" i="1"/>
  <c r="L311" i="1"/>
  <c r="H311" i="1"/>
  <c r="O310" i="1"/>
  <c r="L310" i="1"/>
  <c r="H310" i="1"/>
  <c r="O309" i="1"/>
  <c r="L309" i="1"/>
  <c r="H309" i="1"/>
  <c r="O308" i="1"/>
  <c r="L308" i="1"/>
  <c r="H308" i="1"/>
  <c r="O307" i="1"/>
  <c r="L307" i="1"/>
  <c r="H307" i="1"/>
  <c r="O306" i="1"/>
  <c r="L306" i="1"/>
  <c r="H306" i="1"/>
  <c r="O305" i="1"/>
  <c r="L305" i="1"/>
  <c r="H305" i="1"/>
  <c r="O304" i="1"/>
  <c r="L304" i="1"/>
  <c r="H304" i="1"/>
  <c r="O303" i="1"/>
  <c r="L303" i="1"/>
  <c r="H303" i="1"/>
  <c r="O302" i="1"/>
  <c r="L302" i="1"/>
  <c r="H302" i="1"/>
  <c r="O301" i="1"/>
  <c r="L301" i="1"/>
  <c r="H301" i="1"/>
  <c r="O300" i="1"/>
  <c r="L300" i="1"/>
  <c r="H300" i="1"/>
  <c r="O299" i="1"/>
  <c r="L299" i="1"/>
  <c r="H299" i="1"/>
  <c r="O298" i="1"/>
  <c r="L298" i="1"/>
  <c r="H298" i="1"/>
  <c r="O297" i="1"/>
  <c r="L297" i="1"/>
  <c r="H297" i="1"/>
  <c r="O296" i="1"/>
  <c r="L296" i="1"/>
  <c r="H296" i="1"/>
  <c r="O295" i="1"/>
  <c r="L295" i="1"/>
  <c r="H295" i="1"/>
  <c r="O294" i="1"/>
  <c r="L294" i="1"/>
  <c r="H294" i="1"/>
  <c r="O293" i="1"/>
  <c r="L293" i="1"/>
  <c r="H293" i="1"/>
  <c r="O292" i="1"/>
  <c r="L292" i="1"/>
  <c r="H292" i="1"/>
  <c r="O291" i="1"/>
  <c r="L291" i="1"/>
  <c r="H291" i="1"/>
  <c r="O290" i="1"/>
  <c r="L290" i="1"/>
  <c r="H290" i="1"/>
  <c r="O289" i="1"/>
  <c r="L289" i="1"/>
  <c r="H289" i="1"/>
  <c r="O288" i="1"/>
  <c r="L288" i="1"/>
  <c r="H288" i="1"/>
  <c r="O287" i="1"/>
  <c r="L287" i="1"/>
  <c r="H287" i="1"/>
  <c r="O286" i="1"/>
  <c r="L286" i="1"/>
  <c r="H286" i="1"/>
  <c r="O285" i="1"/>
  <c r="L285" i="1"/>
  <c r="H285" i="1"/>
  <c r="O284" i="1"/>
  <c r="L284" i="1"/>
  <c r="H284" i="1"/>
  <c r="O283" i="1"/>
  <c r="L283" i="1"/>
  <c r="H283" i="1"/>
  <c r="O282" i="1"/>
  <c r="L282" i="1"/>
  <c r="H282" i="1"/>
  <c r="O281" i="1"/>
  <c r="L281" i="1"/>
  <c r="H281" i="1"/>
  <c r="O280" i="1"/>
  <c r="L280" i="1"/>
  <c r="H280" i="1"/>
  <c r="O279" i="1"/>
  <c r="L279" i="1"/>
  <c r="H279" i="1"/>
  <c r="O278" i="1"/>
  <c r="L278" i="1"/>
  <c r="H278" i="1"/>
  <c r="O277" i="1"/>
  <c r="L277" i="1"/>
  <c r="H277" i="1"/>
  <c r="O276" i="1"/>
  <c r="L276" i="1"/>
  <c r="H276" i="1"/>
  <c r="O275" i="1"/>
  <c r="L275" i="1"/>
  <c r="H275" i="1"/>
  <c r="O274" i="1"/>
  <c r="L274" i="1"/>
  <c r="H274" i="1"/>
  <c r="O273" i="1"/>
  <c r="L273" i="1"/>
  <c r="H273" i="1"/>
  <c r="O272" i="1"/>
  <c r="L272" i="1"/>
  <c r="H272" i="1"/>
  <c r="O271" i="1"/>
  <c r="L271" i="1"/>
  <c r="H271" i="1"/>
  <c r="O270" i="1"/>
  <c r="L270" i="1"/>
  <c r="H270" i="1"/>
  <c r="O269" i="1"/>
  <c r="L269" i="1"/>
  <c r="H269" i="1"/>
  <c r="O268" i="1"/>
  <c r="L268" i="1"/>
  <c r="H268" i="1"/>
  <c r="O267" i="1"/>
  <c r="L267" i="1"/>
  <c r="H267" i="1"/>
  <c r="O266" i="1"/>
  <c r="L266" i="1"/>
  <c r="H266" i="1"/>
  <c r="O265" i="1"/>
  <c r="L265" i="1"/>
  <c r="H265" i="1"/>
  <c r="O264" i="1"/>
  <c r="L264" i="1"/>
  <c r="H264" i="1"/>
  <c r="O263" i="1"/>
  <c r="L263" i="1"/>
  <c r="H263" i="1"/>
  <c r="O262" i="1"/>
  <c r="L262" i="1"/>
  <c r="H262" i="1"/>
  <c r="O261" i="1"/>
  <c r="L261" i="1"/>
  <c r="H261" i="1"/>
  <c r="O260" i="1"/>
  <c r="L260" i="1"/>
  <c r="H260" i="1"/>
  <c r="O259" i="1"/>
  <c r="L259" i="1"/>
  <c r="H259" i="1"/>
  <c r="O258" i="1"/>
  <c r="L258" i="1"/>
  <c r="H258" i="1"/>
  <c r="O257" i="1"/>
  <c r="L257" i="1"/>
  <c r="H257" i="1"/>
  <c r="O256" i="1"/>
  <c r="L256" i="1"/>
  <c r="H256" i="1"/>
  <c r="O255" i="1"/>
  <c r="L255" i="1"/>
  <c r="H255" i="1"/>
  <c r="O254" i="1"/>
  <c r="L254" i="1"/>
  <c r="H254" i="1"/>
  <c r="O253" i="1"/>
  <c r="L253" i="1"/>
  <c r="H253" i="1"/>
  <c r="O252" i="1"/>
  <c r="L252" i="1"/>
  <c r="H252" i="1"/>
  <c r="O251" i="1"/>
  <c r="L251" i="1"/>
  <c r="H251" i="1"/>
  <c r="O250" i="1"/>
  <c r="L250" i="1"/>
  <c r="H250" i="1"/>
  <c r="O249" i="1"/>
  <c r="L249" i="1"/>
  <c r="H249" i="1"/>
  <c r="O248" i="1"/>
  <c r="L248" i="1"/>
  <c r="H248" i="1"/>
  <c r="O247" i="1"/>
  <c r="L247" i="1"/>
  <c r="H247" i="1"/>
  <c r="O246" i="1"/>
  <c r="L246" i="1"/>
  <c r="H246" i="1"/>
  <c r="O245" i="1"/>
  <c r="L245" i="1"/>
  <c r="H245" i="1"/>
  <c r="O244" i="1"/>
  <c r="L244" i="1"/>
  <c r="H244" i="1"/>
  <c r="O243" i="1"/>
  <c r="L243" i="1"/>
  <c r="H243" i="1"/>
  <c r="O242" i="1"/>
  <c r="L242" i="1"/>
  <c r="H242" i="1"/>
  <c r="O241" i="1"/>
  <c r="L241" i="1"/>
  <c r="H241" i="1"/>
  <c r="O240" i="1"/>
  <c r="L240" i="1"/>
  <c r="H240" i="1"/>
  <c r="O239" i="1"/>
  <c r="L239" i="1"/>
  <c r="H239" i="1"/>
  <c r="O238" i="1"/>
  <c r="L238" i="1"/>
  <c r="H238" i="1"/>
  <c r="O237" i="1"/>
  <c r="L237" i="1"/>
  <c r="H237" i="1"/>
  <c r="O236" i="1"/>
  <c r="L236" i="1"/>
  <c r="H236" i="1"/>
  <c r="O235" i="1"/>
  <c r="L235" i="1"/>
  <c r="H235" i="1"/>
  <c r="O234" i="1"/>
  <c r="L234" i="1"/>
  <c r="H234" i="1"/>
  <c r="O625" i="1" l="1"/>
  <c r="L625" i="1"/>
  <c r="H625" i="1"/>
  <c r="O624" i="1"/>
  <c r="L624" i="1"/>
  <c r="H624" i="1"/>
  <c r="O623" i="1"/>
  <c r="L623" i="1"/>
  <c r="H623" i="1"/>
  <c r="O622" i="1"/>
  <c r="L622" i="1"/>
  <c r="H622" i="1"/>
  <c r="O621" i="1"/>
  <c r="L621" i="1"/>
  <c r="H621" i="1"/>
  <c r="O620" i="1"/>
  <c r="L620" i="1"/>
  <c r="H620" i="1"/>
  <c r="O619" i="1"/>
  <c r="L619" i="1"/>
  <c r="H619" i="1"/>
  <c r="O618" i="1"/>
  <c r="L618" i="1"/>
  <c r="H618" i="1"/>
  <c r="O617" i="1"/>
  <c r="L617" i="1"/>
  <c r="H617" i="1"/>
  <c r="O616" i="1"/>
  <c r="L616" i="1"/>
  <c r="H616" i="1"/>
  <c r="O615" i="1"/>
  <c r="L615" i="1"/>
  <c r="H615" i="1"/>
  <c r="O614" i="1"/>
  <c r="L614" i="1"/>
  <c r="H614" i="1"/>
  <c r="O613" i="1"/>
  <c r="L613" i="1"/>
  <c r="H613" i="1"/>
  <c r="O612" i="1"/>
  <c r="L612" i="1"/>
  <c r="H612" i="1"/>
  <c r="O611" i="1"/>
  <c r="L611" i="1"/>
  <c r="H611" i="1"/>
  <c r="O610" i="1"/>
  <c r="L610" i="1"/>
  <c r="H610" i="1"/>
  <c r="O609" i="1"/>
  <c r="L609" i="1"/>
  <c r="H609" i="1"/>
  <c r="O608" i="1"/>
  <c r="L608" i="1"/>
  <c r="H608" i="1"/>
  <c r="O607" i="1"/>
  <c r="L607" i="1"/>
  <c r="H607" i="1"/>
  <c r="O606" i="1"/>
  <c r="L606" i="1"/>
  <c r="H606" i="1"/>
  <c r="O605" i="1"/>
  <c r="L605" i="1"/>
  <c r="H605" i="1"/>
  <c r="O604" i="1"/>
  <c r="L604" i="1"/>
  <c r="H604" i="1"/>
  <c r="O603" i="1"/>
  <c r="L603" i="1"/>
  <c r="H603" i="1"/>
  <c r="O602" i="1"/>
  <c r="L602" i="1"/>
  <c r="H602" i="1"/>
  <c r="O601" i="1"/>
  <c r="L601" i="1"/>
  <c r="H601" i="1"/>
  <c r="O600" i="1"/>
  <c r="L600" i="1"/>
  <c r="H600" i="1"/>
  <c r="O599" i="1"/>
  <c r="L599" i="1"/>
  <c r="H599" i="1"/>
  <c r="O598" i="1"/>
  <c r="L598" i="1"/>
  <c r="H598" i="1"/>
  <c r="O597" i="1"/>
  <c r="L597" i="1"/>
  <c r="H597" i="1"/>
  <c r="O596" i="1"/>
  <c r="L596" i="1"/>
  <c r="H596" i="1"/>
  <c r="O595" i="1"/>
  <c r="L595" i="1"/>
  <c r="H595" i="1"/>
  <c r="O594" i="1"/>
  <c r="L594" i="1"/>
  <c r="H594" i="1"/>
  <c r="O593" i="1"/>
  <c r="L593" i="1"/>
  <c r="H593" i="1"/>
  <c r="O592" i="1"/>
  <c r="L592" i="1"/>
  <c r="H592" i="1"/>
  <c r="O591" i="1"/>
  <c r="L591" i="1"/>
  <c r="H591" i="1"/>
  <c r="O590" i="1"/>
  <c r="L590" i="1"/>
  <c r="H590" i="1"/>
  <c r="O589" i="1"/>
  <c r="L589" i="1"/>
  <c r="H589" i="1"/>
  <c r="O588" i="1"/>
  <c r="L588" i="1"/>
  <c r="H588" i="1"/>
  <c r="O587" i="1"/>
  <c r="L587" i="1"/>
  <c r="H587" i="1"/>
  <c r="O586" i="1"/>
  <c r="L586" i="1"/>
  <c r="H586" i="1"/>
  <c r="O585" i="1"/>
  <c r="L585" i="1"/>
  <c r="H585" i="1"/>
  <c r="O584" i="1"/>
  <c r="L584" i="1"/>
  <c r="H584" i="1"/>
  <c r="O583" i="1"/>
  <c r="L583" i="1"/>
  <c r="H583" i="1"/>
  <c r="O582" i="1"/>
  <c r="L582" i="1"/>
  <c r="H582" i="1"/>
  <c r="O581" i="1"/>
  <c r="L581" i="1"/>
  <c r="H581" i="1"/>
  <c r="O580" i="1"/>
  <c r="L580" i="1"/>
  <c r="H580" i="1"/>
  <c r="O579" i="1"/>
  <c r="L579" i="1"/>
  <c r="H579" i="1"/>
  <c r="O578" i="1"/>
  <c r="L578" i="1"/>
  <c r="H578" i="1"/>
  <c r="O577" i="1"/>
  <c r="L577" i="1"/>
  <c r="H577" i="1"/>
  <c r="O576" i="1"/>
  <c r="L576" i="1"/>
  <c r="H576" i="1"/>
  <c r="O575" i="1"/>
  <c r="L575" i="1"/>
  <c r="H575" i="1"/>
  <c r="O574" i="1"/>
  <c r="L574" i="1"/>
  <c r="H574" i="1"/>
  <c r="O573" i="1"/>
  <c r="L573" i="1"/>
  <c r="H573" i="1"/>
  <c r="O572" i="1"/>
  <c r="L572" i="1"/>
  <c r="H572" i="1"/>
  <c r="O571" i="1"/>
  <c r="L571" i="1"/>
  <c r="H571" i="1"/>
  <c r="O570" i="1"/>
  <c r="L570" i="1"/>
  <c r="H570" i="1"/>
  <c r="O569" i="1"/>
  <c r="L569" i="1"/>
  <c r="H569" i="1"/>
  <c r="O568" i="1"/>
  <c r="L568" i="1"/>
  <c r="H568" i="1"/>
  <c r="O567" i="1"/>
  <c r="L567" i="1"/>
  <c r="H567" i="1"/>
  <c r="O566" i="1"/>
  <c r="L566" i="1"/>
  <c r="H566" i="1"/>
  <c r="O565" i="1"/>
  <c r="L565" i="1"/>
  <c r="H565" i="1"/>
  <c r="O564" i="1"/>
  <c r="L564" i="1"/>
  <c r="H564" i="1"/>
  <c r="O563" i="1"/>
  <c r="L563" i="1"/>
  <c r="H563" i="1"/>
  <c r="O562" i="1"/>
  <c r="L562" i="1"/>
  <c r="H562" i="1"/>
  <c r="O561" i="1"/>
  <c r="L561" i="1"/>
  <c r="H561" i="1"/>
  <c r="O560" i="1"/>
  <c r="L560" i="1"/>
  <c r="H560" i="1"/>
  <c r="O559" i="1"/>
  <c r="L559" i="1"/>
  <c r="H559" i="1"/>
  <c r="O558" i="1"/>
  <c r="L558" i="1"/>
  <c r="H558" i="1"/>
  <c r="O557" i="1"/>
  <c r="L557" i="1"/>
  <c r="H557" i="1"/>
  <c r="O556" i="1"/>
  <c r="L556" i="1"/>
  <c r="H556" i="1"/>
  <c r="O555" i="1"/>
  <c r="L555" i="1"/>
  <c r="H555" i="1"/>
  <c r="O554" i="1"/>
  <c r="L554" i="1"/>
  <c r="H554" i="1"/>
  <c r="O553" i="1"/>
  <c r="L553" i="1"/>
  <c r="H553" i="1"/>
  <c r="O552" i="1"/>
  <c r="L552" i="1"/>
  <c r="H552" i="1"/>
  <c r="O551" i="1"/>
  <c r="L551" i="1"/>
  <c r="H551" i="1"/>
  <c r="O550" i="1"/>
  <c r="L550" i="1"/>
  <c r="H550" i="1"/>
  <c r="O549" i="1"/>
  <c r="L549" i="1"/>
  <c r="H549" i="1"/>
  <c r="O548" i="1"/>
  <c r="L548" i="1"/>
  <c r="H548" i="1"/>
  <c r="O547" i="1"/>
  <c r="L547" i="1"/>
  <c r="H547" i="1"/>
  <c r="O546" i="1"/>
  <c r="L546" i="1"/>
  <c r="H546" i="1"/>
  <c r="O545" i="1"/>
  <c r="L545" i="1"/>
  <c r="H545" i="1"/>
  <c r="O544" i="1"/>
  <c r="L544" i="1"/>
  <c r="H544" i="1"/>
  <c r="O543" i="1"/>
  <c r="L543" i="1"/>
  <c r="H543" i="1"/>
  <c r="O542" i="1"/>
  <c r="L542" i="1"/>
  <c r="H542" i="1"/>
  <c r="O541" i="1"/>
  <c r="L541" i="1"/>
  <c r="H541" i="1"/>
  <c r="O540" i="1"/>
  <c r="L540" i="1"/>
  <c r="H540" i="1"/>
  <c r="O539" i="1"/>
  <c r="L539" i="1"/>
  <c r="H539" i="1"/>
  <c r="O538" i="1"/>
  <c r="L538" i="1"/>
  <c r="H538" i="1"/>
  <c r="O537" i="1"/>
  <c r="L537" i="1"/>
  <c r="H537" i="1"/>
  <c r="O536" i="1"/>
  <c r="L536" i="1"/>
  <c r="H536" i="1"/>
  <c r="O535" i="1"/>
  <c r="L535" i="1"/>
  <c r="H535" i="1"/>
  <c r="O534" i="1"/>
  <c r="L534" i="1"/>
  <c r="H534" i="1"/>
  <c r="O533" i="1"/>
  <c r="L533" i="1"/>
  <c r="H533" i="1"/>
  <c r="O532" i="1"/>
  <c r="L532" i="1"/>
  <c r="H532" i="1"/>
  <c r="O531" i="1"/>
  <c r="L531" i="1"/>
  <c r="H531" i="1"/>
  <c r="O530" i="1"/>
  <c r="L530" i="1"/>
  <c r="H530" i="1"/>
  <c r="O529" i="1"/>
  <c r="L529" i="1"/>
  <c r="H529" i="1"/>
  <c r="O528" i="1"/>
  <c r="L528" i="1"/>
  <c r="H528" i="1"/>
  <c r="O527" i="1"/>
  <c r="L527" i="1"/>
  <c r="H527" i="1"/>
  <c r="O526" i="1"/>
  <c r="L526" i="1"/>
  <c r="H526" i="1"/>
  <c r="O525" i="1"/>
  <c r="L525" i="1"/>
  <c r="H525" i="1"/>
  <c r="O524" i="1"/>
  <c r="L524" i="1"/>
  <c r="H524" i="1"/>
  <c r="O523" i="1"/>
  <c r="L523" i="1"/>
  <c r="H523" i="1"/>
  <c r="O522" i="1"/>
  <c r="L522" i="1"/>
  <c r="H522" i="1"/>
  <c r="O521" i="1"/>
  <c r="L521" i="1"/>
  <c r="H521" i="1"/>
  <c r="O520" i="1"/>
  <c r="L520" i="1"/>
  <c r="H520" i="1"/>
  <c r="O519" i="1"/>
  <c r="L519" i="1"/>
  <c r="H519" i="1"/>
  <c r="O518" i="1"/>
  <c r="L518" i="1"/>
  <c r="H518" i="1"/>
  <c r="O517" i="1"/>
  <c r="L517" i="1"/>
  <c r="H517" i="1"/>
  <c r="O516" i="1"/>
  <c r="L516" i="1"/>
  <c r="H516" i="1"/>
  <c r="O515" i="1"/>
  <c r="L515" i="1"/>
  <c r="H515" i="1"/>
  <c r="O514" i="1"/>
  <c r="L514" i="1"/>
  <c r="H514" i="1"/>
  <c r="O513" i="1"/>
  <c r="L513" i="1"/>
  <c r="H513" i="1"/>
  <c r="O512" i="1"/>
  <c r="L512" i="1"/>
  <c r="H512" i="1"/>
  <c r="O511" i="1"/>
  <c r="L511" i="1"/>
  <c r="H511" i="1"/>
  <c r="O510" i="1"/>
  <c r="L510" i="1"/>
  <c r="H510" i="1"/>
  <c r="O509" i="1"/>
  <c r="L509" i="1"/>
  <c r="H509" i="1"/>
  <c r="O508" i="1"/>
  <c r="L508" i="1"/>
  <c r="H508" i="1"/>
  <c r="O507" i="1"/>
  <c r="L507" i="1"/>
  <c r="H507" i="1"/>
  <c r="O506" i="1"/>
  <c r="L506" i="1"/>
  <c r="H506" i="1"/>
  <c r="O505" i="1"/>
  <c r="L505" i="1"/>
  <c r="H505" i="1"/>
  <c r="O504" i="1"/>
  <c r="L504" i="1"/>
  <c r="H504" i="1"/>
  <c r="O503" i="1"/>
  <c r="L503" i="1"/>
  <c r="H503" i="1"/>
  <c r="O502" i="1"/>
  <c r="L502" i="1"/>
  <c r="H502" i="1"/>
  <c r="O501" i="1"/>
  <c r="L501" i="1"/>
  <c r="H501" i="1"/>
  <c r="O500" i="1"/>
  <c r="L500" i="1"/>
  <c r="H500" i="1"/>
  <c r="O499" i="1"/>
  <c r="L499" i="1"/>
  <c r="H499" i="1"/>
  <c r="O498" i="1"/>
  <c r="L498" i="1"/>
  <c r="H498" i="1"/>
  <c r="O497" i="1"/>
  <c r="L497" i="1"/>
  <c r="H497" i="1"/>
  <c r="O496" i="1"/>
  <c r="L496" i="1"/>
  <c r="H496" i="1"/>
  <c r="O495" i="1"/>
  <c r="L495" i="1"/>
  <c r="H495" i="1"/>
  <c r="O494" i="1"/>
  <c r="L494" i="1"/>
  <c r="H494" i="1"/>
  <c r="O493" i="1"/>
  <c r="L493" i="1"/>
  <c r="H493" i="1"/>
  <c r="O492" i="1"/>
  <c r="L492" i="1"/>
  <c r="H492" i="1"/>
  <c r="O491" i="1"/>
  <c r="L491" i="1"/>
  <c r="H491" i="1"/>
  <c r="O490" i="1"/>
  <c r="L490" i="1"/>
  <c r="H490" i="1"/>
  <c r="O489" i="1"/>
  <c r="L489" i="1"/>
  <c r="H489" i="1"/>
  <c r="O488" i="1"/>
  <c r="L488" i="1"/>
  <c r="H488" i="1"/>
  <c r="O487" i="1"/>
  <c r="L487" i="1"/>
  <c r="H487" i="1"/>
  <c r="O486" i="1"/>
  <c r="L486" i="1"/>
  <c r="H486" i="1"/>
  <c r="O485" i="1"/>
  <c r="L485" i="1"/>
  <c r="H485" i="1"/>
  <c r="O484" i="1"/>
  <c r="L484" i="1"/>
  <c r="H484" i="1"/>
  <c r="O483" i="1"/>
  <c r="L483" i="1"/>
  <c r="H483" i="1"/>
  <c r="O482" i="1"/>
  <c r="L482" i="1"/>
  <c r="H482" i="1"/>
  <c r="O481" i="1"/>
  <c r="L481" i="1"/>
  <c r="H481" i="1"/>
  <c r="O480" i="1"/>
  <c r="L480" i="1"/>
  <c r="H480" i="1"/>
  <c r="O479" i="1"/>
  <c r="L479" i="1"/>
  <c r="H479" i="1"/>
  <c r="H880" i="1" l="1"/>
  <c r="L880" i="1"/>
  <c r="O880" i="1"/>
  <c r="O879" i="1" l="1"/>
  <c r="L879" i="1"/>
  <c r="H879" i="1"/>
  <c r="O878" i="1"/>
  <c r="L878" i="1"/>
  <c r="H878" i="1"/>
  <c r="O877" i="1"/>
  <c r="L877" i="1"/>
  <c r="H877" i="1"/>
  <c r="O876" i="1"/>
  <c r="L876" i="1"/>
  <c r="H876" i="1"/>
  <c r="O875" i="1"/>
  <c r="L875" i="1"/>
  <c r="H875" i="1"/>
  <c r="O874" i="1"/>
  <c r="L874" i="1"/>
  <c r="H874" i="1"/>
  <c r="O873" i="1"/>
  <c r="L873" i="1"/>
  <c r="H873" i="1"/>
  <c r="O872" i="1"/>
  <c r="L872" i="1"/>
  <c r="H872" i="1"/>
  <c r="O871" i="1"/>
  <c r="L871" i="1"/>
  <c r="H871" i="1"/>
  <c r="O870" i="1"/>
  <c r="L870" i="1"/>
  <c r="H870" i="1"/>
  <c r="O869" i="1"/>
  <c r="L869" i="1"/>
  <c r="H869" i="1"/>
  <c r="O868" i="1"/>
  <c r="L868" i="1"/>
  <c r="H868" i="1"/>
  <c r="O867" i="1"/>
  <c r="L867" i="1"/>
  <c r="H867" i="1"/>
  <c r="O866" i="1"/>
  <c r="L866" i="1"/>
  <c r="H866" i="1"/>
  <c r="O865" i="1"/>
  <c r="L865" i="1"/>
  <c r="H865" i="1"/>
  <c r="O864" i="1"/>
  <c r="L864" i="1"/>
  <c r="H864" i="1"/>
  <c r="O863" i="1"/>
  <c r="L863" i="1"/>
  <c r="H863" i="1"/>
  <c r="O862" i="1"/>
  <c r="L862" i="1"/>
  <c r="H862" i="1"/>
  <c r="O861" i="1"/>
  <c r="L861" i="1"/>
  <c r="H861" i="1"/>
  <c r="O860" i="1"/>
  <c r="L860" i="1"/>
  <c r="H860" i="1"/>
  <c r="O859" i="1"/>
  <c r="L859" i="1"/>
  <c r="H859" i="1"/>
  <c r="O858" i="1"/>
  <c r="L858" i="1"/>
  <c r="H858" i="1"/>
  <c r="O857" i="1"/>
  <c r="L857" i="1"/>
  <c r="H857" i="1"/>
  <c r="O856" i="1"/>
  <c r="L856" i="1"/>
  <c r="H856" i="1"/>
  <c r="O855" i="1"/>
  <c r="L855" i="1"/>
  <c r="H855" i="1"/>
  <c r="O854" i="1"/>
  <c r="L854" i="1"/>
  <c r="H854" i="1"/>
  <c r="O853" i="1"/>
  <c r="L853" i="1"/>
  <c r="H853" i="1"/>
  <c r="O852" i="1"/>
  <c r="L852" i="1"/>
  <c r="H852" i="1"/>
  <c r="O851" i="1"/>
  <c r="L851" i="1"/>
  <c r="H851" i="1"/>
  <c r="O850" i="1"/>
  <c r="L850" i="1"/>
  <c r="H850" i="1"/>
  <c r="O849" i="1"/>
  <c r="L849" i="1"/>
  <c r="H849" i="1"/>
  <c r="O848" i="1"/>
  <c r="L848" i="1"/>
  <c r="H848" i="1"/>
  <c r="O847" i="1"/>
  <c r="L847" i="1"/>
  <c r="H847" i="1"/>
  <c r="O846" i="1"/>
  <c r="L846" i="1"/>
  <c r="H846" i="1"/>
  <c r="O845" i="1"/>
  <c r="L845" i="1"/>
  <c r="H845" i="1"/>
  <c r="O844" i="1"/>
  <c r="L844" i="1"/>
  <c r="H844" i="1"/>
  <c r="O843" i="1"/>
  <c r="L843" i="1"/>
  <c r="H843" i="1"/>
  <c r="O842" i="1"/>
  <c r="L842" i="1"/>
  <c r="H842" i="1"/>
  <c r="O841" i="1"/>
  <c r="L841" i="1"/>
  <c r="H841" i="1"/>
  <c r="O840" i="1"/>
  <c r="L840" i="1"/>
  <c r="H840" i="1"/>
  <c r="O839" i="1"/>
  <c r="L839" i="1"/>
  <c r="H839" i="1"/>
  <c r="O838" i="1"/>
  <c r="L838" i="1"/>
  <c r="H838" i="1"/>
  <c r="O837" i="1"/>
  <c r="L837" i="1"/>
  <c r="H837" i="1"/>
  <c r="O836" i="1"/>
  <c r="L836" i="1"/>
  <c r="H836" i="1"/>
  <c r="O835" i="1"/>
  <c r="L835" i="1"/>
  <c r="H835" i="1"/>
  <c r="O834" i="1"/>
  <c r="L834" i="1"/>
  <c r="H834" i="1"/>
  <c r="O833" i="1"/>
  <c r="L833" i="1"/>
  <c r="H833" i="1"/>
  <c r="O832" i="1"/>
  <c r="L832" i="1"/>
  <c r="H832" i="1"/>
  <c r="O831" i="1"/>
  <c r="L831" i="1"/>
  <c r="H831" i="1"/>
  <c r="O830" i="1"/>
  <c r="L830" i="1"/>
  <c r="H830" i="1"/>
  <c r="O829" i="1"/>
  <c r="L829" i="1"/>
  <c r="H829" i="1"/>
  <c r="O828" i="1"/>
  <c r="L828" i="1"/>
  <c r="H828" i="1"/>
  <c r="O827" i="1"/>
  <c r="L827" i="1"/>
  <c r="H827" i="1"/>
  <c r="O826" i="1"/>
  <c r="L826" i="1"/>
  <c r="H826" i="1"/>
  <c r="O825" i="1"/>
  <c r="L825" i="1"/>
  <c r="H825" i="1"/>
  <c r="O824" i="1"/>
  <c r="L824" i="1"/>
  <c r="H824" i="1"/>
  <c r="O823" i="1"/>
  <c r="L823" i="1"/>
  <c r="H823" i="1"/>
  <c r="O822" i="1"/>
  <c r="L822" i="1"/>
  <c r="H822" i="1"/>
  <c r="O821" i="1"/>
  <c r="L821" i="1"/>
  <c r="H821" i="1"/>
  <c r="O820" i="1"/>
  <c r="L820" i="1"/>
  <c r="H820" i="1"/>
  <c r="O819" i="1"/>
  <c r="L819" i="1"/>
  <c r="H819" i="1"/>
  <c r="O818" i="1"/>
  <c r="L818" i="1"/>
  <c r="H818" i="1"/>
  <c r="O817" i="1"/>
  <c r="L817" i="1"/>
  <c r="H817" i="1"/>
  <c r="O816" i="1"/>
  <c r="L816" i="1"/>
  <c r="H816" i="1"/>
  <c r="O815" i="1"/>
  <c r="L815" i="1"/>
  <c r="H815" i="1"/>
  <c r="O814" i="1"/>
  <c r="L814" i="1"/>
  <c r="H814" i="1"/>
  <c r="O813" i="1"/>
  <c r="L813" i="1"/>
  <c r="H813" i="1"/>
  <c r="O812" i="1"/>
  <c r="L812" i="1"/>
  <c r="H812" i="1"/>
  <c r="O811" i="1"/>
  <c r="L811" i="1"/>
  <c r="H811" i="1"/>
  <c r="O810" i="1"/>
  <c r="L810" i="1"/>
  <c r="H810" i="1"/>
  <c r="O809" i="1"/>
  <c r="L809" i="1"/>
  <c r="H809" i="1"/>
  <c r="O808" i="1"/>
  <c r="L808" i="1"/>
  <c r="H808" i="1"/>
  <c r="O807" i="1"/>
  <c r="L807" i="1"/>
  <c r="H807" i="1"/>
  <c r="O806" i="1"/>
  <c r="L806" i="1"/>
  <c r="H806" i="1"/>
  <c r="O805" i="1"/>
  <c r="L805" i="1"/>
  <c r="H805" i="1"/>
  <c r="O804" i="1"/>
  <c r="L804" i="1"/>
  <c r="H804" i="1"/>
  <c r="O803" i="1"/>
  <c r="L803" i="1"/>
  <c r="H803" i="1"/>
  <c r="O802" i="1"/>
  <c r="L802" i="1"/>
  <c r="H802" i="1"/>
  <c r="O801" i="1"/>
  <c r="L801" i="1"/>
  <c r="H801" i="1"/>
  <c r="O800" i="1"/>
  <c r="L800" i="1"/>
  <c r="H800" i="1"/>
  <c r="O799" i="1"/>
  <c r="L799" i="1"/>
  <c r="H799" i="1"/>
  <c r="O798" i="1"/>
  <c r="L798" i="1"/>
  <c r="H798" i="1"/>
  <c r="O797" i="1"/>
  <c r="L797" i="1"/>
  <c r="H797" i="1"/>
  <c r="O796" i="1"/>
  <c r="L796" i="1"/>
  <c r="H796" i="1"/>
  <c r="O795" i="1"/>
  <c r="L795" i="1"/>
  <c r="H795" i="1"/>
  <c r="O794" i="1"/>
  <c r="L794" i="1"/>
  <c r="H794" i="1"/>
  <c r="O793" i="1"/>
  <c r="L793" i="1"/>
  <c r="H793" i="1"/>
  <c r="O792" i="1"/>
  <c r="L792" i="1"/>
  <c r="H792" i="1"/>
  <c r="O791" i="1"/>
  <c r="L791" i="1"/>
  <c r="H791" i="1"/>
  <c r="O790" i="1"/>
  <c r="L790" i="1"/>
  <c r="H790" i="1"/>
  <c r="O789" i="1"/>
  <c r="L789" i="1"/>
  <c r="H789" i="1"/>
  <c r="O788" i="1"/>
  <c r="L788" i="1"/>
  <c r="H788" i="1"/>
  <c r="O787" i="1"/>
  <c r="L787" i="1"/>
  <c r="H787" i="1"/>
  <c r="O786" i="1"/>
  <c r="L786" i="1"/>
  <c r="H786" i="1"/>
  <c r="O785" i="1"/>
  <c r="L785" i="1"/>
  <c r="H785" i="1"/>
  <c r="O784" i="1"/>
  <c r="L784" i="1"/>
  <c r="H784" i="1"/>
  <c r="O783" i="1"/>
  <c r="L783" i="1"/>
  <c r="H783" i="1"/>
  <c r="O782" i="1"/>
  <c r="L782" i="1"/>
  <c r="H782" i="1"/>
  <c r="O781" i="1"/>
  <c r="L781" i="1"/>
  <c r="H781" i="1"/>
  <c r="O432" i="1" l="1"/>
  <c r="L432" i="1"/>
  <c r="H432" i="1"/>
  <c r="O431" i="1"/>
  <c r="L431" i="1"/>
  <c r="H431" i="1"/>
  <c r="O430" i="1"/>
  <c r="L430" i="1"/>
  <c r="H430" i="1"/>
  <c r="O429" i="1"/>
  <c r="L429" i="1"/>
  <c r="H429" i="1"/>
  <c r="O428" i="1"/>
  <c r="L428" i="1"/>
  <c r="H428" i="1"/>
  <c r="O427" i="1"/>
  <c r="L427" i="1"/>
  <c r="H427" i="1"/>
  <c r="O426" i="1"/>
  <c r="L426" i="1"/>
  <c r="H426" i="1"/>
  <c r="O425" i="1"/>
  <c r="L425" i="1"/>
  <c r="H425" i="1"/>
  <c r="O424" i="1"/>
  <c r="L424" i="1"/>
  <c r="H424" i="1"/>
  <c r="O423" i="1"/>
  <c r="L423" i="1"/>
  <c r="H423" i="1"/>
  <c r="O422" i="1"/>
  <c r="L422" i="1"/>
  <c r="H422" i="1"/>
  <c r="O421" i="1"/>
  <c r="L421" i="1"/>
  <c r="H421" i="1"/>
  <c r="O420" i="1"/>
  <c r="L420" i="1"/>
  <c r="H420" i="1"/>
  <c r="O419" i="1"/>
  <c r="L419" i="1"/>
  <c r="H419" i="1"/>
  <c r="O418" i="1"/>
  <c r="L418" i="1"/>
  <c r="H418" i="1"/>
  <c r="O417" i="1"/>
  <c r="L417" i="1"/>
  <c r="H417" i="1"/>
  <c r="O416" i="1"/>
  <c r="L416" i="1"/>
  <c r="H416" i="1"/>
  <c r="O415" i="1"/>
  <c r="L415" i="1"/>
  <c r="H415" i="1"/>
  <c r="O414" i="1"/>
  <c r="L414" i="1"/>
  <c r="H414" i="1"/>
  <c r="O413" i="1" l="1"/>
  <c r="L413" i="1"/>
  <c r="H413" i="1"/>
  <c r="O412" i="1"/>
  <c r="L412" i="1"/>
  <c r="H412" i="1"/>
  <c r="O411" i="1"/>
  <c r="L411" i="1"/>
  <c r="H411" i="1"/>
  <c r="O410" i="1"/>
  <c r="L410" i="1"/>
  <c r="H410" i="1"/>
  <c r="O409" i="1"/>
  <c r="L409" i="1"/>
  <c r="H409" i="1"/>
  <c r="O408" i="1"/>
  <c r="L408" i="1"/>
  <c r="H408" i="1"/>
  <c r="O407" i="1"/>
  <c r="L407" i="1"/>
  <c r="H407" i="1"/>
  <c r="O406" i="1"/>
  <c r="L406" i="1"/>
  <c r="H406" i="1"/>
  <c r="O405" i="1"/>
  <c r="L405" i="1"/>
  <c r="H405" i="1"/>
  <c r="O404" i="1"/>
  <c r="L404" i="1"/>
  <c r="H404" i="1"/>
  <c r="O403" i="1"/>
  <c r="L403" i="1"/>
  <c r="H403" i="1"/>
  <c r="O402" i="1"/>
  <c r="L402" i="1"/>
  <c r="H402" i="1"/>
  <c r="O401" i="1"/>
  <c r="L401" i="1"/>
  <c r="H401" i="1"/>
  <c r="O400" i="1"/>
  <c r="L400" i="1"/>
  <c r="H400" i="1"/>
  <c r="O399" i="1"/>
  <c r="L399" i="1"/>
  <c r="H399" i="1"/>
  <c r="O398" i="1"/>
  <c r="L398" i="1"/>
  <c r="H398" i="1"/>
  <c r="O397" i="1"/>
  <c r="L397" i="1"/>
  <c r="H397" i="1"/>
  <c r="O396" i="1"/>
  <c r="L396" i="1"/>
  <c r="H396" i="1"/>
  <c r="O395" i="1"/>
  <c r="L395" i="1"/>
  <c r="H395" i="1"/>
  <c r="O394" i="1"/>
  <c r="L394" i="1"/>
  <c r="H394" i="1"/>
  <c r="O393" i="1"/>
  <c r="L393" i="1"/>
  <c r="H393" i="1"/>
  <c r="O392" i="1"/>
  <c r="L392" i="1"/>
  <c r="H392" i="1"/>
  <c r="O391" i="1"/>
  <c r="L391" i="1"/>
  <c r="H391" i="1"/>
  <c r="O390" i="1"/>
  <c r="L390" i="1"/>
  <c r="H390" i="1"/>
  <c r="O389" i="1"/>
  <c r="L389" i="1"/>
  <c r="H389" i="1"/>
  <c r="O388" i="1"/>
  <c r="L388" i="1"/>
  <c r="H388" i="1"/>
  <c r="O780" i="1" l="1"/>
  <c r="L780" i="1"/>
  <c r="H780" i="1"/>
  <c r="O779" i="1"/>
  <c r="L779" i="1"/>
  <c r="H779" i="1"/>
  <c r="O778" i="1"/>
  <c r="L778" i="1"/>
  <c r="H778" i="1"/>
  <c r="O777" i="1"/>
  <c r="L777" i="1"/>
  <c r="H777" i="1"/>
  <c r="O776" i="1"/>
  <c r="L776" i="1"/>
  <c r="H776" i="1"/>
  <c r="O775" i="1"/>
  <c r="L775" i="1"/>
  <c r="H775" i="1"/>
  <c r="O774" i="1"/>
  <c r="L774" i="1"/>
  <c r="H774" i="1"/>
  <c r="O773" i="1"/>
  <c r="L773" i="1"/>
  <c r="H773" i="1"/>
  <c r="O772" i="1"/>
  <c r="L772" i="1"/>
  <c r="H772" i="1"/>
  <c r="O771" i="1"/>
  <c r="L771" i="1"/>
  <c r="H771" i="1"/>
  <c r="O770" i="1"/>
  <c r="L770" i="1"/>
  <c r="H770" i="1"/>
  <c r="O769" i="1"/>
  <c r="L769" i="1"/>
  <c r="H769" i="1"/>
  <c r="O768" i="1"/>
  <c r="L768" i="1"/>
  <c r="H768" i="1"/>
  <c r="O767" i="1"/>
  <c r="L767" i="1"/>
  <c r="H767" i="1"/>
  <c r="O766" i="1"/>
  <c r="L766" i="1"/>
  <c r="H766" i="1"/>
  <c r="O765" i="1"/>
  <c r="L765" i="1"/>
  <c r="H765" i="1"/>
  <c r="O764" i="1"/>
  <c r="L764" i="1"/>
  <c r="H764" i="1"/>
  <c r="O763" i="1"/>
  <c r="L763" i="1"/>
  <c r="H763" i="1"/>
  <c r="O762" i="1"/>
  <c r="L762" i="1"/>
  <c r="H762" i="1"/>
  <c r="O761" i="1"/>
  <c r="L761" i="1"/>
  <c r="H761" i="1"/>
  <c r="O760" i="1"/>
  <c r="L760" i="1"/>
  <c r="H760" i="1"/>
  <c r="O759" i="1"/>
  <c r="L759" i="1"/>
  <c r="H759" i="1"/>
  <c r="O758" i="1"/>
  <c r="L758" i="1"/>
  <c r="H758" i="1"/>
  <c r="O757" i="1"/>
  <c r="L757" i="1"/>
  <c r="H757" i="1"/>
  <c r="O756" i="1"/>
  <c r="L756" i="1"/>
  <c r="H756" i="1"/>
  <c r="O755" i="1"/>
  <c r="L755" i="1"/>
  <c r="H755" i="1"/>
  <c r="O754" i="1"/>
  <c r="L754" i="1"/>
  <c r="H754" i="1"/>
  <c r="O753" i="1"/>
  <c r="L753" i="1"/>
  <c r="H753" i="1"/>
  <c r="O752" i="1"/>
  <c r="L752" i="1"/>
  <c r="H752" i="1"/>
  <c r="O751" i="1"/>
  <c r="L751" i="1"/>
  <c r="H751" i="1"/>
  <c r="O750" i="1"/>
  <c r="L750" i="1"/>
  <c r="H750" i="1"/>
  <c r="O749" i="1"/>
  <c r="L749" i="1"/>
  <c r="H749" i="1"/>
  <c r="O748" i="1"/>
  <c r="L748" i="1"/>
  <c r="H748" i="1"/>
  <c r="O747" i="1"/>
  <c r="L747" i="1"/>
  <c r="H747" i="1"/>
  <c r="O746" i="1"/>
  <c r="L746" i="1"/>
  <c r="H746" i="1"/>
  <c r="O745" i="1"/>
  <c r="L745" i="1"/>
  <c r="H745" i="1"/>
  <c r="O744" i="1"/>
  <c r="L744" i="1"/>
  <c r="H744" i="1"/>
  <c r="O743" i="1"/>
  <c r="L743" i="1"/>
  <c r="H743" i="1"/>
  <c r="O742" i="1"/>
  <c r="L742" i="1"/>
  <c r="H742" i="1"/>
  <c r="O741" i="1"/>
  <c r="L741" i="1"/>
  <c r="H741" i="1"/>
  <c r="O740" i="1"/>
  <c r="L740" i="1"/>
  <c r="H740" i="1"/>
  <c r="O739" i="1"/>
  <c r="L739" i="1"/>
  <c r="H739" i="1"/>
  <c r="O738" i="1"/>
  <c r="L738" i="1"/>
  <c r="H738" i="1"/>
  <c r="O737" i="1"/>
  <c r="L737" i="1"/>
  <c r="H737" i="1"/>
  <c r="O736" i="1"/>
  <c r="L736" i="1"/>
  <c r="H736" i="1"/>
  <c r="O735" i="1"/>
  <c r="L735" i="1"/>
  <c r="H735" i="1"/>
  <c r="O734" i="1"/>
  <c r="L734" i="1"/>
  <c r="H734" i="1"/>
  <c r="O733" i="1"/>
  <c r="L733" i="1"/>
  <c r="H733" i="1"/>
  <c r="O732" i="1"/>
  <c r="L732" i="1"/>
  <c r="H732" i="1"/>
  <c r="O731" i="1"/>
  <c r="L731" i="1"/>
  <c r="H731" i="1"/>
  <c r="O730" i="1"/>
  <c r="L730" i="1"/>
  <c r="H730" i="1"/>
  <c r="O729" i="1"/>
  <c r="L729" i="1"/>
  <c r="H729" i="1"/>
  <c r="O728" i="1"/>
  <c r="L728" i="1"/>
  <c r="H728" i="1"/>
  <c r="O727" i="1"/>
  <c r="L727" i="1"/>
  <c r="H727" i="1"/>
  <c r="O726" i="1"/>
  <c r="L726" i="1"/>
  <c r="H726" i="1"/>
  <c r="O725" i="1"/>
  <c r="L725" i="1"/>
  <c r="H725" i="1"/>
  <c r="O724" i="1"/>
  <c r="L724" i="1"/>
  <c r="H724" i="1"/>
  <c r="O723" i="1"/>
  <c r="L723" i="1"/>
  <c r="H723" i="1"/>
  <c r="O722" i="1"/>
  <c r="L722" i="1"/>
  <c r="H722" i="1"/>
  <c r="O721" i="1"/>
  <c r="L721" i="1"/>
  <c r="H721" i="1"/>
  <c r="O720" i="1"/>
  <c r="L720" i="1"/>
  <c r="H720" i="1"/>
  <c r="O719" i="1"/>
  <c r="L719" i="1"/>
  <c r="H719" i="1"/>
  <c r="O718" i="1"/>
  <c r="L718" i="1"/>
  <c r="H718" i="1"/>
  <c r="O717" i="1"/>
  <c r="L717" i="1"/>
  <c r="H717" i="1"/>
  <c r="O716" i="1"/>
  <c r="L716" i="1"/>
  <c r="H716" i="1"/>
  <c r="O715" i="1"/>
  <c r="L715" i="1"/>
  <c r="H715" i="1"/>
  <c r="O714" i="1"/>
  <c r="L714" i="1"/>
  <c r="H714" i="1"/>
  <c r="O713" i="1"/>
  <c r="L713" i="1"/>
  <c r="H713" i="1"/>
  <c r="O712" i="1"/>
  <c r="L712" i="1"/>
  <c r="H712" i="1"/>
  <c r="O711" i="1"/>
  <c r="L711" i="1"/>
  <c r="H711" i="1"/>
  <c r="O710" i="1"/>
  <c r="L710" i="1"/>
  <c r="H710" i="1"/>
  <c r="O709" i="1"/>
  <c r="L709" i="1"/>
  <c r="H709" i="1"/>
  <c r="O708" i="1"/>
  <c r="L708" i="1"/>
  <c r="H708" i="1"/>
  <c r="O707" i="1"/>
  <c r="L707" i="1"/>
  <c r="H707" i="1"/>
  <c r="O706" i="1"/>
  <c r="L706" i="1"/>
  <c r="H706" i="1"/>
  <c r="O705" i="1"/>
  <c r="L705" i="1"/>
  <c r="H705" i="1"/>
  <c r="O704" i="1"/>
  <c r="L704" i="1"/>
  <c r="H704" i="1"/>
  <c r="O703" i="1"/>
  <c r="L703" i="1"/>
  <c r="H703" i="1"/>
  <c r="O702" i="1"/>
  <c r="L702" i="1"/>
  <c r="H702" i="1"/>
  <c r="O701" i="1"/>
  <c r="L701" i="1"/>
  <c r="H701" i="1"/>
  <c r="O700" i="1"/>
  <c r="L700" i="1"/>
  <c r="H700" i="1"/>
  <c r="O699" i="1"/>
  <c r="L699" i="1"/>
  <c r="H699" i="1"/>
  <c r="O698" i="1"/>
  <c r="L698" i="1"/>
  <c r="H698" i="1"/>
  <c r="O697" i="1"/>
  <c r="L697" i="1"/>
  <c r="H697" i="1"/>
  <c r="O696" i="1"/>
  <c r="L696" i="1"/>
  <c r="H696" i="1"/>
  <c r="O695" i="1"/>
  <c r="L695" i="1"/>
  <c r="H695" i="1"/>
  <c r="O694" i="1"/>
  <c r="L694" i="1"/>
  <c r="H694" i="1"/>
  <c r="O693" i="1"/>
  <c r="L693" i="1"/>
  <c r="H693" i="1"/>
  <c r="O692" i="1"/>
  <c r="L692" i="1"/>
  <c r="H692" i="1"/>
  <c r="O691" i="1"/>
  <c r="L691" i="1"/>
  <c r="H691" i="1"/>
  <c r="O690" i="1"/>
  <c r="L690" i="1"/>
  <c r="H690" i="1"/>
  <c r="O689" i="1"/>
  <c r="L689" i="1"/>
  <c r="H689" i="1"/>
  <c r="O688" i="1"/>
  <c r="L688" i="1"/>
  <c r="H688" i="1"/>
  <c r="O687" i="1"/>
  <c r="L687" i="1"/>
  <c r="H687" i="1"/>
  <c r="O686" i="1"/>
  <c r="L686" i="1"/>
  <c r="H686" i="1"/>
  <c r="O685" i="1"/>
  <c r="L685" i="1"/>
  <c r="H685" i="1"/>
  <c r="O684" i="1"/>
  <c r="L684" i="1"/>
  <c r="H684" i="1"/>
  <c r="O683" i="1"/>
  <c r="L683" i="1"/>
  <c r="H683" i="1"/>
  <c r="O682" i="1"/>
  <c r="L682" i="1"/>
  <c r="H682" i="1"/>
  <c r="O681" i="1"/>
  <c r="L681" i="1"/>
  <c r="H681" i="1"/>
  <c r="O680" i="1"/>
  <c r="L680" i="1"/>
  <c r="H680" i="1"/>
  <c r="O679" i="1"/>
  <c r="L679" i="1"/>
  <c r="H679" i="1"/>
  <c r="O678" i="1"/>
  <c r="L678" i="1"/>
  <c r="H678" i="1"/>
  <c r="O677" i="1"/>
  <c r="L677" i="1"/>
  <c r="H677" i="1"/>
  <c r="O676" i="1"/>
  <c r="L676" i="1"/>
  <c r="H676" i="1"/>
  <c r="O675" i="1"/>
  <c r="L675" i="1"/>
  <c r="H675" i="1"/>
  <c r="O674" i="1"/>
  <c r="L674" i="1"/>
  <c r="H674" i="1"/>
  <c r="O673" i="1"/>
  <c r="L673" i="1"/>
  <c r="H673" i="1"/>
  <c r="O672" i="1"/>
  <c r="L672" i="1"/>
  <c r="H672" i="1"/>
  <c r="O671" i="1"/>
  <c r="L671" i="1"/>
  <c r="H671" i="1"/>
  <c r="O670" i="1"/>
  <c r="L670" i="1"/>
  <c r="H670" i="1"/>
  <c r="O669" i="1"/>
  <c r="L669" i="1"/>
  <c r="H669" i="1"/>
  <c r="O668" i="1"/>
  <c r="L668" i="1"/>
  <c r="H668" i="1"/>
  <c r="O667" i="1"/>
  <c r="L667" i="1"/>
  <c r="H667" i="1"/>
  <c r="O666" i="1"/>
  <c r="L666" i="1"/>
  <c r="H666" i="1"/>
  <c r="O665" i="1"/>
  <c r="L665" i="1"/>
  <c r="H665" i="1"/>
  <c r="O664" i="1"/>
  <c r="L664" i="1"/>
  <c r="H664" i="1"/>
  <c r="O663" i="1"/>
  <c r="L663" i="1"/>
  <c r="H663" i="1"/>
  <c r="O662" i="1"/>
  <c r="L662" i="1"/>
  <c r="H662" i="1"/>
  <c r="O661" i="1"/>
  <c r="L661" i="1"/>
  <c r="H661" i="1"/>
  <c r="O660" i="1"/>
  <c r="L660" i="1"/>
  <c r="H660" i="1"/>
  <c r="O659" i="1"/>
  <c r="L659" i="1"/>
  <c r="H659" i="1"/>
  <c r="O658" i="1"/>
  <c r="L658" i="1"/>
  <c r="H658" i="1"/>
  <c r="O657" i="1"/>
  <c r="L657" i="1"/>
  <c r="H657" i="1"/>
  <c r="O656" i="1"/>
  <c r="L656" i="1"/>
  <c r="H656" i="1"/>
  <c r="O655" i="1"/>
  <c r="L655" i="1"/>
  <c r="H655" i="1"/>
  <c r="O654" i="1"/>
  <c r="L654" i="1"/>
  <c r="H654" i="1"/>
  <c r="O653" i="1"/>
  <c r="L653" i="1"/>
  <c r="H653" i="1"/>
  <c r="O652" i="1"/>
  <c r="L652" i="1"/>
  <c r="H652" i="1"/>
  <c r="O651" i="1"/>
  <c r="L651" i="1"/>
  <c r="H651" i="1"/>
  <c r="O650" i="1"/>
  <c r="L650" i="1"/>
  <c r="H650" i="1"/>
  <c r="O649" i="1"/>
  <c r="L649" i="1"/>
  <c r="H649" i="1"/>
  <c r="O648" i="1"/>
  <c r="L648" i="1"/>
  <c r="H648" i="1"/>
  <c r="O647" i="1"/>
  <c r="L647" i="1"/>
  <c r="H647" i="1"/>
  <c r="O646" i="1"/>
  <c r="L646" i="1"/>
  <c r="H646" i="1"/>
  <c r="O645" i="1"/>
  <c r="L645" i="1"/>
  <c r="H645" i="1"/>
  <c r="O644" i="1"/>
  <c r="L644" i="1"/>
  <c r="H644" i="1"/>
  <c r="O643" i="1"/>
  <c r="L643" i="1"/>
  <c r="H643" i="1"/>
  <c r="O642" i="1"/>
  <c r="L642" i="1"/>
  <c r="H642" i="1"/>
  <c r="O641" i="1"/>
  <c r="L641" i="1"/>
  <c r="H641" i="1"/>
  <c r="O640" i="1"/>
  <c r="L640" i="1"/>
  <c r="H640" i="1"/>
  <c r="O639" i="1"/>
  <c r="L639" i="1"/>
  <c r="H639" i="1"/>
  <c r="O638" i="1"/>
  <c r="L638" i="1"/>
  <c r="H638" i="1"/>
  <c r="O637" i="1"/>
  <c r="L637" i="1"/>
  <c r="H637" i="1"/>
  <c r="O636" i="1"/>
  <c r="L636" i="1"/>
  <c r="H636" i="1"/>
  <c r="O635" i="1"/>
  <c r="L635" i="1"/>
  <c r="H635" i="1"/>
  <c r="O634" i="1"/>
  <c r="L634" i="1"/>
  <c r="H634" i="1"/>
  <c r="O633" i="1"/>
  <c r="L633" i="1"/>
  <c r="H633" i="1"/>
  <c r="O632" i="1"/>
  <c r="L632" i="1"/>
  <c r="H632" i="1"/>
  <c r="O631" i="1"/>
  <c r="L631" i="1"/>
  <c r="H631" i="1"/>
  <c r="O630" i="1"/>
  <c r="L630" i="1"/>
  <c r="H630" i="1"/>
  <c r="O629" i="1"/>
  <c r="L629" i="1"/>
  <c r="H629" i="1"/>
  <c r="O628" i="1"/>
  <c r="L628" i="1"/>
  <c r="H628" i="1"/>
  <c r="O627" i="1"/>
  <c r="L627" i="1"/>
  <c r="H627" i="1"/>
  <c r="O626" i="1"/>
  <c r="L626" i="1"/>
  <c r="H626" i="1"/>
  <c r="O387" i="1"/>
  <c r="L387" i="1"/>
  <c r="H387" i="1"/>
  <c r="O386" i="1"/>
  <c r="L386" i="1"/>
  <c r="H386" i="1"/>
  <c r="O385" i="1"/>
  <c r="L385" i="1"/>
  <c r="H385" i="1"/>
  <c r="O384" i="1"/>
  <c r="L384" i="1"/>
  <c r="H384" i="1"/>
  <c r="O383" i="1"/>
  <c r="L383" i="1"/>
  <c r="H383" i="1"/>
  <c r="O382" i="1"/>
  <c r="L382" i="1"/>
  <c r="H382" i="1"/>
  <c r="O381" i="1"/>
  <c r="L381" i="1"/>
  <c r="H381" i="1"/>
  <c r="O380" i="1"/>
  <c r="L380" i="1"/>
  <c r="H380" i="1"/>
  <c r="O379" i="1"/>
  <c r="L379" i="1"/>
  <c r="H379" i="1"/>
  <c r="O378" i="1"/>
  <c r="L378" i="1"/>
  <c r="H378" i="1"/>
  <c r="O377" i="1"/>
  <c r="L377" i="1"/>
  <c r="H377" i="1"/>
  <c r="O376" i="1"/>
  <c r="L376" i="1"/>
  <c r="H376" i="1"/>
  <c r="O375" i="1"/>
  <c r="L375" i="1"/>
  <c r="H375" i="1"/>
  <c r="O374" i="1"/>
  <c r="L374" i="1"/>
  <c r="H374" i="1"/>
  <c r="O373" i="1"/>
  <c r="L373" i="1"/>
  <c r="H373" i="1"/>
  <c r="O372" i="1"/>
  <c r="L372" i="1"/>
  <c r="H372" i="1"/>
  <c r="O371" i="1"/>
  <c r="L371" i="1"/>
  <c r="H371" i="1"/>
  <c r="O370" i="1"/>
  <c r="L370" i="1"/>
  <c r="H370" i="1"/>
  <c r="O369" i="1"/>
  <c r="L369" i="1"/>
  <c r="H369" i="1"/>
  <c r="O368" i="1"/>
  <c r="L368" i="1"/>
  <c r="H368" i="1"/>
  <c r="O367" i="1"/>
  <c r="L367" i="1"/>
  <c r="H367" i="1"/>
  <c r="O366" i="1"/>
  <c r="L366" i="1"/>
  <c r="H366" i="1"/>
  <c r="O365" i="1"/>
  <c r="L365" i="1"/>
  <c r="H365" i="1"/>
  <c r="O364" i="1"/>
  <c r="L364" i="1"/>
  <c r="H364" i="1"/>
  <c r="O363" i="1"/>
  <c r="L363" i="1"/>
  <c r="H363" i="1"/>
  <c r="O362" i="1"/>
  <c r="L362" i="1"/>
  <c r="H362" i="1"/>
  <c r="O361" i="1"/>
  <c r="L361" i="1"/>
  <c r="H361" i="1"/>
  <c r="O360" i="1"/>
  <c r="L360" i="1"/>
  <c r="H360" i="1"/>
  <c r="O359" i="1"/>
  <c r="L359" i="1"/>
  <c r="H359" i="1"/>
  <c r="O358" i="1"/>
  <c r="L358" i="1"/>
  <c r="H358" i="1"/>
  <c r="O357" i="1"/>
  <c r="L357" i="1"/>
  <c r="H357" i="1"/>
  <c r="O356" i="1"/>
  <c r="L356" i="1"/>
  <c r="H356" i="1"/>
  <c r="O355" i="1"/>
  <c r="L355" i="1"/>
  <c r="H355" i="1"/>
  <c r="O354" i="1"/>
  <c r="L354" i="1"/>
  <c r="H354" i="1"/>
  <c r="O353" i="1"/>
  <c r="L353" i="1"/>
  <c r="H353" i="1"/>
  <c r="O352" i="1"/>
  <c r="L352" i="1"/>
  <c r="H352" i="1"/>
  <c r="O351" i="1"/>
  <c r="L351" i="1"/>
  <c r="H351" i="1"/>
  <c r="O350" i="1"/>
  <c r="L350" i="1"/>
  <c r="H350" i="1"/>
  <c r="O349" i="1"/>
  <c r="L349" i="1"/>
  <c r="H349" i="1"/>
  <c r="O348" i="1"/>
  <c r="L348" i="1"/>
  <c r="H348" i="1"/>
  <c r="O347" i="1"/>
  <c r="L347" i="1"/>
  <c r="H347" i="1"/>
  <c r="O346" i="1"/>
  <c r="L346" i="1"/>
  <c r="H346" i="1"/>
  <c r="O345" i="1"/>
  <c r="L345" i="1"/>
  <c r="H345" i="1"/>
  <c r="O344" i="1"/>
  <c r="L344" i="1"/>
  <c r="H344" i="1"/>
  <c r="O343" i="1"/>
  <c r="L343" i="1"/>
  <c r="H343" i="1"/>
  <c r="O342" i="1"/>
  <c r="L342" i="1"/>
  <c r="H342" i="1"/>
  <c r="O341" i="1"/>
  <c r="L341" i="1"/>
  <c r="H341" i="1"/>
  <c r="O340" i="1"/>
  <c r="L340" i="1"/>
  <c r="H340" i="1"/>
  <c r="O339" i="1"/>
  <c r="L339" i="1"/>
  <c r="H339" i="1"/>
  <c r="O338" i="1"/>
  <c r="L338" i="1"/>
  <c r="H338" i="1"/>
  <c r="O337" i="1"/>
  <c r="L337" i="1"/>
  <c r="H337" i="1"/>
  <c r="O336" i="1"/>
  <c r="L336" i="1"/>
  <c r="H336" i="1"/>
  <c r="O335" i="1"/>
  <c r="L335" i="1"/>
  <c r="H335" i="1"/>
  <c r="O334" i="1"/>
  <c r="L334" i="1"/>
  <c r="H334" i="1"/>
  <c r="O333" i="1"/>
  <c r="L333" i="1"/>
  <c r="H333" i="1"/>
  <c r="O332" i="1"/>
  <c r="L332" i="1"/>
  <c r="H332" i="1"/>
  <c r="O331" i="1"/>
  <c r="L331" i="1"/>
  <c r="H331" i="1"/>
  <c r="O330" i="1"/>
  <c r="L330" i="1"/>
  <c r="H330" i="1"/>
  <c r="O329" i="1"/>
  <c r="L329" i="1"/>
  <c r="H329" i="1"/>
  <c r="O328" i="1"/>
  <c r="L328" i="1"/>
  <c r="H328" i="1"/>
  <c r="O327" i="1"/>
  <c r="L327" i="1"/>
  <c r="H327" i="1"/>
  <c r="O326" i="1"/>
  <c r="L326" i="1"/>
  <c r="H326" i="1"/>
  <c r="O325" i="1"/>
  <c r="L325" i="1"/>
  <c r="H325" i="1"/>
  <c r="O324" i="1"/>
  <c r="L324" i="1"/>
  <c r="H324" i="1"/>
  <c r="O323" i="1"/>
  <c r="L323" i="1"/>
  <c r="H323" i="1"/>
  <c r="O322" i="1"/>
  <c r="L322" i="1"/>
  <c r="H322" i="1"/>
  <c r="O321" i="1"/>
  <c r="L321" i="1"/>
  <c r="H321" i="1"/>
  <c r="O320" i="1"/>
  <c r="L320" i="1"/>
  <c r="H320" i="1"/>
  <c r="O319" i="1"/>
  <c r="L319" i="1"/>
  <c r="H319" i="1"/>
  <c r="O318" i="1"/>
  <c r="L318" i="1"/>
  <c r="H318" i="1"/>
  <c r="O317" i="1"/>
  <c r="L317" i="1"/>
  <c r="H317" i="1"/>
  <c r="O316" i="1"/>
  <c r="L316" i="1"/>
  <c r="H316" i="1"/>
  <c r="O315" i="1"/>
  <c r="L315" i="1"/>
  <c r="H315" i="1"/>
  <c r="O233" i="1" l="1"/>
  <c r="L233" i="1"/>
  <c r="H233" i="1"/>
  <c r="O232" i="1"/>
  <c r="L232" i="1"/>
  <c r="H232" i="1"/>
  <c r="O231" i="1"/>
  <c r="L231" i="1"/>
  <c r="H231" i="1"/>
  <c r="O230" i="1"/>
  <c r="L230" i="1"/>
  <c r="H230" i="1"/>
  <c r="O229" i="1"/>
  <c r="L229" i="1"/>
  <c r="H229" i="1"/>
  <c r="O228" i="1"/>
  <c r="L228" i="1"/>
  <c r="H228" i="1"/>
  <c r="O227" i="1"/>
  <c r="L227" i="1"/>
  <c r="H227" i="1"/>
  <c r="O226" i="1"/>
  <c r="L226" i="1"/>
  <c r="H226" i="1"/>
  <c r="O225" i="1"/>
  <c r="L225" i="1"/>
  <c r="H225" i="1"/>
  <c r="O224" i="1"/>
  <c r="L224" i="1"/>
  <c r="H224" i="1"/>
  <c r="O223" i="1"/>
  <c r="L223" i="1"/>
  <c r="H223" i="1"/>
  <c r="O222" i="1"/>
  <c r="L222" i="1"/>
  <c r="H222" i="1"/>
  <c r="O221" i="1"/>
  <c r="L221" i="1"/>
  <c r="H221" i="1"/>
  <c r="O220" i="1"/>
  <c r="L220" i="1"/>
  <c r="H220" i="1"/>
  <c r="O219" i="1"/>
  <c r="L219" i="1"/>
  <c r="H219" i="1"/>
  <c r="O218" i="1"/>
  <c r="L218" i="1"/>
  <c r="H218" i="1"/>
  <c r="O217" i="1"/>
  <c r="L217" i="1"/>
  <c r="H217" i="1"/>
  <c r="O216" i="1"/>
  <c r="L216" i="1"/>
  <c r="H216" i="1"/>
  <c r="O215" i="1"/>
  <c r="L215" i="1"/>
  <c r="H215" i="1"/>
  <c r="O214" i="1"/>
  <c r="L214" i="1"/>
  <c r="H214" i="1"/>
  <c r="O213" i="1"/>
  <c r="L213" i="1"/>
  <c r="H213" i="1"/>
  <c r="O212" i="1"/>
  <c r="L212" i="1"/>
  <c r="H212" i="1"/>
  <c r="O211" i="1"/>
  <c r="L211" i="1"/>
  <c r="H211" i="1"/>
  <c r="O210" i="1"/>
  <c r="L210" i="1"/>
  <c r="H210" i="1"/>
  <c r="O209" i="1"/>
  <c r="L209" i="1"/>
  <c r="H209" i="1"/>
  <c r="O208" i="1"/>
  <c r="L208" i="1"/>
  <c r="H208" i="1"/>
  <c r="O207" i="1"/>
  <c r="L207" i="1"/>
  <c r="H207" i="1"/>
  <c r="O206" i="1"/>
  <c r="L206" i="1"/>
  <c r="H206" i="1"/>
  <c r="O205" i="1"/>
  <c r="L205" i="1"/>
  <c r="H205" i="1"/>
  <c r="O204" i="1"/>
  <c r="L204" i="1"/>
  <c r="H204" i="1"/>
  <c r="O203" i="1"/>
  <c r="L203" i="1"/>
  <c r="H203" i="1"/>
  <c r="O202" i="1"/>
  <c r="L202" i="1"/>
  <c r="H202" i="1"/>
  <c r="O201" i="1"/>
  <c r="L201" i="1"/>
  <c r="H201" i="1"/>
  <c r="O200" i="1"/>
  <c r="L200" i="1"/>
  <c r="H200" i="1"/>
  <c r="O199" i="1"/>
  <c r="L199" i="1"/>
  <c r="H199" i="1"/>
  <c r="O198" i="1"/>
  <c r="L198" i="1"/>
  <c r="H198" i="1"/>
  <c r="O197" i="1"/>
  <c r="L197" i="1"/>
  <c r="H197" i="1"/>
  <c r="O196" i="1"/>
  <c r="L196" i="1"/>
  <c r="H196" i="1"/>
  <c r="O195" i="1"/>
  <c r="L195" i="1"/>
  <c r="H195" i="1"/>
  <c r="O194" i="1"/>
  <c r="L194" i="1"/>
  <c r="H194" i="1"/>
  <c r="O193" i="1"/>
  <c r="L193" i="1"/>
  <c r="H193" i="1"/>
  <c r="O192" i="1"/>
  <c r="L192" i="1"/>
  <c r="H192" i="1"/>
  <c r="O191" i="1"/>
  <c r="L191" i="1"/>
  <c r="H191" i="1"/>
  <c r="O190" i="1"/>
  <c r="L190" i="1"/>
  <c r="H190" i="1"/>
  <c r="O189" i="1"/>
  <c r="L189" i="1"/>
  <c r="H189" i="1"/>
  <c r="O188" i="1"/>
  <c r="L188" i="1"/>
  <c r="H188" i="1"/>
  <c r="O187" i="1"/>
  <c r="L187" i="1"/>
  <c r="H187" i="1"/>
  <c r="O186" i="1"/>
  <c r="L186" i="1"/>
  <c r="H186" i="1"/>
  <c r="O185" i="1"/>
  <c r="L185" i="1"/>
  <c r="H185" i="1"/>
  <c r="O184" i="1"/>
  <c r="L184" i="1"/>
  <c r="H184" i="1"/>
  <c r="O183" i="1"/>
  <c r="L183" i="1"/>
  <c r="H183" i="1"/>
  <c r="O182" i="1"/>
  <c r="L182" i="1"/>
  <c r="H182" i="1"/>
  <c r="O181" i="1"/>
  <c r="L181" i="1"/>
  <c r="H181" i="1"/>
  <c r="O180" i="1"/>
  <c r="L180" i="1"/>
  <c r="H180" i="1"/>
  <c r="O179" i="1"/>
  <c r="L179" i="1"/>
  <c r="H179" i="1"/>
  <c r="O178" i="1"/>
  <c r="L178" i="1"/>
  <c r="H178" i="1"/>
  <c r="O177" i="1"/>
  <c r="L177" i="1"/>
  <c r="H177" i="1"/>
  <c r="O176" i="1"/>
  <c r="L176" i="1"/>
  <c r="H176" i="1"/>
  <c r="O175" i="1"/>
  <c r="L175" i="1"/>
  <c r="H175" i="1"/>
  <c r="O174" i="1"/>
  <c r="L174" i="1"/>
  <c r="H174" i="1"/>
  <c r="O173" i="1"/>
  <c r="L173" i="1"/>
  <c r="H173" i="1"/>
  <c r="O172" i="1"/>
  <c r="L172" i="1"/>
  <c r="H172" i="1"/>
  <c r="O171" i="1"/>
  <c r="L171" i="1"/>
  <c r="H171" i="1"/>
  <c r="O170" i="1"/>
  <c r="L170" i="1"/>
  <c r="H170" i="1"/>
  <c r="O169" i="1"/>
  <c r="L169" i="1"/>
  <c r="H169" i="1"/>
  <c r="O168" i="1"/>
  <c r="L168" i="1"/>
  <c r="H168" i="1"/>
  <c r="O167" i="1"/>
  <c r="L167" i="1"/>
  <c r="H167" i="1"/>
  <c r="O166" i="1"/>
  <c r="L166" i="1"/>
  <c r="H166" i="1"/>
  <c r="O165" i="1"/>
  <c r="L165" i="1"/>
  <c r="H165" i="1"/>
  <c r="O164" i="1"/>
  <c r="L164" i="1"/>
  <c r="H164" i="1"/>
  <c r="O163" i="1"/>
  <c r="L163" i="1"/>
  <c r="H163" i="1"/>
  <c r="O162" i="1"/>
  <c r="L162" i="1"/>
  <c r="H162" i="1"/>
  <c r="O161" i="1"/>
  <c r="L161" i="1"/>
  <c r="H161" i="1"/>
  <c r="O160" i="1"/>
  <c r="L160" i="1"/>
  <c r="H160" i="1"/>
  <c r="O159" i="1"/>
  <c r="L159" i="1"/>
  <c r="H159" i="1"/>
  <c r="O158" i="1"/>
  <c r="L158" i="1"/>
  <c r="H158" i="1"/>
  <c r="O157" i="1"/>
  <c r="L157" i="1"/>
  <c r="H157" i="1"/>
  <c r="O156" i="1"/>
  <c r="L156" i="1"/>
  <c r="H156" i="1"/>
  <c r="O155" i="1"/>
  <c r="L155" i="1"/>
  <c r="H155" i="1"/>
  <c r="O154" i="1"/>
  <c r="L154" i="1"/>
  <c r="H154" i="1"/>
  <c r="O153" i="1"/>
  <c r="L153" i="1"/>
  <c r="H153" i="1"/>
  <c r="O152" i="1"/>
  <c r="L152" i="1"/>
  <c r="H152" i="1"/>
  <c r="O151" i="1"/>
  <c r="L151" i="1"/>
  <c r="H151" i="1"/>
  <c r="O150" i="1"/>
  <c r="L150" i="1"/>
  <c r="H150" i="1"/>
  <c r="O149" i="1"/>
  <c r="L149" i="1"/>
  <c r="H149" i="1"/>
  <c r="O148" i="1"/>
  <c r="L148" i="1"/>
  <c r="H148" i="1"/>
  <c r="O147" i="1" l="1"/>
  <c r="L147" i="1"/>
  <c r="H147" i="1"/>
  <c r="O146" i="1"/>
  <c r="L146" i="1"/>
  <c r="H146" i="1"/>
  <c r="O145" i="1"/>
  <c r="L145" i="1"/>
  <c r="H145" i="1"/>
  <c r="O144" i="1"/>
  <c r="L144" i="1"/>
  <c r="H144" i="1"/>
  <c r="O143" i="1"/>
  <c r="L143" i="1"/>
  <c r="H143" i="1"/>
  <c r="O142" i="1"/>
  <c r="L142" i="1"/>
  <c r="H142" i="1"/>
  <c r="O141" i="1"/>
  <c r="L141" i="1"/>
  <c r="H141" i="1"/>
  <c r="O140" i="1"/>
  <c r="L140" i="1"/>
  <c r="H140" i="1"/>
  <c r="O139" i="1"/>
  <c r="L139" i="1"/>
  <c r="H139" i="1"/>
  <c r="O138" i="1"/>
  <c r="L138" i="1"/>
  <c r="H138" i="1"/>
  <c r="O137" i="1"/>
  <c r="L137" i="1"/>
  <c r="H137" i="1"/>
  <c r="O136" i="1"/>
  <c r="L136" i="1"/>
  <c r="H136" i="1"/>
  <c r="O135" i="1"/>
  <c r="L135" i="1"/>
  <c r="H135" i="1"/>
  <c r="O134" i="1"/>
  <c r="L134" i="1"/>
  <c r="H134" i="1"/>
  <c r="O133" i="1"/>
  <c r="L133" i="1"/>
  <c r="H133" i="1"/>
  <c r="O132" i="1"/>
  <c r="L132" i="1"/>
  <c r="H132" i="1"/>
  <c r="O131" i="1"/>
  <c r="L131" i="1"/>
  <c r="H131" i="1"/>
  <c r="O130" i="1"/>
  <c r="L130" i="1"/>
  <c r="H130" i="1"/>
  <c r="O129" i="1"/>
  <c r="L129" i="1"/>
  <c r="H129" i="1"/>
  <c r="O128" i="1"/>
  <c r="L128" i="1"/>
  <c r="H128" i="1"/>
  <c r="O127" i="1"/>
  <c r="L127" i="1"/>
  <c r="H127" i="1"/>
  <c r="O126" i="1"/>
  <c r="L126" i="1"/>
  <c r="H126" i="1"/>
  <c r="O125" i="1"/>
  <c r="L125" i="1"/>
  <c r="H125" i="1"/>
  <c r="O124" i="1"/>
  <c r="L124" i="1"/>
  <c r="H124" i="1"/>
  <c r="O123" i="1"/>
  <c r="L123" i="1"/>
  <c r="H123" i="1"/>
  <c r="O122" i="1"/>
  <c r="L122" i="1"/>
  <c r="H122" i="1"/>
  <c r="O121" i="1"/>
  <c r="L121" i="1"/>
  <c r="H121" i="1"/>
  <c r="O120" i="1"/>
  <c r="L120" i="1"/>
  <c r="H120" i="1"/>
  <c r="O119" i="1"/>
  <c r="L119" i="1"/>
  <c r="H119" i="1"/>
  <c r="O118" i="1"/>
  <c r="L118" i="1"/>
  <c r="H118" i="1"/>
  <c r="O117" i="1"/>
  <c r="L117" i="1"/>
  <c r="H117" i="1"/>
  <c r="O116" i="1"/>
  <c r="L116" i="1"/>
  <c r="H116" i="1"/>
  <c r="O115" i="1"/>
  <c r="L115" i="1"/>
  <c r="H115" i="1"/>
  <c r="O114" i="1"/>
  <c r="L114" i="1"/>
  <c r="H114" i="1"/>
  <c r="O113" i="1"/>
  <c r="L113" i="1"/>
  <c r="H113" i="1"/>
  <c r="O112" i="1"/>
  <c r="L112" i="1"/>
  <c r="H112" i="1"/>
  <c r="O111" i="1"/>
  <c r="L111" i="1"/>
  <c r="H111" i="1"/>
  <c r="O110" i="1"/>
  <c r="L110" i="1"/>
  <c r="H110" i="1"/>
  <c r="O109" i="1"/>
  <c r="L109" i="1"/>
  <c r="H109" i="1"/>
  <c r="O108" i="1"/>
  <c r="L108" i="1"/>
  <c r="H108" i="1"/>
  <c r="O107" i="1"/>
  <c r="L107" i="1"/>
  <c r="H107" i="1"/>
  <c r="O106" i="1"/>
  <c r="L106" i="1"/>
  <c r="H106" i="1"/>
  <c r="O105" i="1"/>
  <c r="L105" i="1"/>
  <c r="H105" i="1"/>
  <c r="O104" i="1"/>
  <c r="L104" i="1"/>
  <c r="H104" i="1"/>
  <c r="O103" i="1"/>
  <c r="L103" i="1"/>
  <c r="H103" i="1"/>
  <c r="O102" i="1"/>
  <c r="L102" i="1"/>
  <c r="H102" i="1"/>
  <c r="O101" i="1"/>
  <c r="L101" i="1"/>
  <c r="H101" i="1"/>
  <c r="O100" i="1"/>
  <c r="L100" i="1"/>
  <c r="H100" i="1"/>
  <c r="O99" i="1"/>
  <c r="L99" i="1"/>
  <c r="H99" i="1"/>
  <c r="O98" i="1"/>
  <c r="L98" i="1"/>
  <c r="H98" i="1"/>
  <c r="O97" i="1"/>
  <c r="L97" i="1"/>
  <c r="H97" i="1"/>
  <c r="O96" i="1"/>
  <c r="L96" i="1"/>
  <c r="H96" i="1"/>
  <c r="O95" i="1"/>
  <c r="L95" i="1"/>
  <c r="H95" i="1"/>
  <c r="O94" i="1"/>
  <c r="L94" i="1"/>
  <c r="H94" i="1"/>
  <c r="O93" i="1"/>
  <c r="L93" i="1"/>
  <c r="H93" i="1"/>
  <c r="O92" i="1"/>
  <c r="L92" i="1"/>
  <c r="H92" i="1"/>
  <c r="O91" i="1"/>
  <c r="L91" i="1"/>
  <c r="H91" i="1"/>
  <c r="O90" i="1"/>
  <c r="L90" i="1"/>
  <c r="H90" i="1"/>
  <c r="O89" i="1"/>
  <c r="L89" i="1"/>
  <c r="H89" i="1"/>
  <c r="O88" i="1"/>
  <c r="L88" i="1"/>
  <c r="H88" i="1"/>
  <c r="O87" i="1"/>
  <c r="L87" i="1"/>
  <c r="H87" i="1"/>
  <c r="O86" i="1"/>
  <c r="L86" i="1"/>
  <c r="H86" i="1"/>
  <c r="O85" i="1"/>
  <c r="L85" i="1"/>
  <c r="H85" i="1"/>
  <c r="O84" i="1"/>
  <c r="L84" i="1"/>
  <c r="H84" i="1"/>
  <c r="O83" i="1"/>
  <c r="L83" i="1"/>
  <c r="H83" i="1"/>
  <c r="O82" i="1"/>
  <c r="L82" i="1"/>
  <c r="H82" i="1"/>
  <c r="O81" i="1"/>
  <c r="L81" i="1"/>
  <c r="H81" i="1"/>
  <c r="O80" i="1"/>
  <c r="L80" i="1"/>
  <c r="H80" i="1"/>
  <c r="O79" i="1"/>
  <c r="L79" i="1"/>
  <c r="H79" i="1"/>
  <c r="O78" i="1"/>
  <c r="L78" i="1"/>
  <c r="H78" i="1"/>
  <c r="O77" i="1"/>
  <c r="L77" i="1"/>
  <c r="H77" i="1"/>
  <c r="O76" i="1"/>
  <c r="L76" i="1"/>
  <c r="H76" i="1"/>
  <c r="O75" i="1"/>
  <c r="L75" i="1"/>
  <c r="H75" i="1"/>
  <c r="O74" i="1"/>
  <c r="L74" i="1"/>
  <c r="H74" i="1"/>
  <c r="O73" i="1"/>
  <c r="L73" i="1"/>
  <c r="H73" i="1"/>
  <c r="O72" i="1"/>
  <c r="L72" i="1"/>
  <c r="H72" i="1"/>
  <c r="O71" i="1"/>
  <c r="L71" i="1"/>
  <c r="H71" i="1"/>
  <c r="O70" i="1"/>
  <c r="L70" i="1"/>
  <c r="H70" i="1"/>
  <c r="O69" i="1"/>
  <c r="L69" i="1"/>
  <c r="H69" i="1"/>
  <c r="O68" i="1" l="1"/>
  <c r="L68" i="1"/>
  <c r="H68" i="1"/>
  <c r="O67" i="1"/>
  <c r="L67" i="1"/>
  <c r="H67" i="1"/>
  <c r="O66" i="1"/>
  <c r="L66" i="1"/>
  <c r="H66" i="1"/>
  <c r="O65" i="1"/>
  <c r="L65" i="1"/>
  <c r="H65" i="1"/>
  <c r="O64" i="1"/>
  <c r="L64" i="1"/>
  <c r="H64" i="1"/>
  <c r="O63" i="1"/>
  <c r="L63" i="1"/>
  <c r="H63" i="1"/>
  <c r="O62" i="1"/>
  <c r="L62" i="1"/>
  <c r="H62" i="1"/>
  <c r="O61" i="1"/>
  <c r="L61" i="1"/>
  <c r="H61" i="1"/>
  <c r="O60" i="1"/>
  <c r="L60" i="1"/>
  <c r="H60" i="1"/>
  <c r="O59" i="1"/>
  <c r="L59" i="1"/>
  <c r="H59" i="1"/>
  <c r="O58" i="1"/>
  <c r="L58" i="1"/>
  <c r="H58" i="1"/>
  <c r="O57" i="1"/>
  <c r="L57" i="1"/>
  <c r="H57" i="1"/>
  <c r="O56" i="1"/>
  <c r="L56" i="1"/>
  <c r="H56" i="1"/>
  <c r="O55" i="1"/>
  <c r="L55" i="1"/>
  <c r="H55" i="1"/>
  <c r="O54" i="1"/>
  <c r="L54" i="1"/>
  <c r="H54" i="1"/>
  <c r="O53" i="1"/>
  <c r="L53" i="1"/>
  <c r="H53" i="1"/>
  <c r="O52" i="1"/>
  <c r="L52" i="1"/>
  <c r="H52" i="1"/>
  <c r="O51" i="1"/>
  <c r="L51" i="1"/>
  <c r="H51" i="1"/>
  <c r="O50" i="1"/>
  <c r="L50" i="1"/>
  <c r="H50" i="1"/>
  <c r="O49" i="1"/>
  <c r="L49" i="1"/>
  <c r="H49" i="1"/>
  <c r="O48" i="1"/>
  <c r="L48" i="1"/>
  <c r="H48" i="1"/>
  <c r="O47" i="1"/>
  <c r="L47" i="1"/>
  <c r="H47" i="1"/>
  <c r="O46" i="1"/>
  <c r="L46" i="1"/>
  <c r="H46" i="1"/>
  <c r="O45" i="1"/>
  <c r="L45" i="1"/>
  <c r="H45" i="1"/>
  <c r="O44" i="1"/>
  <c r="L44" i="1"/>
  <c r="H44" i="1"/>
  <c r="O43" i="1"/>
  <c r="L43" i="1"/>
  <c r="H43" i="1"/>
  <c r="O42" i="1"/>
  <c r="L42" i="1"/>
  <c r="H42" i="1"/>
  <c r="O41" i="1"/>
  <c r="L41" i="1"/>
  <c r="H41" i="1"/>
  <c r="O40" i="1"/>
  <c r="L40" i="1"/>
  <c r="H40" i="1"/>
  <c r="O39" i="1"/>
  <c r="L39" i="1"/>
  <c r="H39" i="1"/>
  <c r="O38" i="1"/>
  <c r="L38" i="1"/>
  <c r="H38" i="1"/>
  <c r="O37" i="1"/>
  <c r="L37" i="1"/>
  <c r="H37" i="1"/>
  <c r="O36" i="1"/>
  <c r="L36" i="1"/>
  <c r="H36" i="1"/>
  <c r="O35" i="1"/>
  <c r="L35" i="1"/>
  <c r="H35" i="1"/>
  <c r="O34" i="1"/>
  <c r="L34" i="1"/>
  <c r="H34" i="1"/>
  <c r="O33" i="1"/>
  <c r="L33" i="1"/>
  <c r="H33" i="1"/>
  <c r="O32" i="1"/>
  <c r="L32" i="1"/>
  <c r="H32" i="1"/>
  <c r="O31" i="1"/>
  <c r="L31" i="1"/>
  <c r="H31" i="1"/>
  <c r="O30" i="1"/>
  <c r="L30" i="1"/>
  <c r="H30" i="1"/>
  <c r="O29" i="1"/>
  <c r="L29" i="1"/>
  <c r="H29" i="1"/>
  <c r="O28" i="1"/>
  <c r="L28" i="1"/>
  <c r="H28" i="1"/>
  <c r="O27" i="1"/>
  <c r="L27" i="1"/>
  <c r="H27" i="1"/>
  <c r="O26" i="1"/>
  <c r="L26" i="1"/>
  <c r="H26" i="1"/>
  <c r="O25" i="1"/>
  <c r="L25" i="1"/>
  <c r="H25" i="1"/>
  <c r="O24" i="1"/>
  <c r="L24" i="1"/>
  <c r="H24" i="1"/>
  <c r="O23" i="1"/>
  <c r="L23" i="1"/>
  <c r="H23" i="1"/>
  <c r="O22" i="1"/>
  <c r="L22" i="1"/>
  <c r="H22" i="1"/>
  <c r="O21" i="1"/>
  <c r="L21" i="1"/>
  <c r="H21" i="1"/>
  <c r="O20" i="1"/>
  <c r="L20" i="1"/>
  <c r="H20" i="1"/>
  <c r="O19" i="1"/>
  <c r="L19" i="1"/>
  <c r="H19" i="1"/>
  <c r="O18" i="1"/>
  <c r="L18" i="1"/>
  <c r="H18" i="1"/>
  <c r="O17" i="1"/>
  <c r="L17" i="1"/>
  <c r="H17" i="1"/>
  <c r="O16" i="1"/>
  <c r="L16" i="1"/>
  <c r="H16" i="1"/>
  <c r="O15" i="1"/>
  <c r="L15" i="1"/>
  <c r="H15" i="1"/>
  <c r="O14" i="1"/>
  <c r="L14" i="1"/>
  <c r="H14" i="1"/>
  <c r="O13" i="1"/>
  <c r="L13" i="1"/>
  <c r="H13" i="1"/>
  <c r="O12" i="1"/>
  <c r="L12" i="1"/>
  <c r="H12" i="1"/>
  <c r="O11" i="1"/>
  <c r="L11" i="1"/>
  <c r="H11" i="1"/>
  <c r="O10" i="1"/>
  <c r="L10" i="1"/>
  <c r="H10" i="1"/>
  <c r="O9" i="1"/>
  <c r="L9" i="1"/>
  <c r="H9" i="1"/>
  <c r="O8" i="1"/>
  <c r="L8" i="1"/>
  <c r="H8" i="1"/>
  <c r="O7" i="1"/>
  <c r="L7" i="1"/>
  <c r="H7" i="1"/>
  <c r="O6" i="1"/>
  <c r="L6" i="1"/>
  <c r="H6" i="1"/>
  <c r="O5" i="1"/>
  <c r="L5" i="1"/>
  <c r="H5" i="1"/>
  <c r="O4" i="1"/>
  <c r="L4" i="1"/>
  <c r="H4" i="1"/>
  <c r="O3" i="1"/>
  <c r="L3" i="1"/>
  <c r="H3" i="1"/>
  <c r="Q2042" i="1" l="1"/>
  <c r="Q2041" i="1"/>
  <c r="Q2043" i="1" s="1"/>
  <c r="R2041" i="1"/>
  <c r="P2042" i="1"/>
  <c r="P2041" i="1"/>
  <c r="R2042" i="1"/>
  <c r="P2043" i="1" l="1"/>
  <c r="R2043" i="1"/>
  <c r="S2041" i="1"/>
  <c r="S2042" i="1"/>
</calcChain>
</file>

<file path=xl/sharedStrings.xml><?xml version="1.0" encoding="utf-8"?>
<sst xmlns="http://schemas.openxmlformats.org/spreadsheetml/2006/main" count="7259" uniqueCount="574">
  <si>
    <t>Schengen State</t>
  </si>
  <si>
    <t>Country where consulate is located</t>
  </si>
  <si>
    <t>Consulate</t>
  </si>
  <si>
    <t>Austria</t>
  </si>
  <si>
    <t>ALBANIA</t>
  </si>
  <si>
    <t>TIRANA</t>
  </si>
  <si>
    <t>ALGERIA</t>
  </si>
  <si>
    <t>ALGIERS</t>
  </si>
  <si>
    <t>ARGENTINA</t>
  </si>
  <si>
    <t>BUENOS AIRES</t>
  </si>
  <si>
    <t>AUSTRALIA</t>
  </si>
  <si>
    <t>CANBERRA</t>
  </si>
  <si>
    <t>ANNABA</t>
  </si>
  <si>
    <t>ORAN</t>
  </si>
  <si>
    <t>ANGOLA</t>
  </si>
  <si>
    <t>BENGUELA</t>
  </si>
  <si>
    <t>LUANDA</t>
  </si>
  <si>
    <t>ARMENIA</t>
  </si>
  <si>
    <t>YEREVAN</t>
  </si>
  <si>
    <t>ADELAIDE</t>
  </si>
  <si>
    <t>MELBOURNE</t>
  </si>
  <si>
    <t>PERTH</t>
  </si>
  <si>
    <t>SYDNEY</t>
  </si>
  <si>
    <t>AUSTRIA</t>
  </si>
  <si>
    <t>VIENNA</t>
  </si>
  <si>
    <t>AZERBAIJAN</t>
  </si>
  <si>
    <t>BAKU</t>
  </si>
  <si>
    <t>BAHRAIN</t>
  </si>
  <si>
    <t>MANAMA</t>
  </si>
  <si>
    <t>BANGLADESH</t>
  </si>
  <si>
    <t>DHAKA</t>
  </si>
  <si>
    <t>BELARUS</t>
  </si>
  <si>
    <t>BREST</t>
  </si>
  <si>
    <t>GRODNO</t>
  </si>
  <si>
    <t>MINSK</t>
  </si>
  <si>
    <t>VITSYEBSK</t>
  </si>
  <si>
    <t>BELGIUM</t>
  </si>
  <si>
    <t>BRUSSELS</t>
  </si>
  <si>
    <t>BENIN</t>
  </si>
  <si>
    <t>COTONOU</t>
  </si>
  <si>
    <t>BOLIVIA</t>
  </si>
  <si>
    <t>LA PAZ</t>
  </si>
  <si>
    <t>BOSNIA AND HERZEGOVINA</t>
  </si>
  <si>
    <t>BANJA LUKA</t>
  </si>
  <si>
    <t>LIVNO</t>
  </si>
  <si>
    <t>MOSTAR</t>
  </si>
  <si>
    <t>ORASJE</t>
  </si>
  <si>
    <t>SARAJEVO</t>
  </si>
  <si>
    <t>TUZLA</t>
  </si>
  <si>
    <t>BOTSWANA</t>
  </si>
  <si>
    <t>GABORONE</t>
  </si>
  <si>
    <t>BRAZIL</t>
  </si>
  <si>
    <t>BELO HORIZONTE</t>
  </si>
  <si>
    <t>BRASILIA</t>
  </si>
  <si>
    <t>CURITIBA</t>
  </si>
  <si>
    <t>PORTO ALEGRE</t>
  </si>
  <si>
    <t>RECIFE</t>
  </si>
  <si>
    <t>RIO DE JANEIRO</t>
  </si>
  <si>
    <t>SALVADOR DE BAHIA</t>
  </si>
  <si>
    <t>SAO PAULO</t>
  </si>
  <si>
    <t>BULGARIA</t>
  </si>
  <si>
    <t>SOFIA</t>
  </si>
  <si>
    <t>BURKINA FASO</t>
  </si>
  <si>
    <t>OUAGADOUGOU</t>
  </si>
  <si>
    <t>BURUNDI</t>
  </si>
  <si>
    <t>BUJUMBURA</t>
  </si>
  <si>
    <t>CAMBODIA</t>
  </si>
  <si>
    <t>PHNOM PENH</t>
  </si>
  <si>
    <t>CAMEROON</t>
  </si>
  <si>
    <t>DOUALA</t>
  </si>
  <si>
    <t>YAONDE</t>
  </si>
  <si>
    <t>CANADA</t>
  </si>
  <si>
    <t>MISSISSAUGA</t>
  </si>
  <si>
    <t>MONTREAL</t>
  </si>
  <si>
    <t>OTTAWA</t>
  </si>
  <si>
    <t>TORONTO</t>
  </si>
  <si>
    <t>VANCOUVER</t>
  </si>
  <si>
    <t>CAPE VERDE</t>
  </si>
  <si>
    <t>CIDADE DA PRAIA</t>
  </si>
  <si>
    <t>CENTRAL AFRICAN REPUBLIC</t>
  </si>
  <si>
    <t>BANGUI</t>
  </si>
  <si>
    <t>CHAD</t>
  </si>
  <si>
    <t>N'DJAMENA</t>
  </si>
  <si>
    <t>CHILE</t>
  </si>
  <si>
    <t>SANTIAGO DE CHILE</t>
  </si>
  <si>
    <t>CHINA</t>
  </si>
  <si>
    <t>BEIJING</t>
  </si>
  <si>
    <t>CHENGDU</t>
  </si>
  <si>
    <t>CHONGQING</t>
  </si>
  <si>
    <t>GUANGZHOU (CANTON)</t>
  </si>
  <si>
    <t>SHANGHAI</t>
  </si>
  <si>
    <t>SHENYANG</t>
  </si>
  <si>
    <t>WUHAN</t>
  </si>
  <si>
    <t>COLOMBIA</t>
  </si>
  <si>
    <t>BOGOTA</t>
  </si>
  <si>
    <t>COMOROS</t>
  </si>
  <si>
    <t>MORONI</t>
  </si>
  <si>
    <t>CONGO (BRAZZAVILLE)</t>
  </si>
  <si>
    <t>BRAZZAVILLE</t>
  </si>
  <si>
    <t>POINTE NOIRE</t>
  </si>
  <si>
    <t>CONGO (DEMOCRATIC REPUBLIC)</t>
  </si>
  <si>
    <t>KINSHASA</t>
  </si>
  <si>
    <t>LUBUMBASHI</t>
  </si>
  <si>
    <t>COSTA RICA</t>
  </si>
  <si>
    <t>SAN JOSE</t>
  </si>
  <si>
    <t>COTE D'IVOIRE</t>
  </si>
  <si>
    <t>ABIDJAN</t>
  </si>
  <si>
    <t>CROATIA</t>
  </si>
  <si>
    <t>ZAGREB</t>
  </si>
  <si>
    <t>CUBA</t>
  </si>
  <si>
    <t>HAVANA</t>
  </si>
  <si>
    <t>CYPRUS</t>
  </si>
  <si>
    <t>NICOSIA</t>
  </si>
  <si>
    <t>CZECH REPUBLIC</t>
  </si>
  <si>
    <t>PRAGUE</t>
  </si>
  <si>
    <t>DENMARK</t>
  </si>
  <si>
    <t>COPENHAGEN</t>
  </si>
  <si>
    <t>DJIBOUTI</t>
  </si>
  <si>
    <t>DOMINICAN REPUBLIC</t>
  </si>
  <si>
    <t>SANTO DOMINGO</t>
  </si>
  <si>
    <t>ECUADOR</t>
  </si>
  <si>
    <t>QUITO</t>
  </si>
  <si>
    <t>EGYPT</t>
  </si>
  <si>
    <t>ALEXANDRIA</t>
  </si>
  <si>
    <t>CAIRO</t>
  </si>
  <si>
    <t>EL SALVADOR</t>
  </si>
  <si>
    <t>SAN SALVADOR</t>
  </si>
  <si>
    <t>EQUATORIAL GUINEA</t>
  </si>
  <si>
    <t>MALABO</t>
  </si>
  <si>
    <t>ERITREA</t>
  </si>
  <si>
    <t>ASMARA</t>
  </si>
  <si>
    <t>ESTONIA</t>
  </si>
  <si>
    <t>TALLINN</t>
  </si>
  <si>
    <t>ETHIOPIA</t>
  </si>
  <si>
    <t>ADDIS ABEBA</t>
  </si>
  <si>
    <t>FINLAND</t>
  </si>
  <si>
    <t>HELSINKI</t>
  </si>
  <si>
    <t>FRANCE</t>
  </si>
  <si>
    <t>BORDEAUX</t>
  </si>
  <si>
    <t>LYON</t>
  </si>
  <si>
    <t>MARSEILLE</t>
  </si>
  <si>
    <t>PARIS</t>
  </si>
  <si>
    <t>STRASBOURG</t>
  </si>
  <si>
    <t>GABON</t>
  </si>
  <si>
    <t>LIBREVILLE</t>
  </si>
  <si>
    <t>GEORGIA</t>
  </si>
  <si>
    <t>TBILISSI</t>
  </si>
  <si>
    <t>GERMANY</t>
  </si>
  <si>
    <t>BERLIN</t>
  </si>
  <si>
    <t>DRESDEN</t>
  </si>
  <si>
    <t>DUSSELDORF</t>
  </si>
  <si>
    <t>FRANKFURT/MAIN</t>
  </si>
  <si>
    <t>HAMBURG</t>
  </si>
  <si>
    <t>MUNICH</t>
  </si>
  <si>
    <t>STUTTGART</t>
  </si>
  <si>
    <t>GHANA</t>
  </si>
  <si>
    <t>ACCRA</t>
  </si>
  <si>
    <t>GREECE</t>
  </si>
  <si>
    <t>ATHENS</t>
  </si>
  <si>
    <t>THESSALONIKI</t>
  </si>
  <si>
    <t>GUATEMALA</t>
  </si>
  <si>
    <t>GUATEMALA CITY</t>
  </si>
  <si>
    <t>GUINEA</t>
  </si>
  <si>
    <t>CONAKRY</t>
  </si>
  <si>
    <t>GUINEA-BISSAU</t>
  </si>
  <si>
    <t>BISSAU</t>
  </si>
  <si>
    <t>HAITI</t>
  </si>
  <si>
    <t>PORT AU PRINCE</t>
  </si>
  <si>
    <t>HONDURAS</t>
  </si>
  <si>
    <t>TEGUCIGALPA</t>
  </si>
  <si>
    <t>HONG KONG S.A.R.</t>
  </si>
  <si>
    <t>HONG KONG</t>
  </si>
  <si>
    <t>HUNGARY</t>
  </si>
  <si>
    <t>BUDAPEST</t>
  </si>
  <si>
    <t>PECS</t>
  </si>
  <si>
    <t>SZEGED</t>
  </si>
  <si>
    <t>ICELAND</t>
  </si>
  <si>
    <t>REYKJAVIK</t>
  </si>
  <si>
    <t>INDIA</t>
  </si>
  <si>
    <t>BANGALORE</t>
  </si>
  <si>
    <t>CHENNAI</t>
  </si>
  <si>
    <t>GOA</t>
  </si>
  <si>
    <t>KOLKATA</t>
  </si>
  <si>
    <t>MUMBAI</t>
  </si>
  <si>
    <t>NEW DELHI</t>
  </si>
  <si>
    <t>INDONESIA</t>
  </si>
  <si>
    <t>JAKARTA</t>
  </si>
  <si>
    <t>IRAN</t>
  </si>
  <si>
    <t>TEHERAN</t>
  </si>
  <si>
    <t>IRAQ</t>
  </si>
  <si>
    <t>BAGHDAD</t>
  </si>
  <si>
    <t>ERBIL</t>
  </si>
  <si>
    <t>IRELAND</t>
  </si>
  <si>
    <t>DUBLIN</t>
  </si>
  <si>
    <t>ISRAEL</t>
  </si>
  <si>
    <t>HAIFA</t>
  </si>
  <si>
    <t>JERUSALEM</t>
  </si>
  <si>
    <t>TEL AVIV</t>
  </si>
  <si>
    <t>ITALY</t>
  </si>
  <si>
    <t>GENOVA</t>
  </si>
  <si>
    <t>MILAN</t>
  </si>
  <si>
    <t>NAPLES</t>
  </si>
  <si>
    <t>ROME</t>
  </si>
  <si>
    <t>TRIESTE</t>
  </si>
  <si>
    <t>JAMAICA</t>
  </si>
  <si>
    <t>KINGSTON</t>
  </si>
  <si>
    <t>JAPAN</t>
  </si>
  <si>
    <t>OSAKA</t>
  </si>
  <si>
    <t>TOKYO</t>
  </si>
  <si>
    <t>JORDAN</t>
  </si>
  <si>
    <t>AMMAN</t>
  </si>
  <si>
    <t>KAZAKHSTAN</t>
  </si>
  <si>
    <t>ALMATY</t>
  </si>
  <si>
    <t>ASTANA</t>
  </si>
  <si>
    <t>KENYA</t>
  </si>
  <si>
    <t>NAIROBI</t>
  </si>
  <si>
    <t>KOSOVO</t>
  </si>
  <si>
    <t>PRISTINA</t>
  </si>
  <si>
    <t>KUWAIT</t>
  </si>
  <si>
    <t>KYRGYZSTAN</t>
  </si>
  <si>
    <t>BISHKEK</t>
  </si>
  <si>
    <t>LAOS</t>
  </si>
  <si>
    <t>VIENTIANE</t>
  </si>
  <si>
    <t>LATVIA</t>
  </si>
  <si>
    <t>RIGA</t>
  </si>
  <si>
    <t>LEBANON</t>
  </si>
  <si>
    <t>BEIRUT</t>
  </si>
  <si>
    <t>LIBERIA</t>
  </si>
  <si>
    <t>MONROVIA</t>
  </si>
  <si>
    <t>LIBYA</t>
  </si>
  <si>
    <t>BENGHAZI</t>
  </si>
  <si>
    <t>TRIPOLI</t>
  </si>
  <si>
    <t>LITHUANIA</t>
  </si>
  <si>
    <t>VILNIUS</t>
  </si>
  <si>
    <t>LUXEMBOURG</t>
  </si>
  <si>
    <t>MACAO S.A.R.</t>
  </si>
  <si>
    <t>MACAO</t>
  </si>
  <si>
    <t>MADAGASCAR</t>
  </si>
  <si>
    <t>ANTANANARIVO</t>
  </si>
  <si>
    <t>MALAYSIA</t>
  </si>
  <si>
    <t>KUALA LUMPUR</t>
  </si>
  <si>
    <t>MALI</t>
  </si>
  <si>
    <t>BAMAKO</t>
  </si>
  <si>
    <t>MALTA</t>
  </si>
  <si>
    <t>VALETTA</t>
  </si>
  <si>
    <t>MAURITANIA</t>
  </si>
  <si>
    <t>NOUAKCHOTT</t>
  </si>
  <si>
    <t>MAURITIUS</t>
  </si>
  <si>
    <t>PORT LOUIS</t>
  </si>
  <si>
    <t>MEXICO</t>
  </si>
  <si>
    <t>MEXICO CITY</t>
  </si>
  <si>
    <t>MOLDOVA</t>
  </si>
  <si>
    <t>BALTI</t>
  </si>
  <si>
    <t>CAHUL</t>
  </si>
  <si>
    <t>CHISINAU</t>
  </si>
  <si>
    <t>MONGOLIA</t>
  </si>
  <si>
    <t>ULAN BATOR</t>
  </si>
  <si>
    <t>MONTENEGRO</t>
  </si>
  <si>
    <t>KOTOR</t>
  </si>
  <si>
    <t>PODGORICA</t>
  </si>
  <si>
    <t>MOROCCO</t>
  </si>
  <si>
    <t>CASABLANCA</t>
  </si>
  <si>
    <t>RABAT</t>
  </si>
  <si>
    <t>MOZAMBIQUE</t>
  </si>
  <si>
    <t>BEIRA</t>
  </si>
  <si>
    <t>MAPUTO</t>
  </si>
  <si>
    <t>MYANMAR</t>
  </si>
  <si>
    <t>YANGON</t>
  </si>
  <si>
    <t>NAMIBIA</t>
  </si>
  <si>
    <t>WINDHOEK</t>
  </si>
  <si>
    <t>NEPAL</t>
  </si>
  <si>
    <t>KATHMANDU</t>
  </si>
  <si>
    <t>NETHERLANDS</t>
  </si>
  <si>
    <t>AMSTERDAM</t>
  </si>
  <si>
    <t>ARUBA</t>
  </si>
  <si>
    <t>THE HAGUE</t>
  </si>
  <si>
    <t>WILLEMSTAD (CURACAO)</t>
  </si>
  <si>
    <t>NEW ZEALAND</t>
  </si>
  <si>
    <t>WELLINGTON</t>
  </si>
  <si>
    <t>NICARAGUA</t>
  </si>
  <si>
    <t>MANAGUA</t>
  </si>
  <si>
    <t>NIGER</t>
  </si>
  <si>
    <t>NIAMEY</t>
  </si>
  <si>
    <t>NIGERIA</t>
  </si>
  <si>
    <t>ABUJA</t>
  </si>
  <si>
    <t>LAGOS</t>
  </si>
  <si>
    <t>NORTH MACEDONIA</t>
  </si>
  <si>
    <t>BITOLA</t>
  </si>
  <si>
    <t>SKOPJE</t>
  </si>
  <si>
    <t>NORWAY</t>
  </si>
  <si>
    <t>OSLO</t>
  </si>
  <si>
    <t>OMAN</t>
  </si>
  <si>
    <t>MUSCAT</t>
  </si>
  <si>
    <t>PAKISTAN</t>
  </si>
  <si>
    <t>ISLAMABAD</t>
  </si>
  <si>
    <t>KARACHI</t>
  </si>
  <si>
    <t>PALESTINIAN AUTHORITY</t>
  </si>
  <si>
    <t>RAMALLAH</t>
  </si>
  <si>
    <t>PANAMA</t>
  </si>
  <si>
    <t>PANAMA CITY</t>
  </si>
  <si>
    <t>PARAGUAY</t>
  </si>
  <si>
    <t>ASUNCION</t>
  </si>
  <si>
    <t>PERU</t>
  </si>
  <si>
    <t>LIMA</t>
  </si>
  <si>
    <t>PHILIPPINES</t>
  </si>
  <si>
    <t>MANILA</t>
  </si>
  <si>
    <t>POLAND</t>
  </si>
  <si>
    <t>WARSAW</t>
  </si>
  <si>
    <t>PORTUGAL</t>
  </si>
  <si>
    <t>LISBON</t>
  </si>
  <si>
    <t>QATAR</t>
  </si>
  <si>
    <t>DOHA</t>
  </si>
  <si>
    <t>ROMANIA</t>
  </si>
  <si>
    <t>BUCHAREST</t>
  </si>
  <si>
    <t>RUSSIAN FEDERATION</t>
  </si>
  <si>
    <t>KALININGRAD</t>
  </si>
  <si>
    <t>KAZAN</t>
  </si>
  <si>
    <t>MOSCOW</t>
  </si>
  <si>
    <t>NOVOROSSIYSK</t>
  </si>
  <si>
    <t>SOVETSK</t>
  </si>
  <si>
    <t>ST. PETERSBURG</t>
  </si>
  <si>
    <t>YEKATERINBURG</t>
  </si>
  <si>
    <t>RWANDA</t>
  </si>
  <si>
    <t>KIGALI</t>
  </si>
  <si>
    <t>SAINT LUCIA</t>
  </si>
  <si>
    <t>CASTRIES</t>
  </si>
  <si>
    <t>SAO TOME AND PRINCIPE</t>
  </si>
  <si>
    <t xml:space="preserve">SAO TOME </t>
  </si>
  <si>
    <t>SAUDI ARABIA</t>
  </si>
  <si>
    <t>JEDDAH</t>
  </si>
  <si>
    <t>RIYADH</t>
  </si>
  <si>
    <t>SENEGAL</t>
  </si>
  <si>
    <t>DAKAR</t>
  </si>
  <si>
    <t>SERBIA</t>
  </si>
  <si>
    <t>BELGRADE</t>
  </si>
  <si>
    <t>NIS</t>
  </si>
  <si>
    <t>SUBOTICA</t>
  </si>
  <si>
    <t>SIERRA LEONE</t>
  </si>
  <si>
    <t>FREETOWN</t>
  </si>
  <si>
    <t>SINGAPORE</t>
  </si>
  <si>
    <t>SLOVAKIA</t>
  </si>
  <si>
    <t>BRATISLAVA</t>
  </si>
  <si>
    <t>SLOVENIA</t>
  </si>
  <si>
    <t>LJUBLJANA</t>
  </si>
  <si>
    <t>SOUTH AFRICA</t>
  </si>
  <si>
    <t>CAPE TOWN</t>
  </si>
  <si>
    <t>JOHANNESBURG</t>
  </si>
  <si>
    <t>PRETORIA</t>
  </si>
  <si>
    <t>SOUTH KOREA</t>
  </si>
  <si>
    <t>SEOUL</t>
  </si>
  <si>
    <t>SPAIN</t>
  </si>
  <si>
    <t>BARCELONA</t>
  </si>
  <si>
    <t>LAS PALMAS DE GRAN CANARIA</t>
  </si>
  <si>
    <t>MADRID</t>
  </si>
  <si>
    <t>SEVILLA</t>
  </si>
  <si>
    <t>VALENCIA</t>
  </si>
  <si>
    <t>SRI LANKA</t>
  </si>
  <si>
    <t>COLOMBO</t>
  </si>
  <si>
    <t>SUDAN</t>
  </si>
  <si>
    <t>KHARTOUM</t>
  </si>
  <si>
    <t>SURINAME</t>
  </si>
  <si>
    <t>PARAMARIBO</t>
  </si>
  <si>
    <t>SWEDEN</t>
  </si>
  <si>
    <t>STOCKHOLM</t>
  </si>
  <si>
    <t>SWITZERLAND</t>
  </si>
  <si>
    <t>BERN</t>
  </si>
  <si>
    <t>GENEVA</t>
  </si>
  <si>
    <t>ZURICH</t>
  </si>
  <si>
    <t>SYRIA</t>
  </si>
  <si>
    <t>DAMASCUS</t>
  </si>
  <si>
    <t>TAIWAN</t>
  </si>
  <si>
    <t>TAIPEI</t>
  </si>
  <si>
    <t>TAJIKISTAN</t>
  </si>
  <si>
    <t>DUSHANBE</t>
  </si>
  <si>
    <t>TANZANIA</t>
  </si>
  <si>
    <t>DAR ES SALAAM</t>
  </si>
  <si>
    <t>THAILAND</t>
  </si>
  <si>
    <t>BANGKOK</t>
  </si>
  <si>
    <t>TIMOR-LESTE</t>
  </si>
  <si>
    <t>DILI</t>
  </si>
  <si>
    <t>TOGO</t>
  </si>
  <si>
    <t>LOME</t>
  </si>
  <si>
    <t>TRINIDAD AND TOBAGO</t>
  </si>
  <si>
    <t>PORT OF SPAIN</t>
  </si>
  <si>
    <t>TUNISIA</t>
  </si>
  <si>
    <t>TUNIS</t>
  </si>
  <si>
    <t>TÜRKIYE</t>
  </si>
  <si>
    <t>ANKARA</t>
  </si>
  <si>
    <t>BURSA</t>
  </si>
  <si>
    <t>EDIRNE</t>
  </si>
  <si>
    <t>ISTANBUL</t>
  </si>
  <si>
    <t>IZMIR</t>
  </si>
  <si>
    <t>TURKMENISTAN</t>
  </si>
  <si>
    <t>ASHGABAT</t>
  </si>
  <si>
    <t>UGANDA</t>
  </si>
  <si>
    <t>KAMPALA</t>
  </si>
  <si>
    <t>UKRAINE</t>
  </si>
  <si>
    <t>BEREHOVE</t>
  </si>
  <si>
    <t>CHERNIVTSI</t>
  </si>
  <si>
    <t>KYIV</t>
  </si>
  <si>
    <t>LUTSK</t>
  </si>
  <si>
    <t>LVIV</t>
  </si>
  <si>
    <t>ODESA</t>
  </si>
  <si>
    <t>SOLOTVYNO</t>
  </si>
  <si>
    <t>UZHHOROD</t>
  </si>
  <si>
    <t>UNITED ARAB EMIRATES</t>
  </si>
  <si>
    <t>ABU DHABI</t>
  </si>
  <si>
    <t>DUBAI</t>
  </si>
  <si>
    <t>UNITED KINGDOM</t>
  </si>
  <si>
    <t>EDINBURGH</t>
  </si>
  <si>
    <t>LONDON</t>
  </si>
  <si>
    <t>MANCHESTER</t>
  </si>
  <si>
    <t>URUGUAY</t>
  </si>
  <si>
    <t>MONTEVIDEO</t>
  </si>
  <si>
    <t>USA</t>
  </si>
  <si>
    <t>ATLANTA, GA</t>
  </si>
  <si>
    <t>BOSTON, MA</t>
  </si>
  <si>
    <t>CHICAGO, IL</t>
  </si>
  <si>
    <t>CLEVELAND, OH</t>
  </si>
  <si>
    <t>HOUSTON, TX</t>
  </si>
  <si>
    <t>LOS ANGELES, CA</t>
  </si>
  <si>
    <t>MIAMI, FL</t>
  </si>
  <si>
    <t>NEW BEDFORD, MA</t>
  </si>
  <si>
    <t>NEW YORK, NY</t>
  </si>
  <si>
    <t>NEWARK, NJ</t>
  </si>
  <si>
    <t>SAN FRANCISCO, CA</t>
  </si>
  <si>
    <t>TAMPA, FL</t>
  </si>
  <si>
    <t>WASHINGTON, DC</t>
  </si>
  <si>
    <t>UZBEKISTAN</t>
  </si>
  <si>
    <t>TASHKENT</t>
  </si>
  <si>
    <t>VANUATU</t>
  </si>
  <si>
    <t>PORT VILA</t>
  </si>
  <si>
    <t>VENEZUELA</t>
  </si>
  <si>
    <t>CARACAS</t>
  </si>
  <si>
    <t>VIETNAM</t>
  </si>
  <si>
    <t>HANOI</t>
  </si>
  <si>
    <t>GJIROKASTER</t>
  </si>
  <si>
    <t>KORCE</t>
  </si>
  <si>
    <t>HO CHI MINH</t>
  </si>
  <si>
    <t>ZAMBIA</t>
  </si>
  <si>
    <t>LUSAKA</t>
  </si>
  <si>
    <t>ZIMBABWE</t>
  </si>
  <si>
    <t>HARARE</t>
  </si>
  <si>
    <t>Belgium</t>
  </si>
  <si>
    <t>Bulgaria</t>
  </si>
  <si>
    <t>Switzerland</t>
  </si>
  <si>
    <t>Czech Republic</t>
  </si>
  <si>
    <t>Germany</t>
  </si>
  <si>
    <t>Denmark</t>
  </si>
  <si>
    <t>Estonia</t>
  </si>
  <si>
    <t>Greece</t>
  </si>
  <si>
    <t>France</t>
  </si>
  <si>
    <t>Croatia</t>
  </si>
  <si>
    <t>Hungary</t>
  </si>
  <si>
    <t>Iceland</t>
  </si>
  <si>
    <t>Lithuania</t>
  </si>
  <si>
    <t>Luxembourg</t>
  </si>
  <si>
    <t>Latvia</t>
  </si>
  <si>
    <t>Malta</t>
  </si>
  <si>
    <t>Netherlands</t>
  </si>
  <si>
    <t>Norway</t>
  </si>
  <si>
    <t>Poland</t>
  </si>
  <si>
    <t>Romania</t>
  </si>
  <si>
    <t>Sweden</t>
  </si>
  <si>
    <t>Slovenia</t>
  </si>
  <si>
    <t>Slovakia</t>
  </si>
  <si>
    <t>FORTALEZA</t>
  </si>
  <si>
    <t>Portugal</t>
  </si>
  <si>
    <t>Member State</t>
  </si>
  <si>
    <t>KRASNODAR</t>
  </si>
  <si>
    <t>MARIUPOL</t>
  </si>
  <si>
    <t>BONN</t>
  </si>
  <si>
    <t>Total LTV visas issued</t>
  </si>
  <si>
    <t>ARMENIA (H.C)</t>
  </si>
  <si>
    <t>AUSTRILIA</t>
  </si>
  <si>
    <t xml:space="preserve">BAHRAIN </t>
  </si>
  <si>
    <t xml:space="preserve">DENMARK </t>
  </si>
  <si>
    <t>THESALONIKI</t>
  </si>
  <si>
    <t xml:space="preserve">INDONESIA </t>
  </si>
  <si>
    <t xml:space="preserve">PALESTINIAN AUTHORITY </t>
  </si>
  <si>
    <t>KENYA (H.C)</t>
  </si>
  <si>
    <t>NERTHERLANDS</t>
  </si>
  <si>
    <t xml:space="preserve">OMAN </t>
  </si>
  <si>
    <t>SERBIA AND MONTENEGRO</t>
  </si>
  <si>
    <t>BELGRAD</t>
  </si>
  <si>
    <t xml:space="preserve">SOUTH AFRICA </t>
  </si>
  <si>
    <t>KIEV</t>
  </si>
  <si>
    <t>UKRAINE (H.C)</t>
  </si>
  <si>
    <t>ODESSA</t>
  </si>
  <si>
    <t xml:space="preserve">USA </t>
  </si>
  <si>
    <t>Cyprus</t>
  </si>
  <si>
    <t>VLORE</t>
  </si>
  <si>
    <t>BRISBANE</t>
  </si>
  <si>
    <t>SAN MARINO</t>
  </si>
  <si>
    <t>LUGANO</t>
  </si>
  <si>
    <t>DETROIT, MI</t>
  </si>
  <si>
    <t>PHILADELPHIA, PA</t>
  </si>
  <si>
    <t>Italy</t>
  </si>
  <si>
    <t>Spain</t>
  </si>
  <si>
    <t>ANDORRA</t>
  </si>
  <si>
    <t>ANDORRA LA VELLA</t>
  </si>
  <si>
    <t>BAHIA BLANCA</t>
  </si>
  <si>
    <t>CORDOBA</t>
  </si>
  <si>
    <t>MENDOZA</t>
  </si>
  <si>
    <t>ROSARIO (Santa Fé)</t>
  </si>
  <si>
    <t>SANTA CRUZ DE LA SIERRA</t>
  </si>
  <si>
    <t>GUAYAQUIL</t>
  </si>
  <si>
    <t>BATA</t>
  </si>
  <si>
    <t>BAGDAD</t>
  </si>
  <si>
    <t>NUR-SULTAN</t>
  </si>
  <si>
    <t>GUADALAJARA</t>
  </si>
  <si>
    <t>MONTERREY</t>
  </si>
  <si>
    <t>AGADIR</t>
  </si>
  <si>
    <t>NADOR</t>
  </si>
  <si>
    <t>TANGER</t>
  </si>
  <si>
    <t>TETOUAN</t>
  </si>
  <si>
    <t>SAN JUAN</t>
  </si>
  <si>
    <t>ALGER</t>
  </si>
  <si>
    <t>LOS ANGELES</t>
  </si>
  <si>
    <t>NEW YORK</t>
  </si>
  <si>
    <t>Finland</t>
  </si>
  <si>
    <t>Share of subtotal on worldwide total</t>
  </si>
  <si>
    <t>Total worldwide 2024</t>
  </si>
  <si>
    <t>b) A short stay visa with limited territorial validity ("LTV") entitles the holder to stay only in the territory of the Member State(s) for which the visa is valid.</t>
  </si>
  <si>
    <t xml:space="preserve">a) Uniform short stay visas entitle the holder to stay in the territories of all Member States for a period of maximum 90 days/180 days. Such visas may be issued for the purpose of a single entry or multiple entries ("MEVs "). </t>
  </si>
  <si>
    <t>- Short stay visas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</si>
  <si>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</si>
  <si>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Airport transit visas (ATVs)</t>
  </si>
  <si>
    <t xml:space="preserve">Types of visas </t>
  </si>
  <si>
    <r>
      <t>The sheet entitled ‘</t>
    </r>
    <r>
      <rPr>
        <b/>
        <sz val="11"/>
        <color theme="1"/>
        <rFont val="Aptos Narrow"/>
        <family val="2"/>
        <scheme val="minor"/>
      </rPr>
      <t>Totals - third country</t>
    </r>
    <r>
      <rPr>
        <sz val="11"/>
        <color theme="1"/>
        <rFont val="Aptos Narrow"/>
        <family val="2"/>
        <scheme val="minor"/>
      </rPr>
      <t>’ presents total figures for each third country, ordered by the number of visa applications. These can also be filtered by individual countries. '</t>
    </r>
    <r>
      <rPr>
        <b/>
        <sz val="11"/>
        <color theme="1"/>
        <rFont val="Aptos Narrow"/>
        <family val="2"/>
        <scheme val="minor"/>
      </rPr>
      <t>ATV totals</t>
    </r>
    <r>
      <rPr>
        <sz val="11"/>
        <color theme="1"/>
        <rFont val="Aptos Narrow"/>
        <family val="2"/>
        <scheme val="minor"/>
      </rPr>
      <t>' sheet presents a summary of data on airport transit visas (ATV).</t>
    </r>
  </si>
  <si>
    <r>
      <t>The '</t>
    </r>
    <r>
      <rPr>
        <b/>
        <sz val="11"/>
        <color theme="1"/>
        <rFont val="Aptos Narrow"/>
        <family val="2"/>
        <scheme val="minor"/>
      </rPr>
      <t>Visas issued consulates + BCP</t>
    </r>
    <r>
      <rPr>
        <sz val="11"/>
        <color theme="1"/>
        <rFont val="Aptos Narrow"/>
        <family val="2"/>
        <scheme val="minor"/>
      </rPr>
      <t>' sheet contains a table summarising total numbers of C uniform visas issued by individual Schengen States both at the consulates and the border crossing points.</t>
    </r>
  </si>
  <si>
    <t xml:space="preserve">The next two sheets present all basic total data per Schengen State, ordered by visa applications or the number of visas issued, respectively. </t>
  </si>
  <si>
    <r>
      <t>The second sheet entitled '</t>
    </r>
    <r>
      <rPr>
        <b/>
        <sz val="11"/>
        <color theme="1"/>
        <rFont val="Aptos Narrow"/>
        <family val="2"/>
        <scheme val="minor"/>
      </rPr>
      <t>Totals - Schengen State'</t>
    </r>
    <r>
      <rPr>
        <sz val="11"/>
        <color theme="1"/>
        <rFont val="Aptos Narrow"/>
        <family val="2"/>
        <scheme val="minor"/>
      </rPr>
      <t xml:space="preserve"> presents basic total values disaggregated by Schengen States ordered alphabetically. On the top of the worksheet you can find a '</t>
    </r>
    <r>
      <rPr>
        <b/>
        <sz val="11"/>
        <color theme="1"/>
        <rFont val="Aptos Narrow"/>
        <family val="2"/>
        <scheme val="minor"/>
      </rPr>
      <t>Country where consulate is located'</t>
    </r>
    <r>
      <rPr>
        <sz val="11"/>
        <color theme="1"/>
        <rFont val="Aptos Narrow"/>
        <family val="2"/>
        <scheme val="minor"/>
      </rPr>
      <t xml:space="preserve"> field with a drop-down button which enables filtering total data for individual third countries. </t>
    </r>
  </si>
  <si>
    <r>
      <t>The '</t>
    </r>
    <r>
      <rPr>
        <b/>
        <sz val="11"/>
        <color theme="1"/>
        <rFont val="Aptos Narrow"/>
        <family val="2"/>
        <scheme val="minor"/>
      </rPr>
      <t>Data for consulates'</t>
    </r>
    <r>
      <rPr>
        <sz val="11"/>
        <color theme="1"/>
        <rFont val="Aptos Narrow"/>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</si>
  <si>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Description of tables available in the compilation</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</si>
  <si>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rFont val="Aptos Narrow"/>
        <family val="2"/>
        <scheme val="minor"/>
      </rPr>
      <t>separate worksheet</t>
    </r>
    <r>
      <rPr>
        <sz val="11"/>
        <rFont val="Aptos Narrow"/>
        <family val="2"/>
        <scheme val="minor"/>
      </rPr>
      <t xml:space="preserve"> which can be </t>
    </r>
    <r>
      <rPr>
        <b/>
        <sz val="11"/>
        <rFont val="Aptos Narrow"/>
        <family val="2"/>
        <scheme val="minor"/>
      </rPr>
      <t>navigated with tabs below</t>
    </r>
    <r>
      <rPr>
        <sz val="11"/>
        <rFont val="Aptos Narrow"/>
        <family val="2"/>
        <scheme val="minor"/>
      </rPr>
      <t>. In order to facilitate the navigation of the compilation, each tab has been assigned a name briefly describing the contents of the respective table. Data on national short-stay visas issued by Bulgaria (until 31/03/2024), Cyprus and Romania (until 31/03/2024) are presented in a separate tab.</t>
    </r>
  </si>
  <si>
    <t>* Austria, Belgium, Bulgaria (after 31/03/2024), Croatia, Czech Republic, Denmark, Estonia, Finland, France, Germany, Greece, Hungary, Iceland, Italy, Latvia, Lithuania, Luxembourg, Malta, Netherlands, Norway, Poland, Portugal, Romania (after 31/03/2024), Slovakia, Slovenia, Spain, Sweden and Switzerland. Liechtenstein does not issue its own Schengen visas and is therefore not listed.</t>
  </si>
  <si>
    <t>The subtotals for the chosen selection are presented at the bottom of the page ("Selection Sub total in 2024"), and below ("Total worldwide 2024") appear the general totals for all Member States/Associated countries in all locations.</t>
  </si>
  <si>
    <t>Grand Total</t>
  </si>
  <si>
    <t>Share of MEVs</t>
  </si>
  <si>
    <t>Not issued rate for uniform visas</t>
  </si>
  <si>
    <t>(All)</t>
  </si>
  <si>
    <t>No.</t>
  </si>
  <si>
    <t>Not issued rate for ATVs</t>
  </si>
  <si>
    <t xml:space="preserve">Airport transit visas (ATVs) applied for </t>
  </si>
  <si>
    <t xml:space="preserve"> ATVs issued (including multiple)</t>
  </si>
  <si>
    <t>Multiple ATVs issued</t>
  </si>
  <si>
    <t xml:space="preserve">ATVs not issued </t>
  </si>
  <si>
    <t>Uniform visas applied for</t>
  </si>
  <si>
    <t xml:space="preserve">Total uniform visas issued (including MEV) 
</t>
  </si>
  <si>
    <t>Multiple entry uniform visas (MEVs) issued</t>
  </si>
  <si>
    <t>Share of MEVs on total number of uniform visas issued</t>
  </si>
  <si>
    <t>Uniform visas not issued</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</si>
  <si>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</si>
  <si>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</si>
  <si>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</si>
  <si>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</si>
  <si>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applied for </t>
  </si>
  <si>
    <t xml:space="preserve">Multiple entry uniform visas (MEVs) issued </t>
  </si>
  <si>
    <t xml:space="preserve">Total LTVs issued </t>
  </si>
  <si>
    <t xml:space="preserve">Uniform visas not issued </t>
  </si>
  <si>
    <t xml:space="preserve">Uniform visas issued in consulates </t>
  </si>
  <si>
    <t>Uniform visas issued at border crossing points</t>
  </si>
  <si>
    <t>Total uniform visas issued</t>
  </si>
  <si>
    <t>The final sheet contains data for the three Member States not yet fully applying the Schengen acquis in Q1 2024 (Bulgaria, Romania) and in 2024 as a whole (Cyprus) and the data on visas applied for concern national visas.</t>
  </si>
  <si>
    <t>All data have been provided by the Schengen States (EU Member States and Associated countries), in accordance with the Visa Code, Article 46 and Annex XII.  The data on visas applied for at the consulates of Bulgaria and Romania (until 31.3.2024) and of Cyprus concern national visas.</t>
  </si>
  <si>
    <t>Country where the consulate is located</t>
  </si>
  <si>
    <t>Total LTVs issued</t>
  </si>
  <si>
    <t>Row Labels</t>
  </si>
  <si>
    <t>Total uniform visas issued (including MEV)</t>
  </si>
  <si>
    <t xml:space="preserve">Sum of Airport transit visas (ATVs) applied for </t>
  </si>
  <si>
    <t>Sum of  ATVs issued (including multiple)</t>
  </si>
  <si>
    <t>Sum of Multiple ATVs issued</t>
  </si>
  <si>
    <t xml:space="preserve">Sum of ATVs not issued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</si>
</sst>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27" x14ac:knownFonts="1">
    <font>
      <sz val="11"/>
      <color theme="1"/>
      <name val="Aptos Narrow"/>
      <family val="2"/>
      <scheme val="minor"/>
    </font>
    <font>
      <sz val="11"/>
      <color theme="1"/>
      <name val="Aptos Narrow"/>
      <family val="2"/>
      <scheme val="minor"/>
    </font>
    <font>
      <sz val="10"/>
      <color indexed="8"/>
      <name val="Arial"/>
      <family val="2"/>
    </font>
    <font>
      <sz val="10"/>
      <name val="Arial"/>
      <family val="2"/>
    </font>
    <font>
      <b/>
      <sz val="11"/>
      <color theme="1"/>
      <name val="Aptos Narrow"/>
      <family val="2"/>
      <scheme val="minor"/>
    </font>
    <font>
      <sz val="11"/>
      <name val="Aptos Narrow"/>
      <family val="2"/>
      <scheme val="minor"/>
    </font>
    <font>
      <b/>
      <sz val="11"/>
      <name val="Aptos Narrow"/>
      <family val="2"/>
      <scheme val="minor"/>
    </font>
    <font>
      <b/>
      <sz val="14"/>
      <color theme="1"/>
      <name val="Aptos Narrow"/>
      <family val="2"/>
      <scheme val="minor"/>
    </font>
    <font>
      <sz val="11"/>
      <color rgb="FFFFFFFF"/>
      <name val="Calibri"/>
      <family val="2"/>
    </font>
    <font>
      <sz val="11"/>
      <color theme="1"/>
      <name val="Calibri"/>
      <family val="2"/>
    </font>
    <font>
      <sz val="11"/>
      <color rgb="FF000000"/>
      <name val="Calibri"/>
      <family val="2"/>
    </font>
    <font>
      <b/>
      <sz val="11"/>
      <color rgb="FF000000"/>
      <name val="Calibri"/>
      <family val="2"/>
    </font>
    <font>
      <b/>
      <sz val="11"/>
      <color rgb="FFFFFFFF"/>
      <name val="Calibri"/>
      <family val="2"/>
    </font>
    <font>
      <sz val="11"/>
      <name val="Calibri"/>
      <family val="2"/>
    </font>
    <font>
      <sz val="11"/>
      <color indexed="8"/>
      <name val="Calibri"/>
      <family val="2"/>
    </font>
    <font>
      <sz val="10"/>
      <color indexed="8"/>
      <name val="Calibri"/>
      <family val="2"/>
    </font>
    <font>
      <i/>
      <sz val="10"/>
      <color indexed="8"/>
      <name val="Calibri"/>
      <family val="2"/>
    </font>
    <font>
      <b/>
      <sz val="11"/>
      <color theme="1"/>
      <name val="Calibri"/>
      <family val="2"/>
    </font>
    <font>
      <b/>
      <sz val="10"/>
      <color theme="1"/>
      <name val="Calibri"/>
      <family val="2"/>
    </font>
    <font>
      <b/>
      <sz val="10"/>
      <name val="Calibri"/>
      <family val="2"/>
    </font>
    <font>
      <sz val="10"/>
      <color theme="1"/>
      <name val="Calibri"/>
      <family val="2"/>
    </font>
    <font>
      <sz val="10"/>
      <name val="Calibri"/>
      <family val="2"/>
    </font>
    <font>
      <sz val="20"/>
      <color rgb="FFFF0000"/>
      <name val="Calibri"/>
      <family val="2"/>
    </font>
    <font>
      <b/>
      <sz val="11"/>
      <color rgb="FFFF0000"/>
      <name val="Calibri"/>
      <family val="2"/>
    </font>
    <font>
      <sz val="11"/>
      <color rgb="FFFFFFFF"/>
      <name val="Calibri"/>
    </font>
    <font>
      <b/>
      <sz val="11"/>
      <color rgb="FFFFFFFF"/>
      <name val="Calibri"/>
    </font>
    <font>
      <sz val="11"/>
      <color theme="1"/>
      <name val="Calibri"/>
    </font>
  </fonts>
  <fills count="22">
    <fill>
      <patternFill patternType="none"/>
    </fill>
    <fill>
      <patternFill patternType="gray125"/>
    </fill>
    <fill>
      <patternFill patternType="solid">
        <fgColor theme="5" tint="0.79998168889431442"/>
        <bgColor indexed="64"/>
      </patternFill>
    </fill>
    <fill>
      <patternFill patternType="solid">
        <fgColor indexed="50"/>
        <bgColor indexed="64"/>
      </patternFill>
    </fill>
    <fill>
      <patternFill patternType="solid">
        <fgColor indexed="51"/>
        <bgColor indexed="64"/>
      </patternFill>
    </fill>
    <fill>
      <patternFill patternType="solid">
        <fgColor indexed="55"/>
        <bgColor indexed="0"/>
      </patternFill>
    </fill>
    <fill>
      <patternFill patternType="solid">
        <fgColor indexed="55"/>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14996795556505021"/>
        <bgColor indexed="64"/>
      </patternFill>
    </fill>
    <fill>
      <patternFill patternType="solid">
        <fgColor rgb="FFFFFFFF"/>
        <bgColor rgb="FFEBF1DE"/>
      </patternFill>
    </fill>
    <fill>
      <patternFill patternType="solid">
        <fgColor theme="5" tint="0.79998168889431442"/>
        <bgColor rgb="FFEBF1DE"/>
      </patternFill>
    </fill>
    <fill>
      <patternFill patternType="solid">
        <fgColor theme="6" tint="0.79998168889431442"/>
        <bgColor rgb="FFFDEADA"/>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0"/>
      </patternFill>
    </fill>
    <fill>
      <patternFill patternType="solid">
        <fgColor theme="0" tint="-0.14999847407452621"/>
        <bgColor indexed="64"/>
      </patternFill>
    </fill>
    <fill>
      <patternFill patternType="solid">
        <fgColor theme="4" tint="0.59999389629810485"/>
        <bgColor indexed="64"/>
      </patternFill>
    </fill>
    <fill>
      <patternFill patternType="solid">
        <fgColor rgb="FF76933C"/>
        <bgColor rgb="FF76933C"/>
      </patternFill>
    </fill>
    <fill>
      <patternFill patternType="solid">
        <fgColor theme="6" tint="0.79998168889431442"/>
        <bgColor rgb="FF000000"/>
      </patternFill>
    </fill>
    <fill>
      <patternFill patternType="solid">
        <fgColor theme="6" tint="0.39997558519241921"/>
        <bgColor indexed="64"/>
      </patternFill>
    </fill>
  </fills>
  <borders count="7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theme="6" tint="-0.499984740745262"/>
      </left>
      <right style="medium">
        <color theme="6" tint="-0.499984740745262"/>
      </right>
      <top/>
      <bottom/>
      <diagonal/>
    </border>
    <border>
      <left style="medium">
        <color theme="6" tint="-0.499984740745262"/>
      </left>
      <right/>
      <top style="medium">
        <color theme="6" tint="-0.499984740745262"/>
      </top>
      <bottom/>
      <diagonal/>
    </border>
    <border>
      <left/>
      <right/>
      <top/>
      <bottom style="medium">
        <color indexed="64"/>
      </bottom>
      <diagonal/>
    </border>
    <border>
      <left style="medium">
        <color theme="6" tint="-0.499984740745262"/>
      </left>
      <right/>
      <top style="thin">
        <color indexed="64"/>
      </top>
      <bottom style="medium">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thin">
        <color theme="6" tint="-0.499984740745262"/>
      </top>
      <bottom style="thin">
        <color theme="6" tint="-0.49998474074526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thin">
        <color indexed="64"/>
      </left>
      <right/>
      <top style="double">
        <color indexed="64"/>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double">
        <color indexed="64"/>
      </top>
      <bottom style="medium">
        <color indexed="64"/>
      </bottom>
      <diagonal/>
    </border>
    <border>
      <left style="thin">
        <color indexed="64"/>
      </left>
      <right/>
      <top style="thin">
        <color indexed="64"/>
      </top>
      <bottom/>
      <diagonal/>
    </border>
    <border>
      <left style="medium">
        <color indexed="64"/>
      </left>
      <right style="thin">
        <color theme="6" tint="-0.499984740745262"/>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theme="6" tint="-0.499984740745262"/>
      </left>
      <right/>
      <top style="thin">
        <color theme="6" tint="-0.499984740745262"/>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theme="6" tint="-0.499984740745262"/>
      </right>
      <top style="medium">
        <color indexed="64"/>
      </top>
      <bottom style="medium">
        <color indexed="64"/>
      </bottom>
      <diagonal/>
    </border>
    <border>
      <left style="medium">
        <color indexed="64"/>
      </left>
      <right style="thin">
        <color theme="6" tint="-0.499984740745262"/>
      </right>
      <top style="medium">
        <color indexed="64"/>
      </top>
      <bottom/>
      <diagonal/>
    </border>
    <border>
      <left style="thin">
        <color theme="6" tint="-0.499984740745262"/>
      </left>
      <right style="thin">
        <color theme="6" tint="-0.499984740745262"/>
      </right>
      <top style="medium">
        <color indexed="64"/>
      </top>
      <bottom/>
      <diagonal/>
    </border>
    <border>
      <left/>
      <right/>
      <top style="medium">
        <color indexed="64"/>
      </top>
      <bottom/>
      <diagonal/>
    </border>
    <border>
      <left style="medium">
        <color theme="6" tint="-0.249977111117893"/>
      </left>
      <right style="medium">
        <color indexed="64"/>
      </right>
      <top style="medium">
        <color indexed="64"/>
      </top>
      <bottom/>
      <diagonal/>
    </border>
    <border>
      <left style="thin">
        <color theme="6" tint="-0.499984740745262"/>
      </left>
      <right style="thin">
        <color theme="6" tint="-0.499984740745262"/>
      </right>
      <top/>
      <bottom style="medium">
        <color indexed="64"/>
      </bottom>
      <diagonal/>
    </border>
    <border>
      <left style="medium">
        <color indexed="64"/>
      </left>
      <right style="thin">
        <color theme="6" tint="-0.499984740745262"/>
      </right>
      <top/>
      <bottom style="medium">
        <color indexed="64"/>
      </bottom>
      <diagonal/>
    </border>
    <border>
      <left style="medium">
        <color theme="6" tint="-0.249977111117893"/>
      </left>
      <right style="medium">
        <color indexed="64"/>
      </right>
      <top/>
      <bottom style="medium">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thin">
        <color theme="6" tint="-0.499984740745262"/>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7">
    <xf numFmtId="0" fontId="0" fillId="0" borderId="0"/>
    <xf numFmtId="9" fontId="1" fillId="0" borderId="0" applyFont="0" applyFill="0" applyBorder="0" applyAlignment="0" applyProtection="0"/>
    <xf numFmtId="0" fontId="2" fillId="0" borderId="0"/>
    <xf numFmtId="0" fontId="2" fillId="0" borderId="0"/>
    <xf numFmtId="9" fontId="3" fillId="0" borderId="0" applyFont="0" applyFill="0" applyBorder="0" applyAlignment="0" applyProtection="0"/>
    <xf numFmtId="0" fontId="3" fillId="0" borderId="0"/>
    <xf numFmtId="43" fontId="1" fillId="0" borderId="0" applyFont="0" applyFill="0" applyBorder="0" applyAlignment="0" applyProtection="0"/>
  </cellStyleXfs>
  <cellXfs count="247">
    <xf numFmtId="0" fontId="0" fillId="0" borderId="0" xfId="0"/>
    <xf numFmtId="0" fontId="0" fillId="0" borderId="0" xfId="0" applyAlignment="1">
      <alignment vertical="top" wrapText="1"/>
    </xf>
    <xf numFmtId="0" fontId="4" fillId="0" borderId="0" xfId="0" applyFont="1" applyAlignment="1">
      <alignment vertical="top" wrapText="1"/>
    </xf>
    <xf numFmtId="0" fontId="0" fillId="0" borderId="0" xfId="0" quotePrefix="1" applyAlignment="1">
      <alignment vertical="top" wrapText="1"/>
    </xf>
    <xf numFmtId="0" fontId="5" fillId="0" borderId="0" xfId="0" applyFont="1" applyAlignment="1">
      <alignment vertical="top" wrapText="1"/>
    </xf>
    <xf numFmtId="0" fontId="7" fillId="0" borderId="0" xfId="0" applyFont="1" applyAlignment="1">
      <alignment vertical="top" wrapText="1"/>
    </xf>
    <xf numFmtId="0" fontId="9" fillId="0" borderId="0" xfId="0" applyFont="1"/>
    <xf numFmtId="0" fontId="13" fillId="2" borderId="1" xfId="0" applyFont="1" applyFill="1" applyBorder="1" applyAlignment="1">
      <alignment horizontal="center" textRotation="90" wrapText="1"/>
    </xf>
    <xf numFmtId="0" fontId="13" fillId="2" borderId="2" xfId="0" applyFont="1" applyFill="1" applyBorder="1" applyAlignment="1">
      <alignment horizontal="center" textRotation="90" wrapText="1"/>
    </xf>
    <xf numFmtId="0" fontId="13" fillId="2" borderId="3" xfId="0" applyFont="1" applyFill="1" applyBorder="1" applyAlignment="1">
      <alignment horizontal="center" vertical="center" textRotation="90" wrapText="1"/>
    </xf>
    <xf numFmtId="0" fontId="13" fillId="3" borderId="1" xfId="0" applyFont="1" applyFill="1" applyBorder="1" applyAlignment="1">
      <alignment horizontal="center" vertical="center" textRotation="90" wrapText="1"/>
    </xf>
    <xf numFmtId="0" fontId="13" fillId="3" borderId="2" xfId="0" applyFont="1" applyFill="1" applyBorder="1" applyAlignment="1">
      <alignment horizontal="center" vertical="center" textRotation="90" wrapText="1"/>
    </xf>
    <xf numFmtId="0" fontId="13" fillId="3" borderId="4" xfId="0" applyFont="1" applyFill="1" applyBorder="1" applyAlignment="1">
      <alignment horizontal="center" vertical="center" textRotation="90" wrapText="1"/>
    </xf>
    <xf numFmtId="0" fontId="13" fillId="4" borderId="5" xfId="0" applyFont="1" applyFill="1" applyBorder="1" applyAlignment="1">
      <alignment horizontal="center" vertical="center" textRotation="90" wrapText="1"/>
    </xf>
    <xf numFmtId="0" fontId="13" fillId="4" borderId="2" xfId="0" applyFont="1" applyFill="1" applyBorder="1" applyAlignment="1">
      <alignment horizontal="center" vertical="center" textRotation="90" wrapText="1"/>
    </xf>
    <xf numFmtId="0" fontId="13" fillId="4" borderId="4" xfId="0" applyFont="1" applyFill="1" applyBorder="1" applyAlignment="1">
      <alignment horizontal="center" vertical="center" textRotation="90" wrapText="1"/>
    </xf>
    <xf numFmtId="0" fontId="14" fillId="5" borderId="5" xfId="2" applyFont="1" applyFill="1" applyBorder="1" applyAlignment="1">
      <alignment horizontal="center" vertical="center" textRotation="90" wrapText="1"/>
    </xf>
    <xf numFmtId="0" fontId="13" fillId="6" borderId="2" xfId="0" applyFont="1" applyFill="1" applyBorder="1" applyAlignment="1">
      <alignment horizontal="center" vertical="center" textRotation="90" wrapText="1"/>
    </xf>
    <xf numFmtId="0" fontId="13" fillId="6" borderId="4" xfId="0" applyFont="1" applyFill="1" applyBorder="1" applyAlignment="1">
      <alignment horizontal="center" vertical="center" textRotation="90" wrapText="1"/>
    </xf>
    <xf numFmtId="0" fontId="9" fillId="0" borderId="7" xfId="0" applyFont="1" applyBorder="1"/>
    <xf numFmtId="0" fontId="14" fillId="0" borderId="7" xfId="3" applyFont="1" applyBorder="1" applyAlignment="1">
      <alignment wrapText="1"/>
    </xf>
    <xf numFmtId="0" fontId="14" fillId="0" borderId="8" xfId="3" applyFont="1" applyBorder="1" applyAlignment="1">
      <alignment wrapText="1"/>
    </xf>
    <xf numFmtId="1" fontId="9" fillId="0" borderId="6" xfId="0" applyNumberFormat="1" applyFont="1" applyBorder="1" applyAlignment="1" applyProtection="1">
      <alignment horizontal="center" vertical="center"/>
      <protection locked="0"/>
    </xf>
    <xf numFmtId="1" fontId="9" fillId="0" borderId="7" xfId="0" applyNumberFormat="1" applyFont="1" applyBorder="1" applyAlignment="1" applyProtection="1">
      <alignment horizontal="center" vertical="center"/>
      <protection locked="0"/>
    </xf>
    <xf numFmtId="164" fontId="13" fillId="7" borderId="10" xfId="4" applyNumberFormat="1" applyFont="1" applyFill="1" applyBorder="1" applyAlignment="1" applyProtection="1">
      <alignment horizontal="center" vertical="center"/>
    </xf>
    <xf numFmtId="1" fontId="13" fillId="8" borderId="6" xfId="0" applyNumberFormat="1" applyFont="1" applyFill="1" applyBorder="1" applyAlignment="1" applyProtection="1">
      <alignment horizontal="center" vertical="center" wrapText="1"/>
      <protection locked="0"/>
    </xf>
    <xf numFmtId="1" fontId="13" fillId="8" borderId="7" xfId="0" applyNumberFormat="1" applyFont="1" applyFill="1" applyBorder="1" applyAlignment="1" applyProtection="1">
      <alignment horizontal="center" vertical="center" wrapText="1"/>
      <protection locked="0"/>
    </xf>
    <xf numFmtId="164" fontId="13" fillId="2" borderId="11" xfId="4" applyNumberFormat="1" applyFont="1" applyFill="1" applyBorder="1" applyAlignment="1" applyProtection="1">
      <alignment horizontal="center" vertical="center" wrapText="1"/>
    </xf>
    <xf numFmtId="1" fontId="9" fillId="8" borderId="7" xfId="0" applyNumberFormat="1" applyFont="1" applyFill="1" applyBorder="1" applyAlignment="1" applyProtection="1">
      <alignment horizontal="center" vertical="center"/>
      <protection locked="0"/>
    </xf>
    <xf numFmtId="164" fontId="13" fillId="2" borderId="12" xfId="4" applyNumberFormat="1" applyFont="1" applyFill="1" applyBorder="1" applyAlignment="1" applyProtection="1">
      <alignment horizontal="center" vertical="center" wrapText="1"/>
    </xf>
    <xf numFmtId="3" fontId="13" fillId="9" borderId="9" xfId="0" applyNumberFormat="1" applyFont="1" applyFill="1" applyBorder="1" applyAlignment="1">
      <alignment horizontal="center" vertical="center"/>
    </xf>
    <xf numFmtId="3" fontId="13" fillId="9" borderId="7" xfId="0" applyNumberFormat="1" applyFont="1" applyFill="1" applyBorder="1" applyAlignment="1">
      <alignment horizontal="center" vertical="center"/>
    </xf>
    <xf numFmtId="164" fontId="13" fillId="9" borderId="12" xfId="0" applyNumberFormat="1" applyFont="1" applyFill="1" applyBorder="1" applyAlignment="1">
      <alignment horizontal="center" vertical="center"/>
    </xf>
    <xf numFmtId="164" fontId="13" fillId="2" borderId="7" xfId="4" applyNumberFormat="1" applyFont="1" applyFill="1" applyBorder="1" applyAlignment="1" applyProtection="1">
      <alignment horizontal="center" vertical="center" wrapText="1"/>
    </xf>
    <xf numFmtId="0" fontId="9" fillId="0" borderId="7" xfId="0" applyFont="1" applyFill="1" applyBorder="1"/>
    <xf numFmtId="1" fontId="9" fillId="0" borderId="15" xfId="0" applyNumberFormat="1" applyFont="1" applyBorder="1" applyAlignment="1" applyProtection="1">
      <alignment horizontal="center" vertical="center"/>
      <protection locked="0"/>
    </xf>
    <xf numFmtId="1" fontId="9" fillId="0" borderId="16" xfId="0" applyNumberFormat="1" applyFont="1" applyBorder="1" applyAlignment="1" applyProtection="1">
      <alignment horizontal="center" vertical="center"/>
      <protection locked="0"/>
    </xf>
    <xf numFmtId="1" fontId="13" fillId="8" borderId="15" xfId="0" applyNumberFormat="1" applyFont="1" applyFill="1" applyBorder="1" applyAlignment="1" applyProtection="1">
      <alignment horizontal="center" vertical="center" wrapText="1"/>
      <protection locked="0"/>
    </xf>
    <xf numFmtId="1" fontId="13" fillId="8" borderId="16" xfId="0" applyNumberFormat="1" applyFont="1" applyFill="1" applyBorder="1" applyAlignment="1" applyProtection="1">
      <alignment horizontal="center" vertical="center" wrapText="1"/>
      <protection locked="0"/>
    </xf>
    <xf numFmtId="1" fontId="9" fillId="8" borderId="16" xfId="0" applyNumberFormat="1" applyFont="1" applyFill="1" applyBorder="1" applyAlignment="1" applyProtection="1">
      <alignment horizontal="center" vertical="center"/>
      <protection locked="0"/>
    </xf>
    <xf numFmtId="0" fontId="15" fillId="0" borderId="7" xfId="3" applyFont="1" applyBorder="1" applyAlignment="1">
      <alignment wrapText="1"/>
    </xf>
    <xf numFmtId="0" fontId="15" fillId="0" borderId="8" xfId="3" applyFont="1" applyBorder="1" applyAlignment="1">
      <alignment wrapText="1"/>
    </xf>
    <xf numFmtId="0" fontId="9" fillId="0" borderId="6" xfId="0" applyFont="1" applyBorder="1"/>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10" fillId="0" borderId="7" xfId="3" applyFont="1" applyBorder="1" applyAlignment="1">
      <alignment wrapText="1"/>
    </xf>
    <xf numFmtId="0" fontId="10" fillId="0" borderId="8" xfId="3" applyFont="1" applyBorder="1" applyAlignment="1">
      <alignment wrapText="1"/>
    </xf>
    <xf numFmtId="164" fontId="13" fillId="12" borderId="10" xfId="1" applyNumberFormat="1" applyFont="1" applyFill="1" applyBorder="1" applyAlignment="1" applyProtection="1">
      <alignment horizontal="center" vertical="center"/>
    </xf>
    <xf numFmtId="1" fontId="13" fillId="10" borderId="6" xfId="0" applyNumberFormat="1" applyFont="1" applyFill="1" applyBorder="1" applyAlignment="1" applyProtection="1">
      <alignment horizontal="center" vertical="center" wrapText="1"/>
      <protection locked="0"/>
    </xf>
    <xf numFmtId="1" fontId="13" fillId="10" borderId="7" xfId="0" applyNumberFormat="1" applyFont="1" applyFill="1" applyBorder="1" applyAlignment="1" applyProtection="1">
      <alignment horizontal="center" vertical="center" wrapText="1"/>
      <protection locked="0"/>
    </xf>
    <xf numFmtId="164" fontId="13" fillId="11" borderId="11" xfId="1" applyNumberFormat="1" applyFont="1" applyFill="1" applyBorder="1" applyAlignment="1" applyProtection="1">
      <alignment horizontal="center" vertical="center" wrapText="1"/>
    </xf>
    <xf numFmtId="164" fontId="13" fillId="11" borderId="12" xfId="1" applyNumberFormat="1" applyFont="1" applyFill="1" applyBorder="1" applyAlignment="1" applyProtection="1">
      <alignment horizontal="center" vertical="center" wrapText="1"/>
    </xf>
    <xf numFmtId="1" fontId="9" fillId="10" borderId="7" xfId="0" applyNumberFormat="1" applyFont="1" applyFill="1" applyBorder="1" applyAlignment="1" applyProtection="1">
      <alignment horizontal="center" vertical="center"/>
      <protection locked="0"/>
    </xf>
    <xf numFmtId="1" fontId="13" fillId="0" borderId="7" xfId="0" applyNumberFormat="1" applyFont="1" applyBorder="1" applyAlignment="1" applyProtection="1">
      <alignment horizontal="center" vertical="center"/>
      <protection locked="0"/>
    </xf>
    <xf numFmtId="164" fontId="13" fillId="7" borderId="17" xfId="4" applyNumberFormat="1" applyFont="1" applyFill="1" applyBorder="1" applyAlignment="1" applyProtection="1">
      <alignment horizontal="center" vertical="center"/>
    </xf>
    <xf numFmtId="164" fontId="13" fillId="2" borderId="18" xfId="4" applyNumberFormat="1" applyFont="1" applyFill="1" applyBorder="1" applyAlignment="1" applyProtection="1">
      <alignment horizontal="center" vertical="center" wrapText="1"/>
    </xf>
    <xf numFmtId="164" fontId="13" fillId="2" borderId="19" xfId="4" applyNumberFormat="1" applyFont="1" applyFill="1" applyBorder="1" applyAlignment="1" applyProtection="1">
      <alignment horizontal="center" vertical="center" wrapText="1"/>
    </xf>
    <xf numFmtId="0" fontId="9" fillId="0" borderId="26" xfId="0" applyFont="1" applyBorder="1"/>
    <xf numFmtId="0" fontId="9" fillId="0" borderId="24" xfId="0" applyFont="1" applyBorder="1"/>
    <xf numFmtId="164" fontId="13" fillId="7" borderId="27" xfId="4" applyNumberFormat="1" applyFont="1" applyFill="1" applyBorder="1" applyAlignment="1" applyProtection="1">
      <alignment horizontal="center" vertical="center"/>
    </xf>
    <xf numFmtId="164" fontId="13" fillId="2" borderId="25" xfId="4" applyNumberFormat="1" applyFont="1" applyFill="1" applyBorder="1" applyAlignment="1" applyProtection="1">
      <alignment horizontal="center" vertical="center" wrapText="1"/>
    </xf>
    <xf numFmtId="164" fontId="13" fillId="2" borderId="28" xfId="4" applyNumberFormat="1" applyFont="1" applyFill="1" applyBorder="1" applyAlignment="1" applyProtection="1">
      <alignment horizontal="center" vertical="center" wrapText="1"/>
    </xf>
    <xf numFmtId="164" fontId="13" fillId="7" borderId="7" xfId="4" applyNumberFormat="1" applyFont="1" applyFill="1" applyBorder="1" applyAlignment="1" applyProtection="1">
      <alignment horizontal="center" vertical="center"/>
    </xf>
    <xf numFmtId="0" fontId="16" fillId="0" borderId="0" xfId="2" applyFont="1" applyAlignment="1">
      <alignment horizontal="center" vertical="center" wrapText="1"/>
    </xf>
    <xf numFmtId="0" fontId="17" fillId="18" borderId="1" xfId="0" applyFont="1" applyFill="1" applyBorder="1" applyAlignment="1">
      <alignment horizontal="center" vertical="center" wrapText="1"/>
    </xf>
    <xf numFmtId="165" fontId="18" fillId="18" borderId="2" xfId="6" applyNumberFormat="1" applyFont="1" applyFill="1" applyBorder="1" applyAlignment="1">
      <alignment horizontal="center" vertical="center"/>
    </xf>
    <xf numFmtId="164" fontId="19" fillId="18" borderId="2" xfId="1" applyNumberFormat="1" applyFont="1" applyFill="1" applyBorder="1" applyAlignment="1" applyProtection="1">
      <alignment horizontal="center" vertical="center"/>
    </xf>
    <xf numFmtId="164" fontId="19" fillId="18" borderId="2" xfId="1" applyNumberFormat="1" applyFont="1" applyFill="1" applyBorder="1" applyAlignment="1" applyProtection="1">
      <alignment horizontal="center" vertical="center" wrapText="1"/>
    </xf>
    <xf numFmtId="164" fontId="19" fillId="18" borderId="4" xfId="0" applyNumberFormat="1" applyFont="1" applyFill="1" applyBorder="1" applyAlignment="1">
      <alignment horizontal="center" vertical="center"/>
    </xf>
    <xf numFmtId="0" fontId="9" fillId="0" borderId="6" xfId="0" applyFont="1" applyBorder="1" applyAlignment="1">
      <alignment wrapText="1"/>
    </xf>
    <xf numFmtId="3" fontId="20" fillId="0" borderId="7" xfId="0" applyNumberFormat="1" applyFont="1" applyBorder="1" applyAlignment="1">
      <alignment vertical="center"/>
    </xf>
    <xf numFmtId="3" fontId="20" fillId="8" borderId="7" xfId="0" applyNumberFormat="1" applyFont="1" applyFill="1" applyBorder="1" applyAlignment="1">
      <alignment vertical="center"/>
    </xf>
    <xf numFmtId="164" fontId="21" fillId="8" borderId="7" xfId="1" applyNumberFormat="1" applyFont="1" applyFill="1" applyBorder="1" applyAlignment="1" applyProtection="1">
      <alignment horizontal="center" vertical="center"/>
    </xf>
    <xf numFmtId="164" fontId="21" fillId="8" borderId="7" xfId="1" applyNumberFormat="1" applyFont="1" applyFill="1" applyBorder="1" applyAlignment="1" applyProtection="1">
      <alignment horizontal="center" vertical="center" wrapText="1"/>
    </xf>
    <xf numFmtId="164" fontId="21" fillId="8" borderId="30" xfId="0" applyNumberFormat="1" applyFont="1" applyFill="1" applyBorder="1" applyAlignment="1">
      <alignment horizontal="center" vertical="center"/>
    </xf>
    <xf numFmtId="0" fontId="9" fillId="0" borderId="15" xfId="0" applyFont="1" applyBorder="1" applyAlignment="1">
      <alignment wrapText="1"/>
    </xf>
    <xf numFmtId="9" fontId="20" fillId="0" borderId="16" xfId="1" applyFont="1" applyBorder="1"/>
    <xf numFmtId="9" fontId="20" fillId="8" borderId="16" xfId="1" applyFont="1" applyFill="1" applyBorder="1"/>
    <xf numFmtId="9" fontId="20" fillId="0" borderId="31" xfId="1" applyFont="1" applyBorder="1"/>
    <xf numFmtId="0" fontId="9" fillId="8" borderId="0" xfId="0" applyFont="1" applyFill="1"/>
    <xf numFmtId="0" fontId="12" fillId="8" borderId="0" xfId="0" applyFont="1" applyFill="1" applyAlignment="1">
      <alignment horizontal="center" vertical="center" wrapText="1"/>
    </xf>
    <xf numFmtId="0" fontId="8" fillId="8" borderId="0" xfId="0" applyFont="1" applyFill="1" applyAlignment="1">
      <alignment horizontal="center" vertical="center" wrapText="1"/>
    </xf>
    <xf numFmtId="0" fontId="9"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pplyProtection="1">
      <alignment horizontal="center" vertical="center"/>
      <protection locked="0"/>
    </xf>
    <xf numFmtId="0" fontId="13" fillId="2" borderId="7" xfId="0" applyFont="1" applyFill="1" applyBorder="1" applyAlignment="1">
      <alignment horizontal="center" textRotation="90" wrapText="1"/>
    </xf>
    <xf numFmtId="0" fontId="13" fillId="2" borderId="21" xfId="0" applyFont="1" applyFill="1" applyBorder="1" applyAlignment="1">
      <alignment horizontal="center" textRotation="90" wrapText="1"/>
    </xf>
    <xf numFmtId="0" fontId="13" fillId="2" borderId="22" xfId="0" applyFont="1" applyFill="1" applyBorder="1" applyAlignment="1">
      <alignment horizontal="center" vertical="center" textRotation="90" wrapText="1"/>
    </xf>
    <xf numFmtId="0" fontId="21" fillId="14" borderId="1" xfId="0" applyFont="1" applyFill="1" applyBorder="1" applyAlignment="1">
      <alignment horizontal="center" vertical="center" textRotation="90" wrapText="1"/>
    </xf>
    <xf numFmtId="0" fontId="21" fillId="14" borderId="2" xfId="0" applyFont="1" applyFill="1" applyBorder="1" applyAlignment="1">
      <alignment horizontal="center" vertical="center" textRotation="90" wrapText="1"/>
    </xf>
    <xf numFmtId="0" fontId="21" fillId="14" borderId="4" xfId="0" applyFont="1" applyFill="1" applyBorder="1" applyAlignment="1">
      <alignment horizontal="center" vertical="center" textRotation="90" wrapText="1"/>
    </xf>
    <xf numFmtId="0" fontId="21" fillId="15" borderId="1" xfId="0" applyFont="1" applyFill="1" applyBorder="1" applyAlignment="1">
      <alignment horizontal="center" vertical="center" textRotation="90" wrapText="1"/>
    </xf>
    <xf numFmtId="0" fontId="21" fillId="15" borderId="2" xfId="0" applyFont="1" applyFill="1" applyBorder="1" applyAlignment="1">
      <alignment horizontal="center" vertical="center" textRotation="90" wrapText="1"/>
    </xf>
    <xf numFmtId="0" fontId="21" fillId="15" borderId="23" xfId="0" applyFont="1" applyFill="1" applyBorder="1" applyAlignment="1">
      <alignment horizontal="center" vertical="center" textRotation="90" wrapText="1"/>
    </xf>
    <xf numFmtId="0" fontId="15" fillId="16" borderId="5" xfId="2" applyFont="1" applyFill="1" applyBorder="1" applyAlignment="1">
      <alignment horizontal="center" vertical="center" textRotation="90" wrapText="1"/>
    </xf>
    <xf numFmtId="0" fontId="21" fillId="13" borderId="2" xfId="0" applyFont="1" applyFill="1" applyBorder="1" applyAlignment="1">
      <alignment horizontal="center" vertical="center" textRotation="90" wrapText="1"/>
    </xf>
    <xf numFmtId="0" fontId="21" fillId="13" borderId="4" xfId="0" applyFont="1" applyFill="1" applyBorder="1" applyAlignment="1">
      <alignment horizontal="center" vertical="center" textRotation="90" wrapText="1"/>
    </xf>
    <xf numFmtId="164" fontId="21" fillId="7" borderId="10" xfId="4" applyNumberFormat="1" applyFont="1" applyFill="1" applyBorder="1" applyAlignment="1" applyProtection="1">
      <alignment horizontal="center" vertical="center"/>
    </xf>
    <xf numFmtId="1" fontId="21" fillId="8" borderId="6" xfId="0" applyNumberFormat="1" applyFont="1" applyFill="1" applyBorder="1" applyAlignment="1" applyProtection="1">
      <alignment horizontal="center" vertical="center" wrapText="1"/>
      <protection locked="0"/>
    </xf>
    <xf numFmtId="1" fontId="21" fillId="8" borderId="7" xfId="0" applyNumberFormat="1" applyFont="1" applyFill="1" applyBorder="1" applyAlignment="1" applyProtection="1">
      <alignment horizontal="center" vertical="center" wrapText="1"/>
      <protection locked="0"/>
    </xf>
    <xf numFmtId="164" fontId="21" fillId="2" borderId="11" xfId="4" applyNumberFormat="1" applyFont="1" applyFill="1" applyBorder="1" applyAlignment="1" applyProtection="1">
      <alignment horizontal="center" vertical="center" wrapText="1"/>
    </xf>
    <xf numFmtId="164" fontId="21" fillId="2" borderId="12" xfId="4" applyNumberFormat="1" applyFont="1" applyFill="1" applyBorder="1" applyAlignment="1" applyProtection="1">
      <alignment horizontal="center" vertical="center" wrapText="1"/>
    </xf>
    <xf numFmtId="3" fontId="21" fillId="17" borderId="9" xfId="0" applyNumberFormat="1" applyFont="1" applyFill="1" applyBorder="1" applyAlignment="1">
      <alignment horizontal="center" vertical="center"/>
    </xf>
    <xf numFmtId="3" fontId="21" fillId="17" borderId="7" xfId="0" applyNumberFormat="1" applyFont="1" applyFill="1" applyBorder="1" applyAlignment="1">
      <alignment horizontal="center" vertical="center"/>
    </xf>
    <xf numFmtId="164" fontId="21" fillId="17" borderId="12" xfId="0" applyNumberFormat="1" applyFont="1" applyFill="1" applyBorder="1" applyAlignment="1">
      <alignment horizontal="center" vertical="center"/>
    </xf>
    <xf numFmtId="0" fontId="21" fillId="8" borderId="7" xfId="5" applyFont="1" applyFill="1" applyBorder="1" applyAlignment="1">
      <alignment horizontal="center" vertical="center"/>
    </xf>
    <xf numFmtId="0" fontId="21" fillId="8" borderId="8" xfId="5" applyFont="1" applyFill="1" applyBorder="1" applyAlignment="1">
      <alignment horizontal="center" vertical="center"/>
    </xf>
    <xf numFmtId="0" fontId="21" fillId="8" borderId="13" xfId="5" applyFont="1" applyFill="1" applyBorder="1" applyAlignment="1">
      <alignment horizontal="center" vertical="center"/>
    </xf>
    <xf numFmtId="0" fontId="21" fillId="8" borderId="11" xfId="5" applyFont="1" applyFill="1" applyBorder="1" applyAlignment="1">
      <alignment horizontal="center" vertical="center"/>
    </xf>
    <xf numFmtId="0" fontId="9" fillId="0" borderId="11" xfId="0" applyFont="1" applyBorder="1"/>
    <xf numFmtId="0" fontId="9" fillId="17" borderId="14" xfId="0" applyFont="1" applyFill="1" applyBorder="1"/>
    <xf numFmtId="0" fontId="21" fillId="17" borderId="11" xfId="5" applyFont="1" applyFill="1" applyBorder="1" applyAlignment="1">
      <alignment horizontal="center" vertical="center"/>
    </xf>
    <xf numFmtId="0" fontId="9" fillId="17" borderId="11" xfId="0" applyFont="1" applyFill="1" applyBorder="1"/>
    <xf numFmtId="0" fontId="21" fillId="8" borderId="6" xfId="5" applyFont="1" applyFill="1" applyBorder="1" applyAlignment="1">
      <alignment horizontal="center" vertical="center"/>
    </xf>
    <xf numFmtId="0" fontId="9" fillId="17" borderId="9" xfId="0" applyFont="1" applyFill="1" applyBorder="1"/>
    <xf numFmtId="0" fontId="21" fillId="17" borderId="7" xfId="5" applyFont="1" applyFill="1" applyBorder="1" applyAlignment="1">
      <alignment horizontal="center" vertical="center"/>
    </xf>
    <xf numFmtId="0" fontId="9" fillId="17" borderId="7" xfId="0" applyFont="1" applyFill="1" applyBorder="1"/>
    <xf numFmtId="0" fontId="21" fillId="0" borderId="7" xfId="5" applyFont="1" applyBorder="1" applyAlignment="1">
      <alignment horizontal="center" vertical="center"/>
    </xf>
    <xf numFmtId="0" fontId="21" fillId="0" borderId="8" xfId="5" applyFont="1" applyBorder="1" applyAlignment="1">
      <alignment horizontal="center" vertical="center"/>
    </xf>
    <xf numFmtId="0" fontId="21" fillId="0" borderId="6" xfId="5" applyFont="1" applyBorder="1" applyAlignment="1">
      <alignment horizontal="center" vertical="center"/>
    </xf>
    <xf numFmtId="0" fontId="21" fillId="8" borderId="7" xfId="5" applyFont="1" applyFill="1" applyBorder="1" applyAlignment="1">
      <alignment horizontal="center" vertical="center" wrapText="1"/>
    </xf>
    <xf numFmtId="164" fontId="21" fillId="7" borderId="17" xfId="4" applyNumberFormat="1" applyFont="1" applyFill="1" applyBorder="1" applyAlignment="1" applyProtection="1">
      <alignment horizontal="center" vertical="center"/>
    </xf>
    <xf numFmtId="1" fontId="21" fillId="8" borderId="15" xfId="0" applyNumberFormat="1" applyFont="1" applyFill="1" applyBorder="1" applyAlignment="1" applyProtection="1">
      <alignment horizontal="center" vertical="center" wrapText="1"/>
      <protection locked="0"/>
    </xf>
    <xf numFmtId="1" fontId="21" fillId="8" borderId="16" xfId="0" applyNumberFormat="1" applyFont="1" applyFill="1" applyBorder="1" applyAlignment="1" applyProtection="1">
      <alignment horizontal="center" vertical="center" wrapText="1"/>
      <protection locked="0"/>
    </xf>
    <xf numFmtId="164" fontId="21" fillId="2" borderId="18" xfId="4" applyNumberFormat="1" applyFont="1" applyFill="1" applyBorder="1" applyAlignment="1" applyProtection="1">
      <alignment horizontal="center" vertical="center" wrapText="1"/>
    </xf>
    <xf numFmtId="1" fontId="9" fillId="8" borderId="24" xfId="0" applyNumberFormat="1" applyFont="1" applyFill="1" applyBorder="1" applyAlignment="1" applyProtection="1">
      <alignment horizontal="center" vertical="center"/>
      <protection locked="0"/>
    </xf>
    <xf numFmtId="164" fontId="21" fillId="2" borderId="19" xfId="4" applyNumberFormat="1" applyFont="1" applyFill="1" applyBorder="1" applyAlignment="1" applyProtection="1">
      <alignment horizontal="center" vertical="center" wrapText="1"/>
    </xf>
    <xf numFmtId="3" fontId="21" fillId="17" borderId="20" xfId="0" applyNumberFormat="1" applyFont="1" applyFill="1" applyBorder="1" applyAlignment="1">
      <alignment horizontal="center" vertical="center"/>
    </xf>
    <xf numFmtId="3" fontId="21" fillId="17" borderId="16" xfId="0" applyNumberFormat="1" applyFont="1" applyFill="1" applyBorder="1" applyAlignment="1">
      <alignment horizontal="center" vertical="center"/>
    </xf>
    <xf numFmtId="164" fontId="21" fillId="17" borderId="19" xfId="0" applyNumberFormat="1" applyFont="1" applyFill="1" applyBorder="1" applyAlignment="1">
      <alignment horizontal="center" vertical="center"/>
    </xf>
    <xf numFmtId="0" fontId="0" fillId="0" borderId="0" xfId="0" applyBorder="1"/>
    <xf numFmtId="165" fontId="9" fillId="0" borderId="7" xfId="0" applyNumberFormat="1" applyFont="1" applyBorder="1"/>
    <xf numFmtId="0" fontId="9" fillId="0" borderId="39" xfId="0" applyFont="1" applyBorder="1" applyAlignment="1">
      <alignment horizontal="left"/>
    </xf>
    <xf numFmtId="0" fontId="9" fillId="0" borderId="40" xfId="0" applyFont="1" applyBorder="1" applyAlignment="1">
      <alignment horizontal="left"/>
    </xf>
    <xf numFmtId="165" fontId="9" fillId="0" borderId="41" xfId="0" applyNumberFormat="1" applyFont="1" applyBorder="1"/>
    <xf numFmtId="3" fontId="8" fillId="19" borderId="0" xfId="0" applyNumberFormat="1" applyFont="1" applyFill="1" applyAlignment="1">
      <alignment horizontal="center" vertical="center" wrapText="1"/>
    </xf>
    <xf numFmtId="165" fontId="9" fillId="8" borderId="16" xfId="0" applyNumberFormat="1" applyFont="1" applyFill="1" applyBorder="1"/>
    <xf numFmtId="164" fontId="10" fillId="0" borderId="1" xfId="1" applyNumberFormat="1" applyFont="1" applyBorder="1" applyAlignment="1">
      <alignment wrapText="1"/>
    </xf>
    <xf numFmtId="164" fontId="10" fillId="0" borderId="4" xfId="1" applyNumberFormat="1" applyFont="1" applyBorder="1" applyAlignment="1">
      <alignment wrapText="1"/>
    </xf>
    <xf numFmtId="164" fontId="10" fillId="0" borderId="6" xfId="1" applyNumberFormat="1" applyFont="1" applyBorder="1" applyAlignment="1">
      <alignment wrapText="1"/>
    </xf>
    <xf numFmtId="164" fontId="10" fillId="0" borderId="30" xfId="1" applyNumberFormat="1" applyFont="1" applyBorder="1" applyAlignment="1">
      <alignment wrapText="1"/>
    </xf>
    <xf numFmtId="164" fontId="10" fillId="0" borderId="45" xfId="1" applyNumberFormat="1" applyFont="1" applyBorder="1" applyAlignment="1">
      <alignment wrapText="1"/>
    </xf>
    <xf numFmtId="164" fontId="10" fillId="0" borderId="46" xfId="1" applyNumberFormat="1" applyFont="1" applyBorder="1" applyAlignment="1">
      <alignment wrapText="1"/>
    </xf>
    <xf numFmtId="164" fontId="10" fillId="8" borderId="47" xfId="1" applyNumberFormat="1" applyFont="1" applyFill="1" applyBorder="1" applyAlignment="1">
      <alignment wrapText="1"/>
    </xf>
    <xf numFmtId="164" fontId="10" fillId="8" borderId="48" xfId="1" applyNumberFormat="1" applyFont="1" applyFill="1" applyBorder="1" applyAlignment="1">
      <alignment wrapText="1"/>
    </xf>
    <xf numFmtId="0" fontId="12" fillId="19" borderId="54" xfId="0" applyFont="1" applyFill="1" applyBorder="1" applyAlignment="1">
      <alignment horizontal="center" vertical="center" wrapText="1"/>
    </xf>
    <xf numFmtId="0" fontId="12" fillId="19" borderId="55" xfId="0" applyFont="1" applyFill="1" applyBorder="1" applyAlignment="1">
      <alignment horizontal="center" vertical="center" wrapText="1"/>
    </xf>
    <xf numFmtId="165" fontId="9" fillId="0" borderId="9" xfId="0" applyNumberFormat="1" applyFont="1" applyBorder="1"/>
    <xf numFmtId="165" fontId="9" fillId="0" borderId="8" xfId="0" applyNumberFormat="1" applyFont="1" applyBorder="1"/>
    <xf numFmtId="0" fontId="9" fillId="0" borderId="51" xfId="0" applyFont="1" applyBorder="1" applyAlignment="1">
      <alignment horizontal="left"/>
    </xf>
    <xf numFmtId="165" fontId="9" fillId="0" borderId="49" xfId="0" applyNumberFormat="1" applyFont="1" applyBorder="1"/>
    <xf numFmtId="165" fontId="9" fillId="0" borderId="43" xfId="0" applyNumberFormat="1" applyFont="1" applyBorder="1"/>
    <xf numFmtId="0" fontId="9" fillId="8" borderId="52" xfId="0" applyFont="1" applyFill="1" applyBorder="1" applyAlignment="1">
      <alignment horizontal="left"/>
    </xf>
    <xf numFmtId="165" fontId="9" fillId="8" borderId="50" xfId="0" applyNumberFormat="1" applyFont="1" applyFill="1" applyBorder="1"/>
    <xf numFmtId="165" fontId="9" fillId="8" borderId="42" xfId="0" applyNumberFormat="1" applyFont="1" applyFill="1" applyBorder="1"/>
    <xf numFmtId="165" fontId="9" fillId="8" borderId="44" xfId="0" applyNumberFormat="1" applyFont="1" applyFill="1" applyBorder="1"/>
    <xf numFmtId="0" fontId="9" fillId="8" borderId="38" xfId="0" applyFont="1" applyFill="1" applyBorder="1" applyAlignment="1">
      <alignment horizontal="left"/>
    </xf>
    <xf numFmtId="165" fontId="9" fillId="7" borderId="7" xfId="0" applyNumberFormat="1" applyFont="1" applyFill="1" applyBorder="1"/>
    <xf numFmtId="165" fontId="9" fillId="7" borderId="41" xfId="0" applyNumberFormat="1" applyFont="1" applyFill="1" applyBorder="1"/>
    <xf numFmtId="165" fontId="9" fillId="7" borderId="16" xfId="0" applyNumberFormat="1" applyFont="1" applyFill="1" applyBorder="1"/>
    <xf numFmtId="0" fontId="26" fillId="0" borderId="39" xfId="0" applyFont="1" applyBorder="1" applyAlignment="1">
      <alignment horizontal="left"/>
    </xf>
    <xf numFmtId="165" fontId="26" fillId="0" borderId="7" xfId="0" applyNumberFormat="1" applyFont="1" applyBorder="1"/>
    <xf numFmtId="0" fontId="26" fillId="0" borderId="40" xfId="0" applyFont="1" applyBorder="1" applyAlignment="1">
      <alignment horizontal="left"/>
    </xf>
    <xf numFmtId="0" fontId="26" fillId="0" borderId="51" xfId="0" applyFont="1" applyBorder="1" applyAlignment="1">
      <alignment horizontal="left"/>
    </xf>
    <xf numFmtId="165" fontId="26" fillId="0" borderId="41" xfId="0" applyNumberFormat="1" applyFont="1" applyBorder="1"/>
    <xf numFmtId="3" fontId="10" fillId="21" borderId="37" xfId="0" applyNumberFormat="1" applyFont="1" applyFill="1" applyBorder="1" applyAlignment="1">
      <alignment wrapText="1"/>
    </xf>
    <xf numFmtId="0" fontId="26" fillId="0" borderId="57" xfId="0" applyFont="1" applyBorder="1" applyAlignment="1">
      <alignment horizontal="left"/>
    </xf>
    <xf numFmtId="165" fontId="26" fillId="0" borderId="24" xfId="0" applyNumberFormat="1" applyFont="1" applyBorder="1"/>
    <xf numFmtId="0" fontId="26" fillId="0" borderId="58" xfId="0" applyFont="1" applyBorder="1" applyAlignment="1">
      <alignment horizontal="left"/>
    </xf>
    <xf numFmtId="165" fontId="26" fillId="0" borderId="11" xfId="0" applyNumberFormat="1" applyFont="1" applyBorder="1"/>
    <xf numFmtId="3" fontId="10" fillId="21" borderId="36" xfId="0" applyNumberFormat="1" applyFont="1" applyFill="1" applyBorder="1" applyAlignment="1">
      <alignment wrapText="1"/>
    </xf>
    <xf numFmtId="165" fontId="26" fillId="7" borderId="9" xfId="0" applyNumberFormat="1" applyFont="1" applyFill="1" applyBorder="1"/>
    <xf numFmtId="165" fontId="26" fillId="7" borderId="29" xfId="0" applyNumberFormat="1" applyFont="1" applyFill="1" applyBorder="1"/>
    <xf numFmtId="165" fontId="26" fillId="7" borderId="14" xfId="0" applyNumberFormat="1" applyFont="1" applyFill="1" applyBorder="1"/>
    <xf numFmtId="3" fontId="10" fillId="21" borderId="59" xfId="0" applyNumberFormat="1" applyFont="1" applyFill="1" applyBorder="1" applyAlignment="1">
      <alignment wrapText="1"/>
    </xf>
    <xf numFmtId="3" fontId="10" fillId="21" borderId="8" xfId="0" applyNumberFormat="1" applyFont="1" applyFill="1" applyBorder="1" applyAlignment="1">
      <alignment wrapText="1"/>
    </xf>
    <xf numFmtId="165" fontId="26" fillId="0" borderId="8" xfId="0" applyNumberFormat="1" applyFont="1" applyBorder="1"/>
    <xf numFmtId="165" fontId="26" fillId="0" borderId="53" xfId="0" applyNumberFormat="1" applyFont="1" applyBorder="1"/>
    <xf numFmtId="165" fontId="26" fillId="0" borderId="10" xfId="0" applyNumberFormat="1" applyFont="1" applyBorder="1"/>
    <xf numFmtId="164" fontId="10" fillId="7" borderId="1" xfId="1" applyNumberFormat="1" applyFont="1" applyFill="1" applyBorder="1" applyAlignment="1">
      <alignment wrapText="1"/>
    </xf>
    <xf numFmtId="164" fontId="10" fillId="7" borderId="4" xfId="1" applyNumberFormat="1" applyFont="1" applyFill="1" applyBorder="1" applyAlignment="1">
      <alignment wrapText="1"/>
    </xf>
    <xf numFmtId="164" fontId="10" fillId="7" borderId="6" xfId="1" applyNumberFormat="1" applyFont="1" applyFill="1" applyBorder="1" applyAlignment="1">
      <alignment wrapText="1"/>
    </xf>
    <xf numFmtId="164" fontId="10" fillId="7" borderId="30" xfId="1" applyNumberFormat="1" applyFont="1" applyFill="1" applyBorder="1" applyAlignment="1">
      <alignment wrapText="1"/>
    </xf>
    <xf numFmtId="164" fontId="10" fillId="7" borderId="26" xfId="1" applyNumberFormat="1" applyFont="1" applyFill="1" applyBorder="1" applyAlignment="1">
      <alignment wrapText="1"/>
    </xf>
    <xf numFmtId="164" fontId="10" fillId="7" borderId="60" xfId="1" applyNumberFormat="1" applyFont="1" applyFill="1" applyBorder="1" applyAlignment="1">
      <alignment wrapText="1"/>
    </xf>
    <xf numFmtId="164" fontId="10" fillId="7" borderId="13" xfId="1" applyNumberFormat="1" applyFont="1" applyFill="1" applyBorder="1" applyAlignment="1">
      <alignment wrapText="1"/>
    </xf>
    <xf numFmtId="164" fontId="10" fillId="7" borderId="12" xfId="1" applyNumberFormat="1" applyFont="1" applyFill="1" applyBorder="1" applyAlignment="1">
      <alignment wrapText="1"/>
    </xf>
    <xf numFmtId="164" fontId="11" fillId="7" borderId="61" xfId="1" applyNumberFormat="1" applyFont="1" applyFill="1" applyBorder="1" applyAlignment="1">
      <alignment wrapText="1"/>
    </xf>
    <xf numFmtId="164" fontId="11" fillId="7" borderId="19" xfId="1" applyNumberFormat="1" applyFont="1" applyFill="1" applyBorder="1" applyAlignment="1">
      <alignment wrapText="1"/>
    </xf>
    <xf numFmtId="0" fontId="26" fillId="8" borderId="62" xfId="0" applyFont="1" applyFill="1" applyBorder="1" applyAlignment="1">
      <alignment horizontal="left"/>
    </xf>
    <xf numFmtId="165" fontId="26" fillId="7" borderId="18" xfId="0" applyNumberFormat="1" applyFont="1" applyFill="1" applyBorder="1"/>
    <xf numFmtId="165" fontId="26" fillId="8" borderId="18" xfId="0" applyNumberFormat="1" applyFont="1" applyFill="1" applyBorder="1"/>
    <xf numFmtId="165" fontId="26" fillId="7" borderId="49" xfId="0" applyNumberFormat="1" applyFont="1" applyFill="1" applyBorder="1"/>
    <xf numFmtId="165" fontId="26" fillId="0" borderId="43" xfId="0" applyNumberFormat="1" applyFont="1" applyBorder="1"/>
    <xf numFmtId="164" fontId="10" fillId="7" borderId="45" xfId="1" applyNumberFormat="1" applyFont="1" applyFill="1" applyBorder="1" applyAlignment="1">
      <alignment wrapText="1"/>
    </xf>
    <xf numFmtId="164" fontId="10" fillId="7" borderId="46" xfId="1" applyNumberFormat="1" applyFont="1" applyFill="1" applyBorder="1" applyAlignment="1">
      <alignment wrapText="1"/>
    </xf>
    <xf numFmtId="3" fontId="10" fillId="8" borderId="32" xfId="0" applyNumberFormat="1" applyFont="1" applyFill="1" applyBorder="1" applyAlignment="1">
      <alignment wrapText="1"/>
    </xf>
    <xf numFmtId="165" fontId="9" fillId="8" borderId="7" xfId="0" applyNumberFormat="1" applyFont="1" applyFill="1" applyBorder="1"/>
    <xf numFmtId="165" fontId="9" fillId="8" borderId="41" xfId="0" applyNumberFormat="1" applyFont="1" applyFill="1" applyBorder="1"/>
    <xf numFmtId="3" fontId="8" fillId="19" borderId="35" xfId="0" applyNumberFormat="1" applyFont="1" applyFill="1" applyBorder="1" applyAlignment="1">
      <alignment wrapText="1"/>
    </xf>
    <xf numFmtId="0" fontId="8" fillId="19" borderId="38" xfId="0" applyFont="1" applyFill="1" applyBorder="1" applyAlignment="1">
      <alignment horizontal="left" wrapText="1"/>
    </xf>
    <xf numFmtId="0" fontId="12" fillId="19" borderId="63" xfId="0" applyFont="1" applyFill="1" applyBorder="1" applyAlignment="1">
      <alignment horizontal="center" vertical="center" wrapText="1"/>
    </xf>
    <xf numFmtId="0" fontId="12" fillId="19" borderId="7" xfId="0" applyFont="1" applyFill="1" applyBorder="1" applyAlignment="1">
      <alignment horizontal="center" vertical="center" wrapText="1"/>
    </xf>
    <xf numFmtId="0" fontId="25" fillId="19" borderId="7" xfId="0" applyFont="1" applyFill="1" applyBorder="1" applyAlignment="1">
      <alignment horizontal="center" vertical="center" wrapText="1"/>
    </xf>
    <xf numFmtId="0" fontId="25" fillId="19" borderId="9" xfId="0" applyFont="1" applyFill="1" applyBorder="1" applyAlignment="1">
      <alignment horizontal="center" vertical="center" wrapText="1"/>
    </xf>
    <xf numFmtId="0" fontId="24" fillId="19" borderId="38" xfId="0" applyFont="1" applyFill="1" applyBorder="1" applyAlignment="1">
      <alignment horizontal="left" wrapText="1"/>
    </xf>
    <xf numFmtId="0" fontId="12" fillId="19" borderId="9" xfId="0" applyFont="1" applyFill="1" applyBorder="1" applyAlignment="1">
      <alignment horizontal="center" vertical="center" wrapText="1"/>
    </xf>
    <xf numFmtId="3" fontId="10" fillId="0" borderId="7" xfId="0" applyNumberFormat="1" applyFont="1" applyBorder="1" applyAlignment="1">
      <alignment horizontal="center" vertical="center" wrapText="1"/>
    </xf>
    <xf numFmtId="0" fontId="8" fillId="19" borderId="66" xfId="0" applyFont="1" applyFill="1" applyBorder="1" applyAlignment="1">
      <alignment horizontal="center" vertical="center" wrapText="1"/>
    </xf>
    <xf numFmtId="0" fontId="10" fillId="0" borderId="6" xfId="0" applyFont="1" applyBorder="1" applyAlignment="1">
      <alignment horizontal="center" vertical="center" wrapText="1"/>
    </xf>
    <xf numFmtId="3" fontId="11" fillId="0" borderId="30" xfId="0" applyNumberFormat="1" applyFont="1" applyBorder="1" applyAlignment="1">
      <alignment horizontal="center" vertical="center" wrapText="1"/>
    </xf>
    <xf numFmtId="3" fontId="11" fillId="0" borderId="68" xfId="0" applyNumberFormat="1" applyFont="1" applyBorder="1" applyAlignment="1">
      <alignment horizontal="center" vertical="center" wrapText="1"/>
    </xf>
    <xf numFmtId="3" fontId="11" fillId="0" borderId="34" xfId="0" applyNumberFormat="1" applyFont="1" applyBorder="1" applyAlignment="1">
      <alignment horizontal="center" vertical="center" wrapText="1"/>
    </xf>
    <xf numFmtId="0" fontId="11" fillId="0" borderId="69" xfId="0" applyFont="1" applyBorder="1" applyAlignment="1">
      <alignment horizontal="center" vertical="center" wrapText="1"/>
    </xf>
    <xf numFmtId="3" fontId="11" fillId="0" borderId="70" xfId="0" applyNumberFormat="1" applyFont="1" applyBorder="1" applyAlignment="1">
      <alignment horizontal="center" vertical="center" wrapText="1"/>
    </xf>
    <xf numFmtId="0" fontId="10" fillId="0" borderId="71" xfId="0" applyFont="1" applyBorder="1" applyAlignment="1">
      <alignment horizontal="center" vertical="center" wrapText="1"/>
    </xf>
    <xf numFmtId="3" fontId="10" fillId="0" borderId="41" xfId="0" applyNumberFormat="1" applyFont="1" applyBorder="1" applyAlignment="1">
      <alignment horizontal="center" vertical="center" wrapText="1"/>
    </xf>
    <xf numFmtId="3" fontId="11" fillId="0" borderId="72" xfId="0" applyNumberFormat="1" applyFont="1" applyBorder="1" applyAlignment="1">
      <alignment horizontal="center" vertical="center" wrapText="1"/>
    </xf>
    <xf numFmtId="0" fontId="12" fillId="19" borderId="64" xfId="0" applyFont="1" applyFill="1" applyBorder="1" applyAlignment="1">
      <alignment horizontal="center" vertical="center" wrapText="1"/>
    </xf>
    <xf numFmtId="0" fontId="12" fillId="19" borderId="65" xfId="0" applyFont="1" applyFill="1" applyBorder="1" applyAlignment="1">
      <alignment horizontal="center" vertical="center" wrapText="1"/>
    </xf>
    <xf numFmtId="0" fontId="12" fillId="19" borderId="66" xfId="0" applyFont="1" applyFill="1" applyBorder="1" applyAlignment="1">
      <alignment horizontal="center" vertical="center" wrapText="1"/>
    </xf>
    <xf numFmtId="0" fontId="12" fillId="19" borderId="67" xfId="0" applyFont="1" applyFill="1" applyBorder="1" applyAlignment="1">
      <alignment horizontal="center" vertical="center" wrapText="1"/>
    </xf>
    <xf numFmtId="3" fontId="8" fillId="19" borderId="33" xfId="0" applyNumberFormat="1" applyFont="1" applyFill="1" applyBorder="1" applyAlignment="1">
      <alignment horizontal="center" vertical="center" wrapText="1"/>
    </xf>
    <xf numFmtId="3" fontId="10" fillId="21" borderId="8" xfId="0" applyNumberFormat="1" applyFont="1" applyFill="1" applyBorder="1" applyAlignment="1">
      <alignment vertical="center" wrapText="1"/>
    </xf>
    <xf numFmtId="3" fontId="8" fillId="19" borderId="56" xfId="0" applyNumberFormat="1" applyFont="1" applyFill="1" applyBorder="1" applyAlignment="1">
      <alignment horizontal="center" vertical="center" wrapText="1"/>
    </xf>
    <xf numFmtId="164" fontId="9" fillId="7" borderId="6" xfId="0" applyNumberFormat="1" applyFont="1" applyFill="1" applyBorder="1" applyAlignment="1">
      <alignment horizontal="center" vertical="center"/>
    </xf>
    <xf numFmtId="164" fontId="13" fillId="20" borderId="30" xfId="1" applyNumberFormat="1" applyFont="1" applyFill="1" applyBorder="1" applyAlignment="1" applyProtection="1">
      <alignment horizontal="center" vertical="center"/>
    </xf>
    <xf numFmtId="164" fontId="9" fillId="7" borderId="45" xfId="0" applyNumberFormat="1" applyFont="1" applyFill="1" applyBorder="1" applyAlignment="1">
      <alignment horizontal="center" vertical="center"/>
    </xf>
    <xf numFmtId="164" fontId="13" fillId="20" borderId="46" xfId="1" applyNumberFormat="1" applyFont="1" applyFill="1" applyBorder="1" applyAlignment="1" applyProtection="1">
      <alignment horizontal="center" vertical="center"/>
    </xf>
    <xf numFmtId="164" fontId="9" fillId="7" borderId="47" xfId="0" applyNumberFormat="1" applyFont="1" applyFill="1" applyBorder="1" applyAlignment="1">
      <alignment horizontal="center" vertical="center"/>
    </xf>
    <xf numFmtId="164" fontId="13" fillId="20" borderId="48" xfId="1" applyNumberFormat="1" applyFont="1" applyFill="1" applyBorder="1" applyAlignment="1" applyProtection="1">
      <alignment horizontal="center" vertical="center"/>
    </xf>
    <xf numFmtId="0" fontId="25" fillId="19" borderId="8" xfId="0" applyFont="1" applyFill="1" applyBorder="1" applyAlignment="1">
      <alignment horizontal="center" vertical="center" wrapText="1"/>
    </xf>
    <xf numFmtId="165" fontId="26" fillId="8" borderId="17" xfId="0" applyNumberFormat="1" applyFont="1" applyFill="1" applyBorder="1"/>
    <xf numFmtId="0" fontId="8" fillId="19" borderId="39" xfId="0" applyFont="1" applyFill="1" applyBorder="1" applyAlignment="1">
      <alignment horizontal="center" vertical="center" wrapText="1"/>
    </xf>
    <xf numFmtId="164" fontId="13" fillId="20" borderId="40" xfId="1" applyNumberFormat="1" applyFont="1" applyFill="1" applyBorder="1" applyAlignment="1" applyProtection="1">
      <alignment horizontal="right" vertical="center"/>
    </xf>
    <xf numFmtId="164" fontId="13" fillId="20" borderId="57" xfId="1" applyNumberFormat="1" applyFont="1" applyFill="1" applyBorder="1" applyAlignment="1" applyProtection="1">
      <alignment horizontal="right" vertical="center"/>
    </xf>
    <xf numFmtId="164" fontId="13" fillId="20" borderId="38" xfId="1" applyNumberFormat="1" applyFont="1" applyFill="1" applyBorder="1" applyAlignment="1" applyProtection="1">
      <alignment horizontal="right" vertical="center"/>
    </xf>
    <xf numFmtId="0" fontId="8" fillId="19" borderId="5" xfId="0" applyFont="1" applyFill="1" applyBorder="1" applyAlignment="1">
      <alignment horizontal="center" vertical="center" wrapText="1"/>
    </xf>
    <xf numFmtId="0" fontId="8" fillId="19" borderId="2" xfId="0" applyFont="1" applyFill="1" applyBorder="1" applyAlignment="1">
      <alignment horizontal="center" vertical="center" wrapText="1"/>
    </xf>
    <xf numFmtId="165" fontId="9" fillId="8" borderId="75" xfId="0" applyNumberFormat="1" applyFont="1" applyFill="1" applyBorder="1"/>
    <xf numFmtId="165" fontId="9" fillId="8" borderId="74" xfId="0" applyNumberFormat="1" applyFont="1" applyFill="1" applyBorder="1"/>
    <xf numFmtId="0" fontId="12" fillId="19" borderId="39" xfId="0" applyFont="1" applyFill="1" applyBorder="1" applyAlignment="1">
      <alignment horizontal="center" vertical="center" wrapText="1"/>
    </xf>
    <xf numFmtId="3" fontId="12" fillId="19" borderId="64" xfId="0" applyNumberFormat="1" applyFont="1" applyFill="1" applyBorder="1" applyAlignment="1">
      <alignment horizontal="center" vertical="center" wrapText="1"/>
    </xf>
    <xf numFmtId="0" fontId="12" fillId="19" borderId="73" xfId="0" applyFont="1" applyFill="1" applyBorder="1" applyAlignment="1">
      <alignment horizontal="center" vertical="center" wrapText="1"/>
    </xf>
    <xf numFmtId="0" fontId="8" fillId="19" borderId="38" xfId="0" applyFont="1" applyFill="1" applyBorder="1" applyAlignment="1">
      <alignment horizontal="center" wrapText="1"/>
    </xf>
    <xf numFmtId="0" fontId="9" fillId="8" borderId="0" xfId="0" applyFont="1" applyFill="1" applyBorder="1" applyAlignment="1">
      <alignment horizontal="center"/>
    </xf>
    <xf numFmtId="0" fontId="9" fillId="8" borderId="0" xfId="0" applyFont="1" applyFill="1" applyBorder="1" applyAlignment="1">
      <alignment horizontal="left" wrapText="1"/>
    </xf>
  </cellXfs>
  <cellStyles count="7">
    <cellStyle name="Comma" xfId="6" builtinId="3"/>
    <cellStyle name="Normal" xfId="0" builtinId="0"/>
    <cellStyle name="Normal 2" xfId="5" xr:uid="{362C9735-BCBF-423C-B469-D4F71A3DBAB3}"/>
    <cellStyle name="Normal_BE" xfId="2" xr:uid="{8F10BE5D-4C31-4E43-B2B4-8B6F8A80B906}"/>
    <cellStyle name="Normal_Visa statistics" xfId="3" xr:uid="{B6F092AC-2192-4A62-B080-B54E5BDA07A7}"/>
    <cellStyle name="Percent" xfId="1" builtinId="5"/>
    <cellStyle name="Percent 2" xfId="4" xr:uid="{A632AC59-396E-4A52-BE9A-C8A5359F4CDC}"/>
  </cellStyles>
  <dxfs count="169">
    <dxf>
      <numFmt numFmtId="165"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top style="medium">
          <color indexed="64"/>
        </top>
      </border>
    </dxf>
    <dxf>
      <border>
        <bottom style="medium">
          <color indexed="64"/>
        </bottom>
      </border>
    </dxf>
    <dxf>
      <border>
        <bottom style="medium">
          <color indexed="64"/>
        </bottom>
      </border>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FFFFFF"/>
        <name val="Calibri"/>
        <scheme val="none"/>
      </font>
      <fill>
        <patternFill patternType="solid">
          <fgColor rgb="FF76933C"/>
          <bgColor rgb="FF76933C"/>
        </patternFill>
      </fill>
      <alignment horizontal="center" vertical="center" wrapText="1"/>
    </dxf>
    <dxf>
      <font>
        <color rgb="FFFFFFFF"/>
        <name val="Calibri"/>
        <scheme val="none"/>
      </font>
      <fill>
        <patternFill patternType="solid">
          <fgColor rgb="FF76933C"/>
          <bgColor rgb="FF76933C"/>
        </patternFill>
      </fill>
      <alignment horizontal="center" vertical="center" wrapText="1"/>
    </dxf>
    <dxf>
      <border>
        <bottom style="medium">
          <color indexed="64"/>
        </bottom>
      </border>
    </dxf>
    <dxf>
      <border>
        <bottom style="medium">
          <color indexed="64"/>
        </bottom>
      </border>
    </dxf>
    <dxf>
      <border>
        <bottom style="double">
          <color indexed="64"/>
        </bottom>
      </border>
    </dxf>
    <dxf>
      <border>
        <bottom style="double">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ont>
        <color rgb="FFFFFFFF"/>
      </font>
      <numFmt numFmtId="3" formatCode="#,##0"/>
      <fill>
        <patternFill patternType="solid">
          <fgColor rgb="FF76933C"/>
          <bgColor rgb="FF76933C"/>
        </patternFill>
      </fill>
      <alignment horizontal="center" vertical="center" wrapText="1"/>
    </dxf>
    <dxf>
      <font>
        <color rgb="FFFFFFFF"/>
      </font>
      <numFmt numFmtId="3" formatCode="#,##0"/>
      <fill>
        <patternFill patternType="solid">
          <fgColor rgb="FF76933C"/>
          <bgColor rgb="FF76933C"/>
        </patternFill>
      </fill>
      <alignment horizontal="center" vertical="center"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_-* #,##0_-;\-* #,##0_-;_-* &quot;-&quot;??_-;_-@_-"/>
    </dxf>
    <dxf>
      <border>
        <right style="medium">
          <color indexed="64"/>
        </right>
      </border>
    </dxf>
    <dxf>
      <border>
        <left style="thin">
          <color indexed="64"/>
        </left>
        <right style="thin">
          <color indexed="64"/>
        </right>
        <top style="thin">
          <color indexed="64"/>
        </top>
        <vertical style="thin">
          <color indexed="64"/>
        </vertical>
        <horizontal style="thin">
          <color indexed="64"/>
        </horizontal>
      </border>
    </dxf>
    <dxf>
      <border>
        <left style="medium">
          <color indexed="64"/>
        </left>
        <right style="medium">
          <color indexed="64"/>
        </right>
        <top style="medium">
          <color indexed="64"/>
        </top>
      </border>
    </dxf>
    <dxf>
      <fill>
        <patternFill>
          <bgColor theme="6" tint="0.79998168889431442"/>
        </patternFill>
      </fill>
    </dxf>
    <dxf>
      <fill>
        <patternFill>
          <bgColor theme="0"/>
        </patternFill>
      </fill>
    </dxf>
    <dxf>
      <border>
        <bottom style="double">
          <color indexed="64"/>
        </bottom>
      </border>
    </dxf>
    <dxf>
      <border>
        <bottom style="double">
          <color indexed="64"/>
        </bottom>
      </border>
    </dxf>
    <dxf>
      <border>
        <left style="medium">
          <color indexed="64"/>
        </left>
        <right style="medium">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vertical="bottom"/>
    </dxf>
    <dxf>
      <font>
        <b/>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vertical="center"/>
    </dxf>
    <dxf>
      <alignment wrapText="1"/>
    </dxf>
    <dxf>
      <font>
        <color rgb="FFFFFFFF"/>
        <name val="Calibri"/>
        <scheme val="none"/>
      </font>
      <fill>
        <patternFill patternType="solid">
          <fgColor rgb="FF76933C"/>
          <bgColor rgb="FF76933C"/>
        </patternFill>
      </fill>
      <alignment horizontal="center" vertical="center" wrapText="1"/>
    </dxf>
    <dxf>
      <font>
        <color rgb="FFFFFFFF"/>
        <name val="Calibri"/>
        <scheme val="none"/>
      </font>
      <fill>
        <patternFill patternType="solid">
          <fgColor rgb="FF76933C"/>
          <bgColor rgb="FF76933C"/>
        </patternFill>
      </fill>
      <alignment horizontal="center" vertical="center" wrapText="1"/>
    </dxf>
    <dxf>
      <numFmt numFmtId="165" formatCode="_-* #,##0_-;\-* #,##0_-;_-* &quot;-&quot;??_-;_-@_-"/>
    </dxf>
    <dxf>
      <border>
        <left style="medium">
          <color indexed="64"/>
        </left>
        <right style="medium">
          <color indexed="64"/>
        </right>
        <top style="medium">
          <color indexed="64"/>
        </top>
      </border>
    </dxf>
    <dxf>
      <border>
        <left style="thin">
          <color indexed="64"/>
        </left>
        <right style="thin">
          <color indexed="64"/>
        </right>
        <top style="thin">
          <color indexed="64"/>
        </top>
        <vertical style="thin">
          <color indexed="64"/>
        </vertical>
        <horizontal style="thin">
          <color indexed="64"/>
        </horizontal>
      </border>
    </dxf>
    <dxf>
      <border>
        <bottom style="double">
          <color indexed="64"/>
        </bottom>
      </border>
    </dxf>
    <dxf>
      <border>
        <bottom style="double">
          <color indexed="64"/>
        </bottom>
      </border>
    </dxf>
    <dxf>
      <border>
        <left style="medium">
          <color indexed="64"/>
        </left>
        <right style="medium">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tint="0.79998168889431442"/>
        </patternFill>
      </fill>
    </dxf>
    <dxf>
      <alignment horizontal="left"/>
    </dxf>
    <dxf>
      <alignment vertical="bottom"/>
    </dxf>
    <dxf>
      <font>
        <b/>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vertical="center"/>
    </dxf>
    <dxf>
      <alignment wrapText="1"/>
    </dxf>
    <dxf>
      <font>
        <color rgb="FFFFFFFF"/>
        <name val="Calibri"/>
        <scheme val="none"/>
      </font>
      <fill>
        <patternFill patternType="solid">
          <fgColor rgb="FF76933C"/>
          <bgColor rgb="FF76933C"/>
        </patternFill>
      </fill>
      <alignment horizontal="center" vertical="center" wrapText="1"/>
    </dxf>
    <dxf>
      <font>
        <color rgb="FFFFFFFF"/>
        <name val="Calibri"/>
        <scheme val="none"/>
      </font>
      <fill>
        <patternFill patternType="solid">
          <fgColor rgb="FF76933C"/>
          <bgColor rgb="FF76933C"/>
        </patternFill>
      </fill>
      <alignment horizontal="center" vertical="center" wrapText="1"/>
    </dxf>
    <dxf>
      <numFmt numFmtId="165" formatCode="_-* #,##0_-;\-* #,##0_-;_-* &quot;-&quot;??_-;_-@_-"/>
    </dxf>
    <dxf>
      <alignment horizontal="left"/>
    </dxf>
    <dxf>
      <border>
        <right style="medium">
          <color indexed="64"/>
        </right>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wrapText="1"/>
    </dxf>
    <dxf>
      <alignment vertical="bottom"/>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bottom style="double">
          <color indexed="64"/>
        </bottom>
      </border>
    </dxf>
    <dxf>
      <border>
        <bottom style="double">
          <color indexed="64"/>
        </bottom>
      </border>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font>
        <color rgb="FFFFFFFF"/>
        <name val="Calibri"/>
        <scheme val="none"/>
      </font>
      <fill>
        <patternFill patternType="solid">
          <fgColor rgb="FF76933C"/>
          <bgColor rgb="FF76933C"/>
        </patternFill>
      </fill>
      <alignment horizontal="center" vertical="center" wrapText="1"/>
    </dxf>
    <dxf>
      <font>
        <color rgb="FFFFFFFF"/>
        <name val="Calibri"/>
        <scheme val="none"/>
      </font>
      <fill>
        <patternFill patternType="solid">
          <fgColor rgb="FF76933C"/>
          <bgColor rgb="FF76933C"/>
        </patternFill>
      </fill>
      <alignment horizontal="center" vertical="center" wrapText="1"/>
    </dxf>
    <dxf>
      <numFmt numFmtId="165" formatCode="_-* #,##0_-;\-* #,##0_-;_-* &quot;-&quot;??_-;_-@_-"/>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8DF88550-289B-4635-A99D-6EDB2CBE0289}">
      <tableStyleElement type="wholeTable" dxfId="168"/>
      <tableStyleElement type="headerRow" dxfId="167"/>
      <tableStyleElement type="totalRow" dxfId="166"/>
      <tableStyleElement type="firstRowStripe" dxfId="165"/>
      <tableStyleElement type="firstColumnStripe" dxfId="164"/>
      <tableStyleElement type="firstHeaderCell" dxfId="163"/>
      <tableStyleElement type="firstSubtotalRow" dxfId="162"/>
      <tableStyleElement type="secondSubtotalRow" dxfId="161"/>
      <tableStyleElement type="firstColumnSubheading" dxfId="160"/>
      <tableStyleElement type="firstRowSubheading" dxfId="159"/>
      <tableStyleElement type="secondRowSubheading" dxfId="158"/>
      <tableStyleElement type="pageFieldLabels" dxfId="157"/>
      <tableStyleElement type="pageFieldValues" dxfId="1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CARI Alessio (HOME)" refreshedDate="45789.759365393518" createdVersion="8" refreshedVersion="8" minRefreshableVersion="3" recordCount="2035" xr:uid="{C5296CBC-5BBE-4F57-B5FE-EB3713BC221C}">
  <cacheSource type="worksheet">
    <worksheetSource ref="A1:S2036" sheet="Data for consulates"/>
  </cacheSource>
  <cacheFields count="19">
    <cacheField name="Schengen State" numFmtId="0">
      <sharedItems count="28">
        <s v="Austria"/>
        <s v="Belgium"/>
        <s v="Bulgaria"/>
        <s v="Croatia"/>
        <s v="Czech Republic"/>
        <s v="Denmark"/>
        <s v="Estonia"/>
        <s v="Finland"/>
        <s v="France"/>
        <s v="Germany"/>
        <s v="Greece"/>
        <s v="Hungary"/>
        <s v="Iceland"/>
        <s v="Italy"/>
        <s v="Latvia"/>
        <s v="Lithuania"/>
        <s v="Luxembourg"/>
        <s v="Malta"/>
        <s v="Netherlands"/>
        <s v="Norway"/>
        <s v="Poland"/>
        <s v="Portugal"/>
        <s v="Romania"/>
        <s v="Slovakia"/>
        <s v="Slovenia"/>
        <s v="Spain"/>
        <s v="Sweden"/>
        <s v="Switzerland"/>
      </sharedItems>
    </cacheField>
    <cacheField name="Country where consulate is located" numFmtId="0">
      <sharedItems count="163">
        <s v="ALBANIA"/>
        <s v="ALGERIA"/>
        <s v="ARGENTINA"/>
        <s v="AUSTRALIA"/>
        <s v="AZERBAIJAN"/>
        <s v="BOSNIA AND HERZEGOVINA"/>
        <s v="BRAZIL"/>
        <s v="BULGARIA"/>
        <s v="CANADA"/>
        <s v="CHILE"/>
        <s v="CHINA"/>
        <s v="COLOMBIA"/>
        <s v="CROATIA"/>
        <s v="CUBA"/>
        <s v="CYPRUS"/>
        <s v="EGYPT"/>
        <s v="ETHIOPIA"/>
        <s v="GEORGIA"/>
        <s v="GERMANY"/>
        <s v="HONG KONG S.A.R."/>
        <s v="INDIA"/>
        <s v="INDONESIA"/>
        <s v="IRAN"/>
        <s v="IRELAND"/>
        <s v="ISRAEL"/>
        <s v="JAPAN"/>
        <s v="JORDAN"/>
        <s v="KAZAKHSTAN"/>
        <s v="KENYA"/>
        <s v="KUWAIT"/>
        <s v="LEBANON"/>
        <s v="MALAYSIA"/>
        <s v="MEXICO"/>
        <s v="MOROCCO"/>
        <s v="NIGERIA"/>
        <s v="NORTH MACEDONIA"/>
        <s v="OMAN"/>
        <s v="PAKISTAN"/>
        <s v="PALESTINIAN AUTHORITY"/>
        <s v="PERU"/>
        <s v="PHILIPPINES"/>
        <s v="QATAR"/>
        <s v="ROMANIA"/>
        <s v="RUSSIAN FEDERATION"/>
        <s v="SAUDI ARABIA"/>
        <s v="SENEGAL"/>
        <s v="SERBIA"/>
        <s v="SLOVAKIA"/>
        <s v="SLOVENIA"/>
        <s v="SOUTH AFRICA"/>
        <s v="SOUTH KOREA"/>
        <s v="SWITZERLAND"/>
        <s v="SYRIA"/>
        <s v="TAIWAN"/>
        <s v="THAILAND"/>
        <s v="TUNISIA"/>
        <s v="TÜRKIYE"/>
        <s v="UKRAINE"/>
        <s v="UNITED ARAB EMIRATES"/>
        <s v="UNITED KINGDOM"/>
        <s v="USA"/>
        <s v="VIETNAM"/>
        <s v="ANGOLA"/>
        <s v="AUSTRIA"/>
        <s v="BELGIUM"/>
        <s v="BURKINA FASO"/>
        <s v="BURUNDI"/>
        <s v="CAMEROON"/>
        <s v="CONGO (DEMOCRATIC REPUBLIC)"/>
        <s v="COTE D'IVOIRE"/>
        <s v="FINLAND"/>
        <s v="GREECE"/>
        <s v="HUNGARY"/>
        <s v="ITALY"/>
        <s v="JAMAICA"/>
        <s v="NETHERLANDS"/>
        <s v="PANAMA"/>
        <s v="POLAND"/>
        <s v="PORTUGAL"/>
        <s v="RWANDA"/>
        <s v="SINGAPORE"/>
        <s v="SPAIN"/>
        <s v="TANZANIA"/>
        <s v="UGANDA"/>
        <s v="ARMENIA"/>
        <s v="BELARUS"/>
        <s v="CZECH REPUBLIC"/>
        <s v="DENMARK"/>
        <s v="FRANCE"/>
        <s v="KOSOVO"/>
        <s v="MOLDOVA"/>
        <s v="MONTENEGRO"/>
        <s v="NORWAY"/>
        <s v="SWEDEN"/>
        <s v="UZBEKISTAN"/>
        <s v="IRAQ"/>
        <s v="LITHUANIA"/>
        <s v="GHANA"/>
        <s v="MONGOLIA"/>
        <s v="ZAMBIA"/>
        <s v="BANGLADESH"/>
        <s v="ICELAND"/>
        <s v="MALI"/>
        <s v="MOZAMBIQUE"/>
        <s v="NAMIBIA"/>
        <s v="NEPAL"/>
        <s v="BAHRAIN"/>
        <s v="BENIN"/>
        <s v="BOLIVIA"/>
        <s v="CAMBODIA"/>
        <s v="CENTRAL AFRICAN REPUBLIC"/>
        <s v="CHAD"/>
        <s v="COMOROS"/>
        <s v="CONGO (BRAZZAVILLE)"/>
        <s v="COSTA RICA"/>
        <s v="DJIBOUTI"/>
        <s v="DOMINICAN REPUBLIC"/>
        <s v="ECUADOR"/>
        <s v="EQUATORIAL GUINEA"/>
        <s v="GABON"/>
        <s v="GUATEMALA"/>
        <s v="GUINEA"/>
        <s v="HAITI"/>
        <s v="LAOS"/>
        <s v="MADAGASCAR"/>
        <s v="MALTA"/>
        <s v="MAURITANIA"/>
        <s v="MAURITIUS"/>
        <s v="MYANMAR"/>
        <s v="NEW ZEALAND"/>
        <s v="NIGER"/>
        <s v="SAINT LUCIA"/>
        <s v="SRI LANKA"/>
        <s v="SURINAME"/>
        <s v="TOGO"/>
        <s v="URUGUAY"/>
        <s v="VANUATU"/>
        <s v="VENEZUELA"/>
        <s v="ZIMBABWE"/>
        <s v="BOTSWANA"/>
        <s v="EL SALVADOR"/>
        <s v="HONDURAS"/>
        <s v="KYRGYZSTAN"/>
        <s v="LATVIA"/>
        <s v="NICARAGUA"/>
        <s v="PARAGUAY"/>
        <s v="TAJIKISTAN"/>
        <s v="TRINIDAD AND TOBAGO"/>
        <s v="TURKMENISTAN"/>
        <s v="LIBYA"/>
        <s v="ERITREA"/>
        <s v="ESTONIA"/>
        <s v="SAN MARINO"/>
        <s v="LUXEMBOURG"/>
        <s v="CAPE VERDE"/>
        <s v="GUINEA-BISSAU"/>
        <s v="MACAO S.A.R."/>
        <s v="SAO TOME AND PRINCIPE"/>
        <s v="TIMOR-LESTE"/>
        <s v="ANDORRA"/>
        <s v="LIBERIA"/>
        <s v="SIERRA LEONE"/>
        <s v="SUDAN"/>
      </sharedItems>
    </cacheField>
    <cacheField name="Consulate" numFmtId="0">
      <sharedItems/>
    </cacheField>
    <cacheField name="Airport transit visas (ATVs) applied for " numFmtId="0">
      <sharedItems containsString="0" containsBlank="1" containsNumber="1" containsInteger="1" minValue="0" maxValue="1090"/>
    </cacheField>
    <cacheField name=" ATVs issued (including multiple)" numFmtId="0">
      <sharedItems containsString="0" containsBlank="1" containsNumber="1" containsInteger="1" minValue="0" maxValue="876"/>
    </cacheField>
    <cacheField name="Multiple ATVs issued" numFmtId="0">
      <sharedItems containsString="0" containsBlank="1" containsNumber="1" containsInteger="1" minValue="0" maxValue="519"/>
    </cacheField>
    <cacheField name="ATVs not issued " numFmtId="0">
      <sharedItems containsString="0" containsBlank="1" containsNumber="1" containsInteger="1" minValue="0" maxValue="211"/>
    </cacheField>
    <cacheField name="Not issued rate for ATVs" numFmtId="164">
      <sharedItems containsBlank="1" containsMixedTypes="1" containsNumber="1" minValue="0" maxValue="1"/>
    </cacheField>
    <cacheField name="Uniform visas applied for" numFmtId="0">
      <sharedItems containsSemiMixedTypes="0" containsString="0" containsNumber="1" containsInteger="1" minValue="0" maxValue="217373"/>
    </cacheField>
    <cacheField name="Total uniform visas issued (including MEV) _x000a_" numFmtId="0">
      <sharedItems containsString="0" containsBlank="1" containsNumber="1" containsInteger="1" minValue="0" maxValue="191162"/>
    </cacheField>
    <cacheField name="Multiple entry uniform visas (MEVs) issued" numFmtId="0">
      <sharedItems containsString="0" containsBlank="1" containsNumber="1" containsInteger="1" minValue="0" maxValue="190711"/>
    </cacheField>
    <cacheField name="Share of MEVs on total number of uniform visas issued" numFmtId="164">
      <sharedItems containsBlank="1" containsMixedTypes="1" containsNumber="1" minValue="0" maxValue="1"/>
    </cacheField>
    <cacheField name="Total LTVs issued" numFmtId="0">
      <sharedItems containsString="0" containsBlank="1" containsNumber="1" containsInteger="1" minValue="0" maxValue="5666"/>
    </cacheField>
    <cacheField name="Uniform visas not issued" numFmtId="0">
      <sharedItems containsString="0" containsBlank="1" containsNumber="1" containsInteger="1" minValue="0" maxValue="63217"/>
    </cacheField>
    <cacheField name="Not issued rate for uniform visas" numFmtId="164">
      <sharedItems containsBlank="1" containsMixedTypes="1" containsNumber="1" minValue="0" maxValue="1"/>
    </cacheField>
    <cacheField name="Total ATVs and uniform visas applied for" numFmtId="3">
      <sharedItems containsMixedTypes="1" containsNumber="1" containsInteger="1" minValue="1" maxValue="217374"/>
    </cacheField>
    <cacheField name="Total ATVs and uniform visas issued  (including multiple ATVs, MEVs and LTVs) " numFmtId="3">
      <sharedItems containsMixedTypes="1" containsNumber="1" containsInteger="1" minValue="1" maxValue="191247"/>
    </cacheField>
    <cacheField name="Total ATVs and uniform visas not issued" numFmtId="3">
      <sharedItems containsMixedTypes="1" containsNumber="1" containsInteger="1" minValue="1" maxValue="63217"/>
    </cacheField>
    <cacheField name="Not issued rate for ATVs and uniform visas " numFmtId="164">
      <sharedItems containsMixedTypes="1" containsNumber="1" minValue="3.7778617302606723E-4" maxValue="0.877052722558340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5">
  <r>
    <x v="0"/>
    <x v="0"/>
    <s v="TIRANA"/>
    <n v="0"/>
    <n v="0"/>
    <n v="0"/>
    <n v="0"/>
    <s v=""/>
    <n v="80"/>
    <n v="74"/>
    <n v="60"/>
    <n v="0.81081081081081086"/>
    <n v="0"/>
    <n v="6"/>
    <n v="7.4999999999999997E-2"/>
    <n v="80"/>
    <n v="74"/>
    <n v="6"/>
    <n v="7.4999999999999997E-2"/>
  </r>
  <r>
    <x v="0"/>
    <x v="1"/>
    <s v="ALGIERS"/>
    <n v="0"/>
    <n v="0"/>
    <n v="0"/>
    <n v="0"/>
    <s v=""/>
    <n v="1867"/>
    <n v="1098"/>
    <n v="408"/>
    <n v="0.37158469945355194"/>
    <n v="12"/>
    <n v="757"/>
    <n v="0.40546331012319231"/>
    <n v="1867"/>
    <n v="1110"/>
    <n v="757"/>
    <n v="0.40546331012319231"/>
  </r>
  <r>
    <x v="0"/>
    <x v="2"/>
    <s v="BUENOS AIRES"/>
    <n v="0"/>
    <n v="0"/>
    <n v="0"/>
    <n v="0"/>
    <s v=""/>
    <n v="32"/>
    <n v="30"/>
    <n v="27"/>
    <n v="0.9"/>
    <n v="0"/>
    <n v="2"/>
    <n v="6.25E-2"/>
    <n v="32"/>
    <n v="30"/>
    <n v="2"/>
    <n v="6.25E-2"/>
  </r>
  <r>
    <x v="0"/>
    <x v="3"/>
    <s v="CANBERRA"/>
    <n v="0"/>
    <n v="0"/>
    <n v="0"/>
    <n v="0"/>
    <s v=""/>
    <n v="4684"/>
    <n v="4603"/>
    <n v="4072"/>
    <n v="0.88464045187920926"/>
    <n v="2"/>
    <n v="79"/>
    <n v="1.6865926558497012E-2"/>
    <n v="4684"/>
    <n v="4605"/>
    <n v="79"/>
    <n v="1.6865926558497012E-2"/>
  </r>
  <r>
    <x v="0"/>
    <x v="4"/>
    <s v="BAKU"/>
    <n v="0"/>
    <n v="0"/>
    <n v="0"/>
    <n v="0"/>
    <s v=""/>
    <n v="3825"/>
    <n v="3676"/>
    <n v="2998"/>
    <n v="0.8155603917301415"/>
    <n v="39"/>
    <n v="110"/>
    <n v="2.8758169934640521E-2"/>
    <n v="3825"/>
    <n v="3715"/>
    <n v="110"/>
    <n v="2.8758169934640521E-2"/>
  </r>
  <r>
    <x v="0"/>
    <x v="5"/>
    <s v="SARAJEVO"/>
    <n v="0"/>
    <n v="0"/>
    <n v="0"/>
    <n v="0"/>
    <s v=""/>
    <n v="1701"/>
    <n v="1334"/>
    <n v="1333"/>
    <n v="0.99925037481259371"/>
    <n v="345"/>
    <n v="22"/>
    <n v="1.2933568489124045E-2"/>
    <n v="1701"/>
    <n v="1679"/>
    <n v="22"/>
    <n v="1.2933568489124045E-2"/>
  </r>
  <r>
    <x v="0"/>
    <x v="6"/>
    <s v="BRASILIA"/>
    <n v="0"/>
    <n v="0"/>
    <n v="0"/>
    <n v="0"/>
    <s v=""/>
    <n v="35"/>
    <n v="7"/>
    <n v="5"/>
    <n v="0.7142857142857143"/>
    <n v="26"/>
    <n v="2"/>
    <n v="5.7142857142857141E-2"/>
    <n v="35"/>
    <n v="33"/>
    <n v="2"/>
    <n v="5.7142857142857141E-2"/>
  </r>
  <r>
    <x v="0"/>
    <x v="6"/>
    <s v="SAO PAULO"/>
    <n v="0"/>
    <n v="0"/>
    <n v="0"/>
    <n v="0"/>
    <s v=""/>
    <n v="0"/>
    <n v="0"/>
    <n v="0"/>
    <s v=""/>
    <n v="0"/>
    <n v="0"/>
    <s v=""/>
    <s v=""/>
    <s v=""/>
    <s v=""/>
    <s v=""/>
  </r>
  <r>
    <x v="0"/>
    <x v="7"/>
    <s v="SOFIA"/>
    <n v="0"/>
    <n v="0"/>
    <n v="0"/>
    <n v="0"/>
    <s v=""/>
    <n v="49"/>
    <n v="47"/>
    <n v="47"/>
    <n v="1"/>
    <n v="0"/>
    <n v="2"/>
    <n v="4.0816326530612242E-2"/>
    <n v="49"/>
    <n v="47"/>
    <n v="2"/>
    <n v="4.0816326530612242E-2"/>
  </r>
  <r>
    <x v="0"/>
    <x v="8"/>
    <s v="OTTAWA"/>
    <n v="0"/>
    <n v="0"/>
    <n v="0"/>
    <n v="0"/>
    <s v=""/>
    <n v="1013"/>
    <n v="944"/>
    <n v="79"/>
    <n v="8.3686440677966101E-2"/>
    <n v="1"/>
    <n v="68"/>
    <n v="6.7127344521224083E-2"/>
    <n v="1013"/>
    <n v="945"/>
    <n v="68"/>
    <n v="6.7127344521224083E-2"/>
  </r>
  <r>
    <x v="0"/>
    <x v="9"/>
    <s v="SANTIAGO DE CHILE"/>
    <n v="0"/>
    <n v="0"/>
    <n v="0"/>
    <n v="0"/>
    <s v=""/>
    <n v="29"/>
    <n v="26"/>
    <n v="24"/>
    <n v="0.92307692307692313"/>
    <n v="2"/>
    <n v="1"/>
    <n v="3.4482758620689655E-2"/>
    <n v="29"/>
    <n v="28"/>
    <n v="1"/>
    <n v="3.4482758620689655E-2"/>
  </r>
  <r>
    <x v="0"/>
    <x v="10"/>
    <s v="BEIJING"/>
    <n v="0"/>
    <n v="0"/>
    <n v="0"/>
    <n v="0"/>
    <s v=""/>
    <n v="27988"/>
    <n v="26741"/>
    <n v="2364"/>
    <n v="8.8403575034591078E-2"/>
    <n v="5"/>
    <n v="1242"/>
    <n v="4.4376161211947977E-2"/>
    <n v="27988"/>
    <n v="26746"/>
    <n v="1242"/>
    <n v="4.4376161211947977E-2"/>
  </r>
  <r>
    <x v="0"/>
    <x v="10"/>
    <s v="SHANGHAI"/>
    <n v="0"/>
    <n v="0"/>
    <n v="0"/>
    <n v="0"/>
    <s v=""/>
    <n v="23773"/>
    <n v="22939"/>
    <n v="1484"/>
    <n v="6.4693317058285016E-2"/>
    <n v="1"/>
    <n v="833"/>
    <n v="3.5039750978000252E-2"/>
    <n v="23773"/>
    <n v="22940"/>
    <n v="833"/>
    <n v="3.5039750978000252E-2"/>
  </r>
  <r>
    <x v="0"/>
    <x v="11"/>
    <s v="BOGOTA"/>
    <n v="0"/>
    <n v="0"/>
    <n v="0"/>
    <n v="0"/>
    <s v=""/>
    <n v="49"/>
    <n v="29"/>
    <n v="23"/>
    <n v="0.7931034482758621"/>
    <n v="1"/>
    <n v="19"/>
    <n v="0.38775510204081631"/>
    <n v="49"/>
    <n v="30"/>
    <n v="19"/>
    <n v="0.38775510204081631"/>
  </r>
  <r>
    <x v="0"/>
    <x v="12"/>
    <s v="ZAGREB"/>
    <n v="0"/>
    <n v="0"/>
    <n v="0"/>
    <n v="0"/>
    <s v=""/>
    <n v="0"/>
    <n v="0"/>
    <n v="0"/>
    <s v=""/>
    <n v="0"/>
    <n v="0"/>
    <s v=""/>
    <s v=""/>
    <s v=""/>
    <s v=""/>
    <s v=""/>
  </r>
  <r>
    <x v="0"/>
    <x v="13"/>
    <s v="HAVANA"/>
    <n v="0"/>
    <n v="0"/>
    <n v="0"/>
    <n v="0"/>
    <s v=""/>
    <n v="400"/>
    <n v="354"/>
    <n v="66"/>
    <n v="0.1864406779661017"/>
    <n v="1"/>
    <n v="45"/>
    <n v="0.1125"/>
    <n v="400"/>
    <n v="355"/>
    <n v="45"/>
    <n v="0.1125"/>
  </r>
  <r>
    <x v="0"/>
    <x v="14"/>
    <s v="NICOSIA"/>
    <n v="0"/>
    <n v="0"/>
    <n v="0"/>
    <n v="0"/>
    <s v=""/>
    <n v="1877"/>
    <n v="1804"/>
    <n v="426"/>
    <n v="0.23614190687361419"/>
    <n v="12"/>
    <n v="61"/>
    <n v="3.2498668087373471E-2"/>
    <n v="1877"/>
    <n v="1816"/>
    <n v="61"/>
    <n v="3.2498668087373471E-2"/>
  </r>
  <r>
    <x v="0"/>
    <x v="15"/>
    <s v="CAIRO"/>
    <n v="0"/>
    <n v="0"/>
    <n v="0"/>
    <n v="0"/>
    <s v=""/>
    <n v="4820"/>
    <n v="3727"/>
    <n v="2944"/>
    <n v="0.78991145693587339"/>
    <n v="3"/>
    <n v="1090"/>
    <n v="0.22614107883817428"/>
    <n v="4820"/>
    <n v="3730"/>
    <n v="1090"/>
    <n v="0.22614107883817428"/>
  </r>
  <r>
    <x v="0"/>
    <x v="16"/>
    <s v="ADDIS ABEBA"/>
    <n v="0"/>
    <n v="0"/>
    <n v="0"/>
    <n v="0"/>
    <s v=""/>
    <n v="1292"/>
    <n v="744"/>
    <n v="83"/>
    <n v="0.11155913978494623"/>
    <n v="8"/>
    <n v="540"/>
    <n v="0.41795665634674922"/>
    <n v="1292"/>
    <n v="752"/>
    <n v="540"/>
    <n v="0.41795665634674922"/>
  </r>
  <r>
    <x v="0"/>
    <x v="17"/>
    <s v="TBILISSI"/>
    <n v="0"/>
    <n v="0"/>
    <n v="0"/>
    <n v="0"/>
    <s v=""/>
    <n v="2747"/>
    <n v="2348"/>
    <n v="445"/>
    <n v="0.1895229982964225"/>
    <n v="0"/>
    <n v="399"/>
    <n v="0.1452493629413906"/>
    <n v="2747"/>
    <n v="2348"/>
    <n v="399"/>
    <n v="0.1452493629413906"/>
  </r>
  <r>
    <x v="0"/>
    <x v="18"/>
    <s v="MUNICH"/>
    <n v="0"/>
    <n v="0"/>
    <n v="0"/>
    <n v="0"/>
    <s v=""/>
    <n v="134"/>
    <n v="129"/>
    <n v="129"/>
    <n v="1"/>
    <n v="4"/>
    <n v="1"/>
    <n v="7.462686567164179E-3"/>
    <n v="134"/>
    <n v="133"/>
    <n v="1"/>
    <n v="7.462686567164179E-3"/>
  </r>
  <r>
    <x v="0"/>
    <x v="19"/>
    <s v="HONG KONG"/>
    <n v="0"/>
    <n v="0"/>
    <n v="0"/>
    <n v="0"/>
    <s v=""/>
    <n v="370"/>
    <n v="341"/>
    <n v="58"/>
    <n v="0.17008797653958943"/>
    <n v="0"/>
    <n v="29"/>
    <n v="7.8378378378378383E-2"/>
    <n v="370"/>
    <n v="341"/>
    <n v="29"/>
    <n v="7.8378378378378383E-2"/>
  </r>
  <r>
    <x v="0"/>
    <x v="20"/>
    <s v="NEW DELHI"/>
    <n v="0"/>
    <n v="0"/>
    <n v="0"/>
    <n v="0"/>
    <s v=""/>
    <n v="43504"/>
    <n v="33896"/>
    <n v="15678"/>
    <n v="0.46253245220675004"/>
    <n v="29"/>
    <n v="9579"/>
    <n v="0.22018664950349393"/>
    <n v="43504"/>
    <n v="33925"/>
    <n v="9579"/>
    <n v="0.22018664950349393"/>
  </r>
  <r>
    <x v="0"/>
    <x v="21"/>
    <s v="JAKARTA"/>
    <n v="0"/>
    <n v="0"/>
    <n v="0"/>
    <n v="0"/>
    <s v=""/>
    <n v="4167"/>
    <n v="4126"/>
    <n v="4125"/>
    <n v="0.99975763451284538"/>
    <n v="0"/>
    <n v="41"/>
    <n v="9.839212862970962E-3"/>
    <n v="4167"/>
    <n v="4126"/>
    <n v="41"/>
    <n v="9.839212862970962E-3"/>
  </r>
  <r>
    <x v="0"/>
    <x v="22"/>
    <s v="TEHERAN"/>
    <n v="1"/>
    <n v="1"/>
    <n v="0"/>
    <n v="0"/>
    <n v="0"/>
    <n v="3885"/>
    <n v="2368"/>
    <n v="1750"/>
    <n v="0.73902027027027029"/>
    <n v="9"/>
    <n v="1508"/>
    <n v="0.38815958815958818"/>
    <n v="3886"/>
    <n v="2378"/>
    <n v="1508"/>
    <n v="0.38805970149253732"/>
  </r>
  <r>
    <x v="0"/>
    <x v="23"/>
    <s v="DUBLIN"/>
    <n v="0"/>
    <n v="0"/>
    <n v="0"/>
    <n v="0"/>
    <s v=""/>
    <n v="1221"/>
    <n v="1215"/>
    <n v="692"/>
    <n v="0.56954732510288064"/>
    <n v="2"/>
    <n v="4"/>
    <n v="3.2760032760032762E-3"/>
    <n v="1221"/>
    <n v="1217"/>
    <n v="4"/>
    <n v="3.2760032760032762E-3"/>
  </r>
  <r>
    <x v="0"/>
    <x v="24"/>
    <s v="TEL AVIV"/>
    <n v="0"/>
    <n v="0"/>
    <n v="0"/>
    <n v="0"/>
    <s v=""/>
    <n v="441"/>
    <n v="378"/>
    <n v="259"/>
    <n v="0.68518518518518523"/>
    <n v="5"/>
    <n v="58"/>
    <n v="0.13151927437641722"/>
    <n v="441"/>
    <n v="383"/>
    <n v="58"/>
    <n v="0.13151927437641722"/>
  </r>
  <r>
    <x v="0"/>
    <x v="25"/>
    <s v="TOKYO"/>
    <n v="0"/>
    <n v="0"/>
    <n v="0"/>
    <n v="0"/>
    <s v=""/>
    <n v="700"/>
    <n v="675"/>
    <n v="61"/>
    <n v="9.0370370370370365E-2"/>
    <n v="0"/>
    <n v="25"/>
    <n v="3.5714285714285712E-2"/>
    <n v="700"/>
    <n v="675"/>
    <n v="25"/>
    <n v="3.5714285714285712E-2"/>
  </r>
  <r>
    <x v="0"/>
    <x v="26"/>
    <s v="AMMAN"/>
    <n v="0"/>
    <n v="0"/>
    <n v="0"/>
    <n v="0"/>
    <s v=""/>
    <n v="3992"/>
    <n v="3160"/>
    <n v="3145"/>
    <n v="0.995253164556962"/>
    <n v="34"/>
    <n v="798"/>
    <n v="0.1998997995991984"/>
    <n v="3992"/>
    <n v="3194"/>
    <n v="798"/>
    <n v="0.1998997995991984"/>
  </r>
  <r>
    <x v="0"/>
    <x v="27"/>
    <s v="ASTANA"/>
    <n v="0"/>
    <n v="0"/>
    <n v="0"/>
    <n v="0"/>
    <s v=""/>
    <n v="5176"/>
    <n v="4590"/>
    <n v="2639"/>
    <n v="0.57494553376906321"/>
    <n v="12"/>
    <n v="574"/>
    <n v="0.11089644513137557"/>
    <n v="5176"/>
    <n v="4602"/>
    <n v="574"/>
    <n v="0.11089644513137557"/>
  </r>
  <r>
    <x v="0"/>
    <x v="28"/>
    <s v="NAIROBI"/>
    <n v="0"/>
    <n v="0"/>
    <n v="0"/>
    <n v="0"/>
    <s v=""/>
    <n v="1896"/>
    <n v="1153"/>
    <n v="438"/>
    <n v="0.37987857762359062"/>
    <n v="5"/>
    <n v="738"/>
    <n v="0.38924050632911394"/>
    <n v="1896"/>
    <n v="1158"/>
    <n v="738"/>
    <n v="0.38924050632911394"/>
  </r>
  <r>
    <x v="0"/>
    <x v="29"/>
    <s v="KUWAIT"/>
    <n v="0"/>
    <n v="0"/>
    <n v="0"/>
    <n v="0"/>
    <s v=""/>
    <n v="7587"/>
    <n v="7128"/>
    <n v="6978"/>
    <n v="0.97895622895622891"/>
    <n v="25"/>
    <n v="434"/>
    <n v="5.7203110583893504E-2"/>
    <n v="7587"/>
    <n v="7153"/>
    <n v="434"/>
    <n v="5.7203110583893504E-2"/>
  </r>
  <r>
    <x v="0"/>
    <x v="30"/>
    <s v="BEIRUT"/>
    <n v="0"/>
    <n v="0"/>
    <n v="0"/>
    <n v="0"/>
    <s v=""/>
    <n v="829"/>
    <n v="710"/>
    <n v="461"/>
    <n v="0.64929577464788735"/>
    <n v="7"/>
    <n v="112"/>
    <n v="0.13510253317249699"/>
    <n v="829"/>
    <n v="717"/>
    <n v="112"/>
    <n v="0.13510253317249699"/>
  </r>
  <r>
    <x v="0"/>
    <x v="31"/>
    <s v="KUALA LUMPUR"/>
    <n v="0"/>
    <n v="0"/>
    <n v="0"/>
    <n v="0"/>
    <s v=""/>
    <n v="578"/>
    <n v="565"/>
    <n v="180"/>
    <n v="0.31858407079646017"/>
    <n v="1"/>
    <n v="12"/>
    <n v="2.0761245674740483E-2"/>
    <n v="578"/>
    <n v="566"/>
    <n v="12"/>
    <n v="2.0761245674740483E-2"/>
  </r>
  <r>
    <x v="0"/>
    <x v="32"/>
    <s v="MEXICO CITY"/>
    <n v="0"/>
    <n v="0"/>
    <n v="0"/>
    <n v="0"/>
    <s v=""/>
    <n v="49"/>
    <n v="47"/>
    <n v="36"/>
    <n v="0.76595744680851063"/>
    <n v="2"/>
    <n v="0"/>
    <n v="0"/>
    <n v="49"/>
    <n v="49"/>
    <s v=""/>
    <s v=""/>
  </r>
  <r>
    <x v="0"/>
    <x v="33"/>
    <s v="RABAT"/>
    <n v="0"/>
    <n v="0"/>
    <n v="0"/>
    <n v="0"/>
    <s v=""/>
    <n v="2633"/>
    <n v="1532"/>
    <n v="1531"/>
    <n v="0.99934725848563966"/>
    <n v="17"/>
    <n v="1084"/>
    <n v="0.41169768325104444"/>
    <n v="2633"/>
    <n v="1549"/>
    <n v="1084"/>
    <n v="0.41169768325104444"/>
  </r>
  <r>
    <x v="0"/>
    <x v="34"/>
    <s v="ABUJA"/>
    <n v="0"/>
    <n v="0"/>
    <n v="0"/>
    <n v="0"/>
    <s v=""/>
    <n v="1942"/>
    <n v="1126"/>
    <n v="769"/>
    <n v="0.68294849023090587"/>
    <n v="20"/>
    <n v="796"/>
    <n v="0.40988671472708549"/>
    <n v="1942"/>
    <n v="1146"/>
    <n v="796"/>
    <n v="0.40988671472708549"/>
  </r>
  <r>
    <x v="0"/>
    <x v="35"/>
    <s v="SKOPJE"/>
    <n v="0"/>
    <n v="0"/>
    <n v="0"/>
    <n v="0"/>
    <s v=""/>
    <n v="438"/>
    <n v="403"/>
    <n v="395"/>
    <n v="0.98014888337468986"/>
    <n v="21"/>
    <n v="14"/>
    <n v="3.1963470319634701E-2"/>
    <n v="438"/>
    <n v="424"/>
    <n v="14"/>
    <n v="3.1963470319634701E-2"/>
  </r>
  <r>
    <x v="0"/>
    <x v="36"/>
    <s v="MUSCAT"/>
    <n v="0"/>
    <n v="0"/>
    <n v="0"/>
    <n v="0"/>
    <s v=""/>
    <n v="4068"/>
    <n v="3884"/>
    <n v="3867"/>
    <n v="0.99562306900102981"/>
    <n v="8"/>
    <n v="176"/>
    <n v="4.3264503441494594E-2"/>
    <n v="4068"/>
    <n v="3892"/>
    <n v="176"/>
    <n v="4.3264503441494594E-2"/>
  </r>
  <r>
    <x v="0"/>
    <x v="37"/>
    <s v="ISLAMABAD"/>
    <n v="0"/>
    <n v="0"/>
    <n v="0"/>
    <n v="0"/>
    <s v=""/>
    <n v="3604"/>
    <n v="580"/>
    <n v="163"/>
    <n v="0.2810344827586207"/>
    <n v="13"/>
    <n v="3011"/>
    <n v="0.83546059933407324"/>
    <n v="3604"/>
    <n v="593"/>
    <n v="3011"/>
    <n v="0.83546059933407324"/>
  </r>
  <r>
    <x v="0"/>
    <x v="38"/>
    <s v="RAMALLAH"/>
    <n v="0"/>
    <n v="0"/>
    <n v="0"/>
    <n v="0"/>
    <s v=""/>
    <n v="0"/>
    <n v="0"/>
    <n v="0"/>
    <s v=""/>
    <n v="0"/>
    <n v="0"/>
    <s v=""/>
    <s v=""/>
    <s v=""/>
    <s v=""/>
    <s v=""/>
  </r>
  <r>
    <x v="0"/>
    <x v="39"/>
    <s v="LIMA"/>
    <n v="0"/>
    <n v="0"/>
    <n v="0"/>
    <n v="0"/>
    <s v=""/>
    <n v="17"/>
    <n v="15"/>
    <n v="8"/>
    <n v="0.53333333333333333"/>
    <n v="0"/>
    <n v="2"/>
    <n v="0.11764705882352941"/>
    <n v="17"/>
    <n v="15"/>
    <n v="2"/>
    <n v="0.11764705882352941"/>
  </r>
  <r>
    <x v="0"/>
    <x v="40"/>
    <s v="MANILA"/>
    <n v="0"/>
    <n v="0"/>
    <n v="0"/>
    <n v="0"/>
    <s v=""/>
    <n v="4524"/>
    <n v="4313"/>
    <n v="4312"/>
    <n v="0.99976814282402038"/>
    <n v="0"/>
    <n v="211"/>
    <n v="4.6640141467727672E-2"/>
    <n v="4524"/>
    <n v="4313"/>
    <n v="211"/>
    <n v="4.6640141467727672E-2"/>
  </r>
  <r>
    <x v="0"/>
    <x v="41"/>
    <s v="DOHA"/>
    <n v="0"/>
    <n v="0"/>
    <n v="0"/>
    <n v="0"/>
    <s v=""/>
    <n v="0"/>
    <n v="0"/>
    <n v="0"/>
    <s v=""/>
    <n v="0"/>
    <n v="0"/>
    <s v=""/>
    <s v=""/>
    <s v=""/>
    <s v=""/>
    <s v=""/>
  </r>
  <r>
    <x v="0"/>
    <x v="42"/>
    <s v="BUCHAREST"/>
    <n v="0"/>
    <n v="0"/>
    <n v="0"/>
    <n v="0"/>
    <s v=""/>
    <n v="27"/>
    <n v="23"/>
    <n v="19"/>
    <n v="0.82608695652173914"/>
    <n v="0"/>
    <n v="4"/>
    <n v="0.14814814814814814"/>
    <n v="27"/>
    <n v="23"/>
    <n v="4"/>
    <n v="0.14814814814814814"/>
  </r>
  <r>
    <x v="0"/>
    <x v="43"/>
    <s v="MOSCOW"/>
    <n v="0"/>
    <n v="0"/>
    <n v="0"/>
    <n v="0"/>
    <s v=""/>
    <n v="5498"/>
    <n v="3620"/>
    <n v="1009"/>
    <n v="0.27872928176795581"/>
    <n v="625"/>
    <n v="1253"/>
    <n v="0.22790105492906512"/>
    <n v="5498"/>
    <n v="4245"/>
    <n v="1253"/>
    <n v="0.22790105492906512"/>
  </r>
  <r>
    <x v="0"/>
    <x v="44"/>
    <s v="RIYADH"/>
    <n v="0"/>
    <n v="0"/>
    <n v="0"/>
    <n v="0"/>
    <s v=""/>
    <n v="24782"/>
    <n v="23705"/>
    <n v="23626"/>
    <n v="0.99666736975321657"/>
    <n v="15"/>
    <n v="1062"/>
    <n v="4.2853684125575012E-2"/>
    <n v="24782"/>
    <n v="23720"/>
    <n v="1062"/>
    <n v="4.2853684125575012E-2"/>
  </r>
  <r>
    <x v="0"/>
    <x v="45"/>
    <s v="DAKAR"/>
    <n v="0"/>
    <n v="0"/>
    <n v="0"/>
    <n v="0"/>
    <s v=""/>
    <n v="930"/>
    <n v="455"/>
    <n v="97"/>
    <n v="0.21318681318681318"/>
    <n v="4"/>
    <n v="471"/>
    <n v="0.50645161290322582"/>
    <n v="930"/>
    <n v="459"/>
    <n v="471"/>
    <n v="0.50645161290322582"/>
  </r>
  <r>
    <x v="0"/>
    <x v="46"/>
    <s v="BELGRADE"/>
    <n v="0"/>
    <n v="0"/>
    <n v="0"/>
    <n v="0"/>
    <s v=""/>
    <n v="1376"/>
    <n v="1340"/>
    <n v="857"/>
    <n v="0.63955223880597012"/>
    <n v="16"/>
    <n v="11"/>
    <n v="8.0468178493050477E-3"/>
    <n v="1376"/>
    <n v="1356"/>
    <n v="11"/>
    <n v="8.0468178493050477E-3"/>
  </r>
  <r>
    <x v="0"/>
    <x v="47"/>
    <s v="BRATISLAVA"/>
    <n v="0"/>
    <n v="0"/>
    <n v="0"/>
    <n v="0"/>
    <s v=""/>
    <n v="70"/>
    <n v="66"/>
    <n v="63"/>
    <n v="0.95454545454545459"/>
    <n v="1"/>
    <n v="3"/>
    <n v="4.2857142857142858E-2"/>
    <n v="70"/>
    <n v="67"/>
    <n v="3"/>
    <n v="4.2857142857142858E-2"/>
  </r>
  <r>
    <x v="0"/>
    <x v="48"/>
    <s v="LJUBLJANA"/>
    <n v="0"/>
    <n v="0"/>
    <n v="0"/>
    <n v="0"/>
    <s v=""/>
    <n v="66"/>
    <n v="62"/>
    <n v="62"/>
    <n v="1"/>
    <n v="2"/>
    <n v="2"/>
    <n v="3.0303030303030304E-2"/>
    <n v="66"/>
    <n v="64"/>
    <n v="2"/>
    <n v="3.0303030303030304E-2"/>
  </r>
  <r>
    <x v="0"/>
    <x v="49"/>
    <s v="PRETORIA"/>
    <n v="0"/>
    <n v="0"/>
    <n v="0"/>
    <n v="0"/>
    <s v=""/>
    <n v="5606"/>
    <n v="5284"/>
    <n v="5275"/>
    <n v="0.99829674489023468"/>
    <n v="2"/>
    <n v="320"/>
    <n v="5.7081698180520869E-2"/>
    <n v="5606"/>
    <n v="5286"/>
    <n v="320"/>
    <n v="5.7081698180520869E-2"/>
  </r>
  <r>
    <x v="0"/>
    <x v="50"/>
    <s v="SEOUL"/>
    <n v="0"/>
    <n v="0"/>
    <n v="0"/>
    <n v="0"/>
    <s v=""/>
    <n v="219"/>
    <n v="176"/>
    <n v="52"/>
    <n v="0.29545454545454547"/>
    <n v="1"/>
    <n v="42"/>
    <n v="0.19178082191780821"/>
    <n v="219"/>
    <n v="177"/>
    <n v="42"/>
    <n v="0.19178082191780821"/>
  </r>
  <r>
    <x v="0"/>
    <x v="51"/>
    <s v="BERN"/>
    <n v="0"/>
    <n v="0"/>
    <n v="0"/>
    <n v="0"/>
    <s v=""/>
    <n v="0"/>
    <n v="0"/>
    <n v="0"/>
    <s v=""/>
    <n v="0"/>
    <n v="0"/>
    <s v=""/>
    <s v=""/>
    <s v=""/>
    <s v=""/>
    <s v=""/>
  </r>
  <r>
    <x v="0"/>
    <x v="52"/>
    <s v="DAMASCUS"/>
    <n v="0"/>
    <n v="0"/>
    <n v="0"/>
    <n v="0"/>
    <s v=""/>
    <n v="358"/>
    <n v="171"/>
    <n v="32"/>
    <n v="0.1871345029239766"/>
    <n v="5"/>
    <n v="182"/>
    <n v="0.50837988826815639"/>
    <n v="358"/>
    <n v="176"/>
    <n v="182"/>
    <n v="0.50837988826815639"/>
  </r>
  <r>
    <x v="0"/>
    <x v="53"/>
    <s v="TAIPEI"/>
    <n v="0"/>
    <n v="0"/>
    <n v="0"/>
    <n v="0"/>
    <s v=""/>
    <n v="174"/>
    <n v="174"/>
    <n v="174"/>
    <n v="1"/>
    <n v="0"/>
    <n v="0"/>
    <n v="0"/>
    <n v="174"/>
    <n v="174"/>
    <s v=""/>
    <s v=""/>
  </r>
  <r>
    <x v="0"/>
    <x v="54"/>
    <s v="BANGKOK"/>
    <n v="0"/>
    <n v="0"/>
    <n v="0"/>
    <n v="0"/>
    <s v=""/>
    <n v="14423"/>
    <n v="14177"/>
    <n v="14148"/>
    <n v="0.99795443323693311"/>
    <n v="0"/>
    <n v="246"/>
    <n v="1.7056090965818484E-2"/>
    <n v="14423"/>
    <n v="14177"/>
    <n v="246"/>
    <n v="1.7056090965818484E-2"/>
  </r>
  <r>
    <x v="0"/>
    <x v="55"/>
    <s v="TUNIS"/>
    <n v="0"/>
    <n v="0"/>
    <n v="0"/>
    <n v="0"/>
    <s v=""/>
    <n v="2608"/>
    <n v="1613"/>
    <n v="521"/>
    <n v="0.32300061996280222"/>
    <n v="17"/>
    <n v="978"/>
    <n v="0.375"/>
    <n v="2608"/>
    <n v="1630"/>
    <n v="978"/>
    <n v="0.375"/>
  </r>
  <r>
    <x v="0"/>
    <x v="56"/>
    <s v="ANKARA"/>
    <n v="0"/>
    <n v="0"/>
    <n v="0"/>
    <n v="0"/>
    <s v=""/>
    <n v="0"/>
    <n v="0"/>
    <n v="0"/>
    <s v=""/>
    <n v="0"/>
    <n v="0"/>
    <s v=""/>
    <s v=""/>
    <s v=""/>
    <s v=""/>
    <s v=""/>
  </r>
  <r>
    <x v="0"/>
    <x v="56"/>
    <s v="ISTANBUL"/>
    <n v="1"/>
    <n v="1"/>
    <n v="1"/>
    <n v="0"/>
    <n v="0"/>
    <n v="23171"/>
    <n v="18390"/>
    <n v="8811"/>
    <n v="0.47911908646003265"/>
    <n v="3"/>
    <n v="4778"/>
    <n v="0.20620603340382374"/>
    <n v="23172"/>
    <n v="18394"/>
    <n v="4778"/>
    <n v="0.2061971344726394"/>
  </r>
  <r>
    <x v="0"/>
    <x v="57"/>
    <s v="KYIV"/>
    <n v="0"/>
    <n v="0"/>
    <n v="0"/>
    <n v="0"/>
    <s v=""/>
    <n v="0"/>
    <n v="0"/>
    <n v="0"/>
    <s v=""/>
    <n v="0"/>
    <n v="0"/>
    <s v=""/>
    <s v=""/>
    <s v=""/>
    <s v=""/>
    <s v=""/>
  </r>
  <r>
    <x v="0"/>
    <x v="58"/>
    <s v="ABU DHABI"/>
    <n v="0"/>
    <n v="0"/>
    <n v="0"/>
    <n v="0"/>
    <s v=""/>
    <n v="4378"/>
    <n v="3218"/>
    <n v="2476"/>
    <n v="0.76942200124300808"/>
    <n v="59"/>
    <n v="1101"/>
    <n v="0.25148469620831432"/>
    <n v="4378"/>
    <n v="3277"/>
    <n v="1101"/>
    <n v="0.25148469620831432"/>
  </r>
  <r>
    <x v="0"/>
    <x v="59"/>
    <s v="LONDON"/>
    <n v="0"/>
    <n v="0"/>
    <n v="0"/>
    <n v="0"/>
    <s v=""/>
    <n v="4406"/>
    <n v="3856"/>
    <n v="1051"/>
    <n v="0.27256224066390039"/>
    <n v="13"/>
    <n v="537"/>
    <n v="0.12187925556059918"/>
    <n v="4406"/>
    <n v="3869"/>
    <n v="537"/>
    <n v="0.12187925556059918"/>
  </r>
  <r>
    <x v="0"/>
    <x v="60"/>
    <s v="LOS ANGELES, CA"/>
    <n v="0"/>
    <n v="0"/>
    <n v="0"/>
    <n v="0"/>
    <s v=""/>
    <n v="1396"/>
    <n v="1260"/>
    <n v="767"/>
    <n v="0.60873015873015868"/>
    <n v="2"/>
    <n v="134"/>
    <n v="9.5988538681948427E-2"/>
    <n v="1396"/>
    <n v="1262"/>
    <n v="134"/>
    <n v="9.5988538681948427E-2"/>
  </r>
  <r>
    <x v="0"/>
    <x v="60"/>
    <s v="NEW YORK, NY"/>
    <n v="0"/>
    <n v="0"/>
    <n v="0"/>
    <n v="0"/>
    <s v=""/>
    <n v="1853"/>
    <n v="1805"/>
    <n v="1753"/>
    <n v="0.97119113573407201"/>
    <n v="2"/>
    <n v="46"/>
    <n v="2.48246087425796E-2"/>
    <n v="1853"/>
    <n v="1807"/>
    <n v="46"/>
    <n v="2.48246087425796E-2"/>
  </r>
  <r>
    <x v="0"/>
    <x v="60"/>
    <s v="WASHINGTON, DC"/>
    <n v="0"/>
    <n v="0"/>
    <n v="0"/>
    <n v="0"/>
    <s v=""/>
    <n v="1012"/>
    <n v="946"/>
    <n v="522"/>
    <n v="0.55179704016913322"/>
    <n v="1"/>
    <n v="65"/>
    <n v="6.4229249011857711E-2"/>
    <n v="1012"/>
    <n v="947"/>
    <n v="65"/>
    <n v="6.4229249011857711E-2"/>
  </r>
  <r>
    <x v="0"/>
    <x v="61"/>
    <s v="HANOI"/>
    <n v="0"/>
    <n v="0"/>
    <n v="0"/>
    <n v="0"/>
    <s v=""/>
    <n v="1648"/>
    <n v="1547"/>
    <n v="293"/>
    <n v="0.18939883645765998"/>
    <n v="4"/>
    <n v="97"/>
    <n v="5.8859223300970875E-2"/>
    <n v="1648"/>
    <n v="1551"/>
    <n v="97"/>
    <n v="5.8859223300970875E-2"/>
  </r>
  <r>
    <x v="1"/>
    <x v="1"/>
    <s v="ALGIERS"/>
    <m/>
    <m/>
    <m/>
    <m/>
    <s v=""/>
    <n v="8294"/>
    <n v="4961"/>
    <n v="1801"/>
    <n v="0.36303164684539407"/>
    <n v="38"/>
    <n v="3161"/>
    <n v="0.38737745098039217"/>
    <n v="8294"/>
    <n v="4999"/>
    <n v="3161"/>
    <n v="0.38737745098039217"/>
  </r>
  <r>
    <x v="1"/>
    <x v="62"/>
    <s v="LUANDA"/>
    <m/>
    <m/>
    <m/>
    <m/>
    <s v=""/>
    <n v="1962"/>
    <n v="639"/>
    <n v="212"/>
    <n v="0.33176838810641629"/>
    <m/>
    <n v="1288"/>
    <n v="0.66839647119875456"/>
    <n v="1962"/>
    <n v="639"/>
    <n v="1288"/>
    <n v="0.66839647119875456"/>
  </r>
  <r>
    <x v="1"/>
    <x v="2"/>
    <s v="BUENOS AIRES"/>
    <m/>
    <m/>
    <m/>
    <m/>
    <s v=""/>
    <n v="16"/>
    <n v="14"/>
    <n v="13"/>
    <n v="0.9285714285714286"/>
    <m/>
    <n v="2"/>
    <n v="0.125"/>
    <n v="16"/>
    <n v="14"/>
    <n v="2"/>
    <n v="0.125"/>
  </r>
  <r>
    <x v="1"/>
    <x v="3"/>
    <s v="CANBERRA"/>
    <m/>
    <m/>
    <m/>
    <m/>
    <s v=""/>
    <n v="579"/>
    <n v="509"/>
    <n v="51"/>
    <n v="0.10019646365422397"/>
    <n v="1"/>
    <n v="22"/>
    <n v="4.1353383458646614E-2"/>
    <n v="579"/>
    <n v="510"/>
    <n v="22"/>
    <n v="4.1353383458646614E-2"/>
  </r>
  <r>
    <x v="1"/>
    <x v="63"/>
    <s v="VIENNA"/>
    <m/>
    <m/>
    <m/>
    <m/>
    <s v=""/>
    <n v="1"/>
    <n v="1"/>
    <n v="1"/>
    <n v="1"/>
    <m/>
    <m/>
    <n v="0"/>
    <n v="1"/>
    <n v="1"/>
    <s v=""/>
    <s v=""/>
  </r>
  <r>
    <x v="1"/>
    <x v="64"/>
    <s v="BRUSSELS"/>
    <m/>
    <m/>
    <m/>
    <m/>
    <s v=""/>
    <n v="16"/>
    <n v="13"/>
    <n v="6"/>
    <n v="0.46153846153846156"/>
    <m/>
    <m/>
    <n v="0"/>
    <n v="16"/>
    <n v="13"/>
    <s v=""/>
    <s v=""/>
  </r>
  <r>
    <x v="1"/>
    <x v="6"/>
    <s v="SAO PAULO"/>
    <m/>
    <m/>
    <m/>
    <m/>
    <s v=""/>
    <n v="42"/>
    <n v="24"/>
    <n v="10"/>
    <n v="0.41666666666666669"/>
    <m/>
    <n v="16"/>
    <n v="0.4"/>
    <n v="42"/>
    <n v="24"/>
    <n v="16"/>
    <n v="0.4"/>
  </r>
  <r>
    <x v="1"/>
    <x v="7"/>
    <s v="SOFIA"/>
    <m/>
    <m/>
    <m/>
    <m/>
    <s v=""/>
    <n v="28"/>
    <n v="26"/>
    <n v="20"/>
    <n v="0.76923076923076927"/>
    <m/>
    <n v="2"/>
    <n v="7.1428571428571425E-2"/>
    <n v="28"/>
    <n v="26"/>
    <n v="2"/>
    <n v="7.1428571428571425E-2"/>
  </r>
  <r>
    <x v="1"/>
    <x v="65"/>
    <s v="OUAGADOUGOU"/>
    <m/>
    <m/>
    <m/>
    <m/>
    <s v=""/>
    <n v="4645"/>
    <n v="3175"/>
    <n v="2025"/>
    <n v="0.63779527559055116"/>
    <n v="4"/>
    <n v="1271"/>
    <n v="0.28561797752808987"/>
    <n v="4645"/>
    <n v="3179"/>
    <n v="1271"/>
    <n v="0.28561797752808987"/>
  </r>
  <r>
    <x v="1"/>
    <x v="66"/>
    <s v="BUJUMBURA"/>
    <n v="1"/>
    <n v="1"/>
    <m/>
    <m/>
    <n v="0"/>
    <n v="3690"/>
    <n v="2146"/>
    <n v="936"/>
    <n v="0.43616029822926372"/>
    <n v="1"/>
    <n v="1463"/>
    <n v="0.40526315789473683"/>
    <n v="3691"/>
    <n v="2148"/>
    <n v="1463"/>
    <n v="0.40515092772085293"/>
  </r>
  <r>
    <x v="1"/>
    <x v="67"/>
    <s v="YAONDE"/>
    <m/>
    <m/>
    <m/>
    <m/>
    <s v=""/>
    <n v="6199"/>
    <n v="3164"/>
    <n v="1367"/>
    <n v="0.43204804045512007"/>
    <m/>
    <n v="2917"/>
    <n v="0.4796908403223154"/>
    <n v="6199"/>
    <n v="3164"/>
    <n v="2917"/>
    <n v="0.4796908403223154"/>
  </r>
  <r>
    <x v="1"/>
    <x v="8"/>
    <s v="MONTREAL"/>
    <m/>
    <m/>
    <m/>
    <m/>
    <s v=""/>
    <n v="1052"/>
    <n v="909"/>
    <n v="667"/>
    <n v="0.73377337733773373"/>
    <m/>
    <n v="85"/>
    <n v="8.5513078470824955E-2"/>
    <n v="1052"/>
    <n v="909"/>
    <n v="85"/>
    <n v="8.5513078470824955E-2"/>
  </r>
  <r>
    <x v="1"/>
    <x v="9"/>
    <s v="SANTIAGO DE CHILE"/>
    <m/>
    <m/>
    <m/>
    <m/>
    <s v=""/>
    <n v="40"/>
    <n v="25"/>
    <n v="8"/>
    <n v="0.32"/>
    <m/>
    <n v="14"/>
    <n v="0.35897435897435898"/>
    <n v="40"/>
    <n v="25"/>
    <n v="14"/>
    <n v="0.35897435897435898"/>
  </r>
  <r>
    <x v="1"/>
    <x v="10"/>
    <s v="BEIJING"/>
    <n v="4"/>
    <n v="4"/>
    <m/>
    <m/>
    <n v="0"/>
    <n v="17869"/>
    <n v="17135"/>
    <n v="7932"/>
    <n v="0.46291216807703534"/>
    <m/>
    <n v="422"/>
    <n v="2.4035997038218373E-2"/>
    <n v="17873"/>
    <n v="17139"/>
    <n v="422"/>
    <n v="2.4030522179830306E-2"/>
  </r>
  <r>
    <x v="1"/>
    <x v="10"/>
    <s v="GUANGZHOU (CANTON)"/>
    <m/>
    <m/>
    <m/>
    <m/>
    <s v=""/>
    <n v="767"/>
    <n v="754"/>
    <n v="462"/>
    <n v="0.61273209549071617"/>
    <m/>
    <n v="12"/>
    <n v="1.5665796344647518E-2"/>
    <n v="767"/>
    <n v="754"/>
    <n v="12"/>
    <n v="1.5665796344647518E-2"/>
  </r>
  <r>
    <x v="1"/>
    <x v="10"/>
    <s v="SHANGHAI"/>
    <m/>
    <m/>
    <m/>
    <m/>
    <s v=""/>
    <n v="1064"/>
    <n v="1040"/>
    <n v="447"/>
    <n v="0.42980769230769234"/>
    <m/>
    <n v="12"/>
    <n v="1.1406844106463879E-2"/>
    <n v="1064"/>
    <n v="1040"/>
    <n v="12"/>
    <n v="1.1406844106463879E-2"/>
  </r>
  <r>
    <x v="1"/>
    <x v="11"/>
    <s v="BOGOTA"/>
    <m/>
    <m/>
    <m/>
    <m/>
    <s v=""/>
    <n v="11"/>
    <n v="10"/>
    <n v="9"/>
    <n v="0.9"/>
    <m/>
    <n v="1"/>
    <n v="9.0909090909090912E-2"/>
    <n v="11"/>
    <n v="10"/>
    <n v="1"/>
    <n v="9.0909090909090912E-2"/>
  </r>
  <r>
    <x v="1"/>
    <x v="68"/>
    <s v="KINSHASA"/>
    <n v="15"/>
    <n v="10"/>
    <n v="2"/>
    <n v="3"/>
    <n v="0.23076923076923078"/>
    <n v="42458"/>
    <n v="31668"/>
    <n v="26077"/>
    <n v="0.8234495389667803"/>
    <m/>
    <n v="9766"/>
    <n v="0.23570014963556499"/>
    <n v="42473"/>
    <n v="31678"/>
    <n v="9769"/>
    <n v="0.23569860303520157"/>
  </r>
  <r>
    <x v="1"/>
    <x v="68"/>
    <s v="LUBUMBASHI"/>
    <n v="2"/>
    <m/>
    <m/>
    <n v="2"/>
    <n v="1"/>
    <n v="5001"/>
    <n v="4335"/>
    <n v="3680"/>
    <n v="0.84890426758938875"/>
    <m/>
    <n v="579"/>
    <n v="0.11782661782661782"/>
    <n v="5003"/>
    <n v="4335"/>
    <n v="581"/>
    <n v="0.11818551668022782"/>
  </r>
  <r>
    <x v="1"/>
    <x v="69"/>
    <s v="ABIDJAN"/>
    <n v="2"/>
    <n v="1"/>
    <m/>
    <m/>
    <n v="0"/>
    <n v="2840"/>
    <n v="1791"/>
    <n v="788"/>
    <n v="0.4399776661083194"/>
    <m/>
    <n v="868"/>
    <n v="0.32643851071831514"/>
    <n v="2842"/>
    <n v="1792"/>
    <n v="868"/>
    <n v="0.32631578947368423"/>
  </r>
  <r>
    <x v="1"/>
    <x v="13"/>
    <s v="HAVANA"/>
    <m/>
    <m/>
    <m/>
    <m/>
    <s v=""/>
    <n v="873"/>
    <n v="583"/>
    <n v="197"/>
    <n v="0.33790737564322471"/>
    <m/>
    <n v="271"/>
    <n v="0.31733021077283374"/>
    <n v="873"/>
    <n v="583"/>
    <n v="271"/>
    <n v="0.31733021077283374"/>
  </r>
  <r>
    <x v="1"/>
    <x v="15"/>
    <s v="CAIRO"/>
    <m/>
    <m/>
    <m/>
    <m/>
    <s v=""/>
    <n v="5759"/>
    <n v="3941"/>
    <n v="1810"/>
    <n v="0.45927429586399393"/>
    <n v="7"/>
    <n v="1774"/>
    <n v="0.31003145753233136"/>
    <n v="5759"/>
    <n v="3948"/>
    <n v="1774"/>
    <n v="0.31003145753233136"/>
  </r>
  <r>
    <x v="1"/>
    <x v="16"/>
    <s v="ADDIS ABEBA"/>
    <m/>
    <m/>
    <m/>
    <m/>
    <s v=""/>
    <n v="1222"/>
    <n v="654"/>
    <n v="84"/>
    <n v="0.12844036697247707"/>
    <n v="8"/>
    <n v="481"/>
    <n v="0.42082239720034997"/>
    <n v="1222"/>
    <n v="662"/>
    <n v="481"/>
    <n v="0.42082239720034997"/>
  </r>
  <r>
    <x v="1"/>
    <x v="70"/>
    <s v="HELSINKI"/>
    <m/>
    <m/>
    <m/>
    <m/>
    <s v=""/>
    <n v="4"/>
    <n v="1"/>
    <n v="1"/>
    <n v="1"/>
    <n v="1"/>
    <n v="2"/>
    <n v="0.5"/>
    <n v="4"/>
    <n v="2"/>
    <n v="2"/>
    <n v="0.5"/>
  </r>
  <r>
    <x v="1"/>
    <x v="18"/>
    <s v="BERLIN"/>
    <m/>
    <m/>
    <m/>
    <m/>
    <s v=""/>
    <n v="3"/>
    <n v="2"/>
    <n v="1"/>
    <n v="0.5"/>
    <n v="1"/>
    <m/>
    <n v="0"/>
    <n v="3"/>
    <n v="3"/>
    <s v=""/>
    <s v=""/>
  </r>
  <r>
    <x v="1"/>
    <x v="71"/>
    <s v="ATHENS"/>
    <m/>
    <m/>
    <m/>
    <m/>
    <s v=""/>
    <n v="3"/>
    <n v="3"/>
    <n v="2"/>
    <n v="0.66666666666666663"/>
    <m/>
    <m/>
    <n v="0"/>
    <n v="3"/>
    <n v="3"/>
    <s v=""/>
    <s v=""/>
  </r>
  <r>
    <x v="1"/>
    <x v="19"/>
    <s v="HONG KONG"/>
    <m/>
    <m/>
    <m/>
    <m/>
    <s v=""/>
    <n v="727"/>
    <n v="694"/>
    <n v="526"/>
    <n v="0.75792507204610948"/>
    <m/>
    <n v="27"/>
    <n v="3.7447988904299581E-2"/>
    <n v="727"/>
    <n v="694"/>
    <n v="27"/>
    <n v="3.7447988904299581E-2"/>
  </r>
  <r>
    <x v="1"/>
    <x v="72"/>
    <s v="BUDAPEST"/>
    <m/>
    <m/>
    <m/>
    <m/>
    <s v=""/>
    <n v="1"/>
    <n v="1"/>
    <m/>
    <n v="0"/>
    <m/>
    <m/>
    <n v="0"/>
    <n v="1"/>
    <n v="1"/>
    <s v=""/>
    <s v=""/>
  </r>
  <r>
    <x v="1"/>
    <x v="20"/>
    <s v="MUMBAI"/>
    <m/>
    <m/>
    <m/>
    <m/>
    <s v=""/>
    <n v="19822"/>
    <n v="18629"/>
    <n v="18450"/>
    <n v="0.99039132535294438"/>
    <n v="1"/>
    <n v="1044"/>
    <n v="5.3064958828911254E-2"/>
    <n v="19822"/>
    <n v="18630"/>
    <n v="1044"/>
    <n v="5.3064958828911254E-2"/>
  </r>
  <r>
    <x v="1"/>
    <x v="20"/>
    <s v="NEW DELHI"/>
    <m/>
    <m/>
    <m/>
    <m/>
    <s v=""/>
    <n v="9500"/>
    <n v="7927"/>
    <n v="5052"/>
    <n v="0.63731550397376058"/>
    <m/>
    <n v="1513"/>
    <n v="0.16027542372881357"/>
    <n v="9500"/>
    <n v="7927"/>
    <n v="1513"/>
    <n v="0.16027542372881357"/>
  </r>
  <r>
    <x v="1"/>
    <x v="21"/>
    <s v="JAKARTA"/>
    <m/>
    <m/>
    <m/>
    <m/>
    <s v=""/>
    <n v="114"/>
    <n v="112"/>
    <n v="71"/>
    <n v="0.6339285714285714"/>
    <m/>
    <n v="2"/>
    <n v="1.7543859649122806E-2"/>
    <n v="114"/>
    <n v="112"/>
    <n v="2"/>
    <n v="1.7543859649122806E-2"/>
  </r>
  <r>
    <x v="1"/>
    <x v="22"/>
    <s v="TEHERAN"/>
    <m/>
    <m/>
    <m/>
    <m/>
    <s v=""/>
    <n v="2262"/>
    <n v="1376"/>
    <n v="360"/>
    <n v="0.26162790697674421"/>
    <n v="8"/>
    <n v="839"/>
    <n v="0.37741790373369322"/>
    <n v="2262"/>
    <n v="1384"/>
    <n v="839"/>
    <n v="0.37741790373369322"/>
  </r>
  <r>
    <x v="1"/>
    <x v="23"/>
    <s v="DUBLIN"/>
    <m/>
    <m/>
    <m/>
    <m/>
    <s v=""/>
    <n v="1022"/>
    <n v="961"/>
    <n v="222"/>
    <n v="0.23100936524453694"/>
    <m/>
    <n v="37"/>
    <n v="3.7074148296593189E-2"/>
    <n v="1022"/>
    <n v="961"/>
    <n v="37"/>
    <n v="3.7074148296593189E-2"/>
  </r>
  <r>
    <x v="1"/>
    <x v="24"/>
    <s v="JERUSALEM"/>
    <m/>
    <m/>
    <m/>
    <m/>
    <s v=""/>
    <n v="619"/>
    <n v="393"/>
    <n v="72"/>
    <n v="0.18320610687022901"/>
    <n v="16"/>
    <n v="204"/>
    <n v="0.33278955954323003"/>
    <n v="619"/>
    <n v="409"/>
    <n v="204"/>
    <n v="0.33278955954323003"/>
  </r>
  <r>
    <x v="1"/>
    <x v="24"/>
    <s v="TEL AVIV"/>
    <m/>
    <m/>
    <m/>
    <m/>
    <s v=""/>
    <n v="54"/>
    <n v="48"/>
    <n v="7"/>
    <n v="0.14583333333333334"/>
    <m/>
    <n v="5"/>
    <n v="9.4339622641509441E-2"/>
    <n v="54"/>
    <n v="48"/>
    <n v="5"/>
    <n v="9.4339622641509441E-2"/>
  </r>
  <r>
    <x v="1"/>
    <x v="73"/>
    <s v="ROME"/>
    <m/>
    <m/>
    <m/>
    <m/>
    <s v=""/>
    <n v="3"/>
    <n v="1"/>
    <n v="1"/>
    <n v="1"/>
    <n v="1"/>
    <m/>
    <n v="0"/>
    <n v="3"/>
    <n v="2"/>
    <s v=""/>
    <s v=""/>
  </r>
  <r>
    <x v="1"/>
    <x v="74"/>
    <s v="KINGSTON"/>
    <n v="4"/>
    <n v="3"/>
    <m/>
    <m/>
    <n v="0"/>
    <n v="823"/>
    <n v="501"/>
    <n v="137"/>
    <n v="0.27345309381237526"/>
    <m/>
    <n v="200"/>
    <n v="0.28530670470756064"/>
    <n v="827"/>
    <n v="504"/>
    <n v="200"/>
    <n v="0.28409090909090912"/>
  </r>
  <r>
    <x v="1"/>
    <x v="25"/>
    <s v="TOKYO"/>
    <m/>
    <m/>
    <m/>
    <m/>
    <s v=""/>
    <n v="321"/>
    <n v="312"/>
    <n v="304"/>
    <n v="0.97435897435897434"/>
    <n v="1"/>
    <n v="8"/>
    <n v="2.4922118380062305E-2"/>
    <n v="321"/>
    <n v="313"/>
    <n v="8"/>
    <n v="2.4922118380062305E-2"/>
  </r>
  <r>
    <x v="1"/>
    <x v="26"/>
    <s v="AMMAN"/>
    <m/>
    <m/>
    <m/>
    <m/>
    <s v=""/>
    <n v="1829"/>
    <n v="986"/>
    <n v="425"/>
    <n v="0.43103448275862066"/>
    <n v="26"/>
    <n v="769"/>
    <n v="0.43177989893318358"/>
    <n v="1829"/>
    <n v="1012"/>
    <n v="769"/>
    <n v="0.43177989893318358"/>
  </r>
  <r>
    <x v="1"/>
    <x v="28"/>
    <s v="NAIROBI"/>
    <m/>
    <m/>
    <m/>
    <m/>
    <s v=""/>
    <n v="2117"/>
    <n v="1161"/>
    <n v="258"/>
    <n v="0.22222222222222221"/>
    <n v="4"/>
    <n v="923"/>
    <n v="0.44204980842911878"/>
    <n v="2117"/>
    <n v="1165"/>
    <n v="923"/>
    <n v="0.44204980842911878"/>
  </r>
  <r>
    <x v="1"/>
    <x v="29"/>
    <s v="KUWAIT"/>
    <m/>
    <m/>
    <m/>
    <m/>
    <s v=""/>
    <n v="2718"/>
    <n v="2350"/>
    <n v="2078"/>
    <n v="0.88425531914893618"/>
    <m/>
    <n v="341"/>
    <n v="0.12671869193608323"/>
    <n v="2718"/>
    <n v="2350"/>
    <n v="341"/>
    <n v="0.12671869193608323"/>
  </r>
  <r>
    <x v="1"/>
    <x v="30"/>
    <s v="BEIRUT"/>
    <m/>
    <m/>
    <m/>
    <m/>
    <s v=""/>
    <n v="1743"/>
    <n v="965"/>
    <n v="404"/>
    <n v="0.41865284974093264"/>
    <n v="2"/>
    <n v="745"/>
    <n v="0.43516355140186919"/>
    <n v="1743"/>
    <n v="967"/>
    <n v="745"/>
    <n v="0.43516355140186919"/>
  </r>
  <r>
    <x v="1"/>
    <x v="31"/>
    <s v="KUALA LUMPUR"/>
    <m/>
    <m/>
    <m/>
    <m/>
    <s v=""/>
    <n v="157"/>
    <n v="129"/>
    <n v="28"/>
    <n v="0.21705426356589147"/>
    <m/>
    <n v="22"/>
    <n v="0.14569536423841059"/>
    <n v="157"/>
    <n v="129"/>
    <n v="22"/>
    <n v="0.14569536423841059"/>
  </r>
  <r>
    <x v="1"/>
    <x v="32"/>
    <s v="MEXICO CITY"/>
    <m/>
    <m/>
    <m/>
    <m/>
    <s v=""/>
    <n v="42"/>
    <n v="40"/>
    <n v="26"/>
    <n v="0.65"/>
    <m/>
    <n v="1"/>
    <n v="2.4390243902439025E-2"/>
    <n v="42"/>
    <n v="40"/>
    <n v="1"/>
    <n v="2.4390243902439025E-2"/>
  </r>
  <r>
    <x v="1"/>
    <x v="33"/>
    <s v="RABAT"/>
    <m/>
    <m/>
    <m/>
    <m/>
    <s v=""/>
    <n v="16925"/>
    <n v="10404"/>
    <n v="6655"/>
    <n v="0.63965782391387926"/>
    <n v="80"/>
    <n v="6249"/>
    <n v="0.37345365445526801"/>
    <n v="16925"/>
    <n v="10484"/>
    <n v="6249"/>
    <n v="0.37345365445526801"/>
  </r>
  <r>
    <x v="1"/>
    <x v="75"/>
    <s v="THE HAGUE"/>
    <m/>
    <m/>
    <m/>
    <m/>
    <s v=""/>
    <n v="2"/>
    <m/>
    <m/>
    <s v=""/>
    <m/>
    <n v="1"/>
    <n v="1"/>
    <n v="2"/>
    <s v=""/>
    <n v="1"/>
    <s v=""/>
  </r>
  <r>
    <x v="1"/>
    <x v="34"/>
    <s v="ABUJA"/>
    <n v="30"/>
    <n v="12"/>
    <n v="1"/>
    <n v="18"/>
    <n v="0.6"/>
    <n v="5690"/>
    <n v="1979"/>
    <n v="1141"/>
    <n v="0.57655381505811021"/>
    <n v="49"/>
    <n v="3546"/>
    <n v="0.63616792249730891"/>
    <n v="5720"/>
    <n v="2040"/>
    <n v="3564"/>
    <n v="0.63597430406852251"/>
  </r>
  <r>
    <x v="1"/>
    <x v="37"/>
    <s v="ISLAMABAD"/>
    <m/>
    <m/>
    <m/>
    <m/>
    <s v=""/>
    <n v="4783"/>
    <n v="1815"/>
    <n v="473"/>
    <n v="0.26060606060606062"/>
    <n v="22"/>
    <n v="2888"/>
    <n v="0.61121693121693121"/>
    <n v="4783"/>
    <n v="1837"/>
    <n v="2888"/>
    <n v="0.61121693121693121"/>
  </r>
  <r>
    <x v="1"/>
    <x v="76"/>
    <s v="PANAMA CITY"/>
    <m/>
    <m/>
    <m/>
    <m/>
    <s v=""/>
    <n v="10"/>
    <n v="10"/>
    <n v="8"/>
    <n v="0.8"/>
    <m/>
    <m/>
    <n v="0"/>
    <n v="10"/>
    <n v="10"/>
    <s v=""/>
    <s v=""/>
  </r>
  <r>
    <x v="1"/>
    <x v="39"/>
    <s v="LIMA"/>
    <m/>
    <m/>
    <m/>
    <m/>
    <s v=""/>
    <n v="99"/>
    <n v="68"/>
    <n v="19"/>
    <n v="0.27941176470588236"/>
    <m/>
    <n v="19"/>
    <n v="0.21839080459770116"/>
    <n v="99"/>
    <n v="68"/>
    <n v="19"/>
    <n v="0.21839080459770116"/>
  </r>
  <r>
    <x v="1"/>
    <x v="40"/>
    <s v="MANILA"/>
    <m/>
    <m/>
    <m/>
    <m/>
    <s v=""/>
    <n v="7136"/>
    <n v="6679"/>
    <n v="4714"/>
    <n v="0.7057942805809253"/>
    <m/>
    <n v="398"/>
    <n v="5.6238519146531017E-2"/>
    <n v="7136"/>
    <n v="6679"/>
    <n v="398"/>
    <n v="5.6238519146531017E-2"/>
  </r>
  <r>
    <x v="1"/>
    <x v="77"/>
    <s v="WARSAW"/>
    <m/>
    <m/>
    <m/>
    <m/>
    <s v=""/>
    <n v="21"/>
    <n v="8"/>
    <n v="7"/>
    <n v="0.875"/>
    <n v="1"/>
    <n v="10"/>
    <n v="0.52631578947368418"/>
    <n v="21"/>
    <n v="9"/>
    <n v="10"/>
    <n v="0.52631578947368418"/>
  </r>
  <r>
    <x v="1"/>
    <x v="78"/>
    <s v="LISBON"/>
    <m/>
    <m/>
    <m/>
    <m/>
    <s v=""/>
    <n v="5"/>
    <n v="2"/>
    <n v="1"/>
    <n v="0.5"/>
    <m/>
    <n v="2"/>
    <n v="0.5"/>
    <n v="5"/>
    <n v="2"/>
    <n v="2"/>
    <n v="0.5"/>
  </r>
  <r>
    <x v="1"/>
    <x v="41"/>
    <s v="DOHA"/>
    <n v="1"/>
    <m/>
    <m/>
    <n v="1"/>
    <n v="1"/>
    <n v="1034"/>
    <n v="811"/>
    <n v="578"/>
    <n v="0.71270036991368679"/>
    <m/>
    <n v="195"/>
    <n v="0.19383697813121273"/>
    <n v="1035"/>
    <n v="811"/>
    <n v="196"/>
    <n v="0.19463753723932473"/>
  </r>
  <r>
    <x v="1"/>
    <x v="42"/>
    <s v="BUCHAREST"/>
    <m/>
    <m/>
    <m/>
    <m/>
    <s v=""/>
    <n v="14"/>
    <n v="13"/>
    <n v="7"/>
    <n v="0.53846153846153844"/>
    <m/>
    <m/>
    <n v="0"/>
    <n v="14"/>
    <n v="13"/>
    <s v=""/>
    <s v=""/>
  </r>
  <r>
    <x v="1"/>
    <x v="43"/>
    <s v="MOSCOW"/>
    <m/>
    <m/>
    <m/>
    <m/>
    <s v=""/>
    <n v="1433"/>
    <n v="1322"/>
    <n v="975"/>
    <n v="0.73751891074130105"/>
    <n v="1"/>
    <n v="83"/>
    <n v="5.9032716927453772E-2"/>
    <n v="1433"/>
    <n v="1323"/>
    <n v="83"/>
    <n v="5.9032716927453772E-2"/>
  </r>
  <r>
    <x v="1"/>
    <x v="79"/>
    <s v="KIGALI"/>
    <n v="4"/>
    <n v="3"/>
    <m/>
    <n v="1"/>
    <n v="0.25"/>
    <n v="9985"/>
    <n v="6837"/>
    <n v="2559"/>
    <n v="0.37428696796840721"/>
    <n v="8"/>
    <n v="3062"/>
    <n v="0.30907439184415059"/>
    <n v="9989"/>
    <n v="6848"/>
    <n v="3063"/>
    <n v="0.30905054989405711"/>
  </r>
  <r>
    <x v="1"/>
    <x v="44"/>
    <s v="RIYADH"/>
    <m/>
    <m/>
    <m/>
    <m/>
    <s v=""/>
    <n v="2778"/>
    <n v="2209"/>
    <n v="1778"/>
    <n v="0.80488909008601173"/>
    <n v="51"/>
    <n v="434"/>
    <n v="0.16109873793615442"/>
    <n v="2778"/>
    <n v="2260"/>
    <n v="434"/>
    <n v="0.16109873793615442"/>
  </r>
  <r>
    <x v="1"/>
    <x v="45"/>
    <s v="DAKAR"/>
    <n v="2"/>
    <m/>
    <m/>
    <n v="2"/>
    <n v="1"/>
    <n v="6648"/>
    <n v="1476"/>
    <n v="465"/>
    <n v="0.31504065040650409"/>
    <m/>
    <n v="4976"/>
    <n v="0.77123372597644146"/>
    <n v="6650"/>
    <n v="1476"/>
    <n v="4978"/>
    <n v="0.77130461729160216"/>
  </r>
  <r>
    <x v="1"/>
    <x v="46"/>
    <s v="BELGRADE"/>
    <m/>
    <m/>
    <m/>
    <m/>
    <s v=""/>
    <n v="244"/>
    <n v="211"/>
    <n v="65"/>
    <n v="0.30805687203791471"/>
    <m/>
    <n v="19"/>
    <n v="8.2608695652173908E-2"/>
    <n v="244"/>
    <n v="211"/>
    <n v="19"/>
    <n v="8.2608695652173908E-2"/>
  </r>
  <r>
    <x v="1"/>
    <x v="80"/>
    <s v="SINGAPORE"/>
    <m/>
    <m/>
    <m/>
    <m/>
    <s v=""/>
    <n v="732"/>
    <n v="714"/>
    <n v="443"/>
    <n v="0.6204481792717087"/>
    <m/>
    <n v="9"/>
    <n v="1.2448132780082987E-2"/>
    <n v="732"/>
    <n v="714"/>
    <n v="9"/>
    <n v="1.2448132780082987E-2"/>
  </r>
  <r>
    <x v="1"/>
    <x v="49"/>
    <s v="CAPE TOWN"/>
    <m/>
    <m/>
    <m/>
    <m/>
    <s v=""/>
    <n v="1744"/>
    <n v="1641"/>
    <n v="1527"/>
    <n v="0.93053016453382087"/>
    <n v="1"/>
    <n v="76"/>
    <n v="4.4237485448195578E-2"/>
    <n v="1744"/>
    <n v="1642"/>
    <n v="76"/>
    <n v="4.4237485448195578E-2"/>
  </r>
  <r>
    <x v="1"/>
    <x v="49"/>
    <s v="PRETORIA"/>
    <m/>
    <m/>
    <m/>
    <m/>
    <s v=""/>
    <n v="2806"/>
    <n v="2546"/>
    <n v="1681"/>
    <n v="0.66025137470542028"/>
    <n v="1"/>
    <n v="197"/>
    <n v="7.179300291545189E-2"/>
    <n v="2806"/>
    <n v="2547"/>
    <n v="197"/>
    <n v="7.179300291545189E-2"/>
  </r>
  <r>
    <x v="1"/>
    <x v="50"/>
    <s v="SEOUL"/>
    <m/>
    <m/>
    <m/>
    <m/>
    <s v=""/>
    <n v="192"/>
    <n v="169"/>
    <n v="19"/>
    <n v="0.11242603550295859"/>
    <m/>
    <n v="18"/>
    <n v="9.6256684491978606E-2"/>
    <n v="192"/>
    <n v="169"/>
    <n v="18"/>
    <n v="9.6256684491978606E-2"/>
  </r>
  <r>
    <x v="1"/>
    <x v="81"/>
    <s v="MADRID"/>
    <m/>
    <m/>
    <m/>
    <m/>
    <s v=""/>
    <n v="2"/>
    <n v="2"/>
    <n v="1"/>
    <n v="0.5"/>
    <m/>
    <m/>
    <n v="0"/>
    <n v="2"/>
    <n v="2"/>
    <s v=""/>
    <s v=""/>
  </r>
  <r>
    <x v="1"/>
    <x v="51"/>
    <s v="BERN"/>
    <m/>
    <m/>
    <m/>
    <m/>
    <s v=""/>
    <n v="1"/>
    <n v="1"/>
    <m/>
    <n v="0"/>
    <m/>
    <m/>
    <n v="0"/>
    <n v="1"/>
    <n v="1"/>
    <s v=""/>
    <s v=""/>
  </r>
  <r>
    <x v="1"/>
    <x v="53"/>
    <s v="TAIPEI"/>
    <m/>
    <m/>
    <m/>
    <m/>
    <s v=""/>
    <n v="34"/>
    <n v="32"/>
    <n v="22"/>
    <n v="0.6875"/>
    <m/>
    <n v="2"/>
    <n v="5.8823529411764705E-2"/>
    <n v="34"/>
    <n v="32"/>
    <n v="2"/>
    <n v="5.8823529411764705E-2"/>
  </r>
  <r>
    <x v="1"/>
    <x v="82"/>
    <s v="DAR ES SALAAM"/>
    <m/>
    <m/>
    <m/>
    <m/>
    <s v=""/>
    <n v="1251"/>
    <n v="987"/>
    <n v="439"/>
    <n v="0.44478216818642352"/>
    <m/>
    <n v="229"/>
    <n v="0.18832236842105263"/>
    <n v="1251"/>
    <n v="987"/>
    <n v="229"/>
    <n v="0.18832236842105263"/>
  </r>
  <r>
    <x v="1"/>
    <x v="54"/>
    <s v="BANGKOK"/>
    <m/>
    <m/>
    <m/>
    <m/>
    <s v=""/>
    <n v="4158"/>
    <n v="3638"/>
    <n v="3075"/>
    <n v="0.84524463991203957"/>
    <n v="2"/>
    <n v="493"/>
    <n v="0.1192838132107428"/>
    <n v="4158"/>
    <n v="3640"/>
    <n v="493"/>
    <n v="0.1192838132107428"/>
  </r>
  <r>
    <x v="1"/>
    <x v="55"/>
    <s v="TUNIS"/>
    <m/>
    <m/>
    <m/>
    <m/>
    <s v=""/>
    <n v="4539"/>
    <n v="2792"/>
    <n v="1719"/>
    <n v="0.61568767908309452"/>
    <n v="5"/>
    <n v="1592"/>
    <n v="0.36272499430394167"/>
    <n v="4539"/>
    <n v="2797"/>
    <n v="1592"/>
    <n v="0.36272499430394167"/>
  </r>
  <r>
    <x v="1"/>
    <x v="56"/>
    <s v="ISTANBUL"/>
    <m/>
    <m/>
    <m/>
    <m/>
    <s v=""/>
    <n v="10237"/>
    <n v="8307"/>
    <n v="5788"/>
    <n v="0.69676176718430238"/>
    <n v="10"/>
    <n v="1753"/>
    <n v="0.17408142999006951"/>
    <n v="10237"/>
    <n v="8317"/>
    <n v="1753"/>
    <n v="0.17408142999006951"/>
  </r>
  <r>
    <x v="1"/>
    <x v="83"/>
    <s v="KAMPALA"/>
    <n v="3"/>
    <n v="1"/>
    <m/>
    <n v="1"/>
    <n v="0.5"/>
    <n v="1427"/>
    <n v="821"/>
    <n v="90"/>
    <n v="0.10962241169305725"/>
    <n v="1"/>
    <n v="582"/>
    <n v="0.41452991452991456"/>
    <n v="1430"/>
    <n v="823"/>
    <n v="583"/>
    <n v="0.414651493598862"/>
  </r>
  <r>
    <x v="1"/>
    <x v="58"/>
    <s v="ABU DHABI"/>
    <m/>
    <m/>
    <m/>
    <m/>
    <s v=""/>
    <n v="6588"/>
    <n v="5367"/>
    <n v="4675"/>
    <n v="0.87106390907397058"/>
    <m/>
    <n v="1180"/>
    <n v="0.18023522223919353"/>
    <n v="6588"/>
    <n v="5367"/>
    <n v="1180"/>
    <n v="0.18023522223919353"/>
  </r>
  <r>
    <x v="1"/>
    <x v="59"/>
    <s v="LONDON"/>
    <n v="40"/>
    <n v="40"/>
    <m/>
    <m/>
    <n v="0"/>
    <n v="11902"/>
    <n v="9462"/>
    <n v="7637"/>
    <n v="0.80712322976114981"/>
    <n v="5"/>
    <n v="2273"/>
    <n v="0.19361158432708689"/>
    <n v="11942"/>
    <n v="9507"/>
    <n v="2273"/>
    <n v="0.19295415959252971"/>
  </r>
  <r>
    <x v="1"/>
    <x v="60"/>
    <s v="ATLANTA, GA"/>
    <m/>
    <m/>
    <m/>
    <m/>
    <s v=""/>
    <n v="671"/>
    <n v="615"/>
    <n v="70"/>
    <n v="0.11382113821138211"/>
    <m/>
    <n v="4"/>
    <n v="6.462035541195477E-3"/>
    <n v="671"/>
    <n v="615"/>
    <n v="4"/>
    <n v="6.462035541195477E-3"/>
  </r>
  <r>
    <x v="1"/>
    <x v="60"/>
    <s v="LOS ANGELES, CA"/>
    <m/>
    <m/>
    <m/>
    <m/>
    <s v=""/>
    <n v="645"/>
    <n v="625"/>
    <n v="118"/>
    <n v="0.1888"/>
    <m/>
    <n v="8"/>
    <n v="1.2638230647709321E-2"/>
    <n v="645"/>
    <n v="625"/>
    <n v="8"/>
    <n v="1.2638230647709321E-2"/>
  </r>
  <r>
    <x v="1"/>
    <x v="60"/>
    <s v="NEW YORK, NY"/>
    <n v="1"/>
    <n v="1"/>
    <m/>
    <m/>
    <n v="0"/>
    <n v="1333"/>
    <n v="1202"/>
    <n v="230"/>
    <n v="0.1913477537437604"/>
    <m/>
    <n v="52"/>
    <n v="4.1467304625199361E-2"/>
    <n v="1334"/>
    <n v="1203"/>
    <n v="52"/>
    <n v="4.1434262948207172E-2"/>
  </r>
  <r>
    <x v="1"/>
    <x v="60"/>
    <s v="WASHINGTON, DC"/>
    <m/>
    <m/>
    <m/>
    <m/>
    <s v=""/>
    <n v="604"/>
    <n v="550"/>
    <n v="75"/>
    <n v="0.13636363636363635"/>
    <m/>
    <n v="43"/>
    <n v="7.2512647554806076E-2"/>
    <n v="604"/>
    <n v="550"/>
    <n v="43"/>
    <n v="7.2512647554806076E-2"/>
  </r>
  <r>
    <x v="1"/>
    <x v="61"/>
    <s v="HANOI"/>
    <m/>
    <m/>
    <m/>
    <m/>
    <s v=""/>
    <n v="1579"/>
    <n v="1342"/>
    <n v="405"/>
    <n v="0.30178837555886734"/>
    <n v="3"/>
    <n v="222"/>
    <n v="0.14167198468410977"/>
    <n v="1579"/>
    <n v="1345"/>
    <n v="222"/>
    <n v="0.14167198468410977"/>
  </r>
  <r>
    <x v="2"/>
    <x v="0"/>
    <s v="TIRANA"/>
    <m/>
    <m/>
    <m/>
    <m/>
    <s v=""/>
    <n v="197"/>
    <n v="157"/>
    <n v="152"/>
    <n v="0.96815286624203822"/>
    <n v="70"/>
    <n v="12"/>
    <n v="5.0209205020920501E-2"/>
    <n v="197"/>
    <n v="227"/>
    <n v="12"/>
    <n v="5.0209205020920501E-2"/>
  </r>
  <r>
    <x v="2"/>
    <x v="1"/>
    <s v="ALGIERS"/>
    <m/>
    <m/>
    <m/>
    <m/>
    <s v=""/>
    <n v="547"/>
    <n v="286"/>
    <n v="100"/>
    <n v="0.34965034965034963"/>
    <n v="32"/>
    <n v="230"/>
    <n v="0.41970802919708028"/>
    <n v="547"/>
    <n v="318"/>
    <n v="230"/>
    <n v="0.41970802919708028"/>
  </r>
  <r>
    <x v="2"/>
    <x v="2"/>
    <s v="BUENOS AIRES"/>
    <m/>
    <m/>
    <m/>
    <m/>
    <s v=""/>
    <n v="110"/>
    <n v="61"/>
    <n v="25"/>
    <n v="0.4098360655737705"/>
    <n v="14"/>
    <n v="45"/>
    <n v="0.375"/>
    <n v="110"/>
    <n v="75"/>
    <n v="45"/>
    <n v="0.375"/>
  </r>
  <r>
    <x v="2"/>
    <x v="84"/>
    <s v="YEREVAN"/>
    <m/>
    <m/>
    <m/>
    <m/>
    <s v=""/>
    <n v="4719"/>
    <n v="3141"/>
    <n v="490"/>
    <n v="0.15600127347978351"/>
    <n v="254"/>
    <n v="45"/>
    <n v="1.308139534883721E-2"/>
    <n v="4719"/>
    <n v="3395"/>
    <n v="45"/>
    <n v="1.308139534883721E-2"/>
  </r>
  <r>
    <x v="2"/>
    <x v="3"/>
    <s v="CANBERRA"/>
    <m/>
    <m/>
    <m/>
    <m/>
    <s v=""/>
    <n v="56"/>
    <n v="42"/>
    <n v="18"/>
    <n v="0.42857142857142855"/>
    <n v="14"/>
    <m/>
    <n v="0"/>
    <n v="56"/>
    <n v="56"/>
    <s v=""/>
    <s v=""/>
  </r>
  <r>
    <x v="2"/>
    <x v="63"/>
    <s v="VIENNA"/>
    <m/>
    <m/>
    <m/>
    <m/>
    <s v=""/>
    <n v="11"/>
    <n v="7"/>
    <n v="6"/>
    <n v="0.8571428571428571"/>
    <n v="6"/>
    <m/>
    <n v="0"/>
    <n v="11"/>
    <n v="13"/>
    <s v=""/>
    <s v=""/>
  </r>
  <r>
    <x v="2"/>
    <x v="4"/>
    <s v="BAKU"/>
    <m/>
    <m/>
    <m/>
    <m/>
    <s v=""/>
    <n v="1066"/>
    <n v="768"/>
    <n v="205"/>
    <n v="0.26692708333333331"/>
    <n v="73"/>
    <n v="179"/>
    <n v="0.17549019607843136"/>
    <n v="1066"/>
    <n v="841"/>
    <n v="179"/>
    <n v="0.17549019607843136"/>
  </r>
  <r>
    <x v="2"/>
    <x v="85"/>
    <s v="MINSK"/>
    <m/>
    <m/>
    <m/>
    <m/>
    <s v=""/>
    <n v="4309"/>
    <n v="3792"/>
    <n v="1438"/>
    <n v="0.37921940928270043"/>
    <n v="115"/>
    <n v="82"/>
    <n v="2.0556530458761595E-2"/>
    <n v="4309"/>
    <n v="3907"/>
    <n v="82"/>
    <n v="2.0556530458761595E-2"/>
  </r>
  <r>
    <x v="2"/>
    <x v="64"/>
    <s v="BRUSSELS"/>
    <m/>
    <m/>
    <m/>
    <m/>
    <s v=""/>
    <n v="5"/>
    <n v="4"/>
    <n v="4"/>
    <n v="1"/>
    <n v="4"/>
    <m/>
    <n v="0"/>
    <n v="5"/>
    <n v="8"/>
    <s v=""/>
    <s v=""/>
  </r>
  <r>
    <x v="2"/>
    <x v="5"/>
    <s v="SARAJEVO"/>
    <m/>
    <m/>
    <m/>
    <m/>
    <s v=""/>
    <n v="200"/>
    <n v="192"/>
    <n v="181"/>
    <n v="0.94270833333333337"/>
    <n v="19"/>
    <n v="5"/>
    <n v="2.3148148148148147E-2"/>
    <n v="200"/>
    <n v="211"/>
    <n v="5"/>
    <n v="2.3148148148148147E-2"/>
  </r>
  <r>
    <x v="2"/>
    <x v="6"/>
    <s v="BRASILIA"/>
    <m/>
    <m/>
    <m/>
    <m/>
    <s v=""/>
    <n v="49"/>
    <n v="44"/>
    <n v="41"/>
    <n v="0.93181818181818177"/>
    <n v="40"/>
    <n v="1"/>
    <n v="1.1764705882352941E-2"/>
    <n v="49"/>
    <n v="84"/>
    <n v="1"/>
    <n v="1.1764705882352941E-2"/>
  </r>
  <r>
    <x v="2"/>
    <x v="8"/>
    <s v="OTTAWA"/>
    <m/>
    <m/>
    <m/>
    <m/>
    <s v=""/>
    <n v="35"/>
    <n v="20"/>
    <n v="17"/>
    <n v="0.85"/>
    <n v="10"/>
    <n v="3"/>
    <n v="9.0909090909090912E-2"/>
    <n v="35"/>
    <n v="30"/>
    <n v="3"/>
    <n v="9.0909090909090912E-2"/>
  </r>
  <r>
    <x v="2"/>
    <x v="8"/>
    <s v="TORONTO"/>
    <m/>
    <m/>
    <m/>
    <m/>
    <s v=""/>
    <n v="161"/>
    <n v="122"/>
    <n v="69"/>
    <n v="0.56557377049180324"/>
    <n v="39"/>
    <n v="5"/>
    <n v="3.0120481927710843E-2"/>
    <n v="161"/>
    <n v="161"/>
    <n v="5"/>
    <n v="3.0120481927710843E-2"/>
  </r>
  <r>
    <x v="2"/>
    <x v="10"/>
    <s v="BEIJING"/>
    <m/>
    <m/>
    <m/>
    <m/>
    <s v=""/>
    <n v="1325"/>
    <n v="1118"/>
    <n v="281"/>
    <n v="0.25134168157423969"/>
    <n v="154"/>
    <n v="89"/>
    <n v="6.5393093313739895E-2"/>
    <n v="1325"/>
    <n v="1272"/>
    <n v="89"/>
    <n v="6.5393093313739895E-2"/>
  </r>
  <r>
    <x v="2"/>
    <x v="10"/>
    <s v="SHANGHAI"/>
    <m/>
    <m/>
    <m/>
    <m/>
    <s v=""/>
    <n v="1099"/>
    <n v="833"/>
    <n v="271"/>
    <n v="0.32533013205282113"/>
    <n v="141"/>
    <n v="94"/>
    <n v="8.8014981273408247E-2"/>
    <n v="1099"/>
    <n v="974"/>
    <n v="94"/>
    <n v="8.8014981273408247E-2"/>
  </r>
  <r>
    <x v="2"/>
    <x v="12"/>
    <s v="ZAGREB"/>
    <m/>
    <m/>
    <m/>
    <m/>
    <s v=""/>
    <n v="7"/>
    <n v="2"/>
    <n v="2"/>
    <n v="1"/>
    <n v="2"/>
    <m/>
    <n v="0"/>
    <n v="7"/>
    <n v="4"/>
    <s v=""/>
    <s v=""/>
  </r>
  <r>
    <x v="2"/>
    <x v="13"/>
    <s v="HAVANA"/>
    <m/>
    <m/>
    <m/>
    <m/>
    <s v=""/>
    <n v="196"/>
    <n v="179"/>
    <n v="69"/>
    <n v="0.38547486033519551"/>
    <n v="62"/>
    <n v="4"/>
    <n v="1.6326530612244899E-2"/>
    <n v="196"/>
    <n v="241"/>
    <n v="4"/>
    <n v="1.6326530612244899E-2"/>
  </r>
  <r>
    <x v="2"/>
    <x v="14"/>
    <s v="NICOSIA"/>
    <m/>
    <m/>
    <m/>
    <m/>
    <s v=""/>
    <n v="540"/>
    <n v="364"/>
    <n v="119"/>
    <n v="0.32692307692307693"/>
    <n v="16"/>
    <n v="67"/>
    <n v="0.14988814317673377"/>
    <n v="540"/>
    <n v="380"/>
    <n v="67"/>
    <n v="0.14988814317673377"/>
  </r>
  <r>
    <x v="2"/>
    <x v="86"/>
    <s v="PRAGUE"/>
    <m/>
    <m/>
    <m/>
    <m/>
    <s v=""/>
    <n v="6"/>
    <n v="4"/>
    <n v="4"/>
    <n v="1"/>
    <n v="4"/>
    <m/>
    <n v="0"/>
    <n v="6"/>
    <n v="8"/>
    <s v=""/>
    <s v=""/>
  </r>
  <r>
    <x v="2"/>
    <x v="87"/>
    <s v="COPENHAGEN"/>
    <m/>
    <m/>
    <m/>
    <m/>
    <s v=""/>
    <n v="3"/>
    <n v="2"/>
    <n v="1"/>
    <n v="0.5"/>
    <n v="2"/>
    <m/>
    <n v="0"/>
    <n v="3"/>
    <n v="4"/>
    <s v=""/>
    <s v=""/>
  </r>
  <r>
    <x v="2"/>
    <x v="15"/>
    <s v="CAIRO"/>
    <m/>
    <m/>
    <m/>
    <m/>
    <s v=""/>
    <n v="1459"/>
    <n v="960"/>
    <n v="325"/>
    <n v="0.33854166666666669"/>
    <n v="185"/>
    <n v="447"/>
    <n v="0.28077889447236182"/>
    <n v="1459"/>
    <n v="1145"/>
    <n v="447"/>
    <n v="0.28077889447236182"/>
  </r>
  <r>
    <x v="2"/>
    <x v="70"/>
    <s v="HELSINKI"/>
    <m/>
    <m/>
    <m/>
    <m/>
    <s v=""/>
    <n v="3"/>
    <n v="1"/>
    <m/>
    <n v="0"/>
    <m/>
    <m/>
    <n v="0"/>
    <n v="3"/>
    <n v="1"/>
    <s v=""/>
    <s v=""/>
  </r>
  <r>
    <x v="2"/>
    <x v="88"/>
    <s v="PARIS"/>
    <m/>
    <m/>
    <m/>
    <m/>
    <s v=""/>
    <n v="13"/>
    <n v="13"/>
    <n v="12"/>
    <n v="0.92307692307692313"/>
    <n v="8"/>
    <m/>
    <n v="0"/>
    <n v="13"/>
    <n v="21"/>
    <s v=""/>
    <s v=""/>
  </r>
  <r>
    <x v="2"/>
    <x v="17"/>
    <s v="TBILISSI"/>
    <m/>
    <m/>
    <m/>
    <m/>
    <s v=""/>
    <n v="552"/>
    <n v="461"/>
    <n v="323"/>
    <n v="0.70065075921908893"/>
    <n v="292"/>
    <n v="45"/>
    <n v="5.6390977443609019E-2"/>
    <n v="552"/>
    <n v="753"/>
    <n v="45"/>
    <n v="5.6390977443609019E-2"/>
  </r>
  <r>
    <x v="2"/>
    <x v="18"/>
    <s v="BERLIN"/>
    <m/>
    <m/>
    <m/>
    <m/>
    <s v=""/>
    <n v="4"/>
    <n v="4"/>
    <n v="3"/>
    <n v="0.75"/>
    <n v="3"/>
    <m/>
    <n v="0"/>
    <n v="4"/>
    <n v="7"/>
    <s v=""/>
    <s v=""/>
  </r>
  <r>
    <x v="2"/>
    <x v="18"/>
    <s v="FRANKFURT/MAIN"/>
    <m/>
    <m/>
    <m/>
    <m/>
    <s v=""/>
    <n v="7"/>
    <n v="6"/>
    <n v="6"/>
    <n v="1"/>
    <n v="6"/>
    <m/>
    <n v="0"/>
    <n v="7"/>
    <n v="12"/>
    <s v=""/>
    <s v=""/>
  </r>
  <r>
    <x v="2"/>
    <x v="18"/>
    <s v="MUNICH"/>
    <m/>
    <m/>
    <m/>
    <m/>
    <s v=""/>
    <n v="6"/>
    <n v="5"/>
    <n v="5"/>
    <n v="1"/>
    <n v="5"/>
    <m/>
    <n v="0"/>
    <n v="6"/>
    <n v="10"/>
    <s v=""/>
    <s v=""/>
  </r>
  <r>
    <x v="2"/>
    <x v="71"/>
    <s v="ATHENS"/>
    <m/>
    <m/>
    <m/>
    <m/>
    <s v=""/>
    <n v="71"/>
    <n v="48"/>
    <n v="23"/>
    <n v="0.47916666666666669"/>
    <n v="7"/>
    <n v="4"/>
    <n v="6.7796610169491525E-2"/>
    <n v="71"/>
    <n v="55"/>
    <n v="4"/>
    <n v="6.7796610169491525E-2"/>
  </r>
  <r>
    <x v="2"/>
    <x v="71"/>
    <s v="THESSALONIKI"/>
    <m/>
    <m/>
    <m/>
    <m/>
    <s v=""/>
    <n v="50"/>
    <n v="34"/>
    <n v="33"/>
    <n v="0.97058823529411764"/>
    <n v="33"/>
    <n v="1"/>
    <n v="1.4705882352941176E-2"/>
    <n v="50"/>
    <n v="67"/>
    <n v="1"/>
    <n v="1.4705882352941176E-2"/>
  </r>
  <r>
    <x v="2"/>
    <x v="72"/>
    <s v="BUDAPEST"/>
    <m/>
    <m/>
    <m/>
    <m/>
    <s v=""/>
    <n v="18"/>
    <n v="16"/>
    <n v="14"/>
    <n v="0.875"/>
    <n v="7"/>
    <n v="1"/>
    <n v="4.1666666666666664E-2"/>
    <n v="18"/>
    <n v="23"/>
    <n v="1"/>
    <n v="4.1666666666666664E-2"/>
  </r>
  <r>
    <x v="2"/>
    <x v="20"/>
    <s v="NEW DELHI"/>
    <m/>
    <m/>
    <m/>
    <m/>
    <s v=""/>
    <n v="4889"/>
    <n v="3885"/>
    <n v="2613"/>
    <n v="0.67258687258687255"/>
    <n v="2611"/>
    <n v="760"/>
    <n v="0.10474090407938258"/>
    <n v="4889"/>
    <n v="6496"/>
    <n v="760"/>
    <n v="0.10474090407938258"/>
  </r>
  <r>
    <x v="2"/>
    <x v="21"/>
    <s v="JAKARTA"/>
    <m/>
    <m/>
    <m/>
    <m/>
    <s v=""/>
    <n v="650"/>
    <n v="607"/>
    <n v="419"/>
    <n v="0.69028006589785829"/>
    <n v="410"/>
    <n v="2"/>
    <n v="1.9627085377821392E-3"/>
    <n v="650"/>
    <n v="1017"/>
    <n v="2"/>
    <n v="1.9627085377821392E-3"/>
  </r>
  <r>
    <x v="2"/>
    <x v="22"/>
    <s v="TEHERAN"/>
    <m/>
    <m/>
    <m/>
    <m/>
    <s v=""/>
    <n v="1698"/>
    <n v="1143"/>
    <n v="843"/>
    <n v="0.73753280839895008"/>
    <n v="150"/>
    <n v="459"/>
    <n v="0.26198630136986301"/>
    <n v="1698"/>
    <n v="1293"/>
    <n v="459"/>
    <n v="0.26198630136986301"/>
  </r>
  <r>
    <x v="2"/>
    <x v="23"/>
    <s v="DUBLIN"/>
    <m/>
    <m/>
    <m/>
    <m/>
    <s v=""/>
    <n v="185"/>
    <n v="172"/>
    <n v="105"/>
    <n v="0.61046511627906974"/>
    <n v="9"/>
    <n v="5"/>
    <n v="2.6881720430107527E-2"/>
    <n v="185"/>
    <n v="181"/>
    <n v="5"/>
    <n v="2.6881720430107527E-2"/>
  </r>
  <r>
    <x v="2"/>
    <x v="24"/>
    <s v="TEL AVIV"/>
    <m/>
    <m/>
    <m/>
    <m/>
    <s v=""/>
    <n v="420"/>
    <n v="290"/>
    <n v="233"/>
    <n v="0.80344827586206902"/>
    <n v="231"/>
    <n v="24"/>
    <n v="4.4036697247706424E-2"/>
    <n v="420"/>
    <n v="521"/>
    <n v="24"/>
    <n v="4.4036697247706424E-2"/>
  </r>
  <r>
    <x v="2"/>
    <x v="73"/>
    <s v="MILAN"/>
    <m/>
    <m/>
    <m/>
    <m/>
    <s v=""/>
    <n v="16"/>
    <n v="10"/>
    <n v="10"/>
    <n v="1"/>
    <n v="10"/>
    <n v="3"/>
    <n v="0.13043478260869565"/>
    <n v="16"/>
    <n v="20"/>
    <n v="3"/>
    <n v="0.13043478260869565"/>
  </r>
  <r>
    <x v="2"/>
    <x v="73"/>
    <s v="ROME"/>
    <m/>
    <m/>
    <m/>
    <m/>
    <s v=""/>
    <n v="5"/>
    <n v="3"/>
    <n v="3"/>
    <n v="1"/>
    <n v="3"/>
    <m/>
    <n v="0"/>
    <n v="5"/>
    <n v="6"/>
    <s v=""/>
    <s v=""/>
  </r>
  <r>
    <x v="2"/>
    <x v="25"/>
    <s v="TOKYO"/>
    <m/>
    <m/>
    <m/>
    <m/>
    <s v=""/>
    <n v="85"/>
    <n v="75"/>
    <n v="61"/>
    <n v="0.81333333333333335"/>
    <n v="46"/>
    <n v="1"/>
    <n v="8.1967213114754103E-3"/>
    <n v="85"/>
    <n v="121"/>
    <n v="1"/>
    <n v="8.1967213114754103E-3"/>
  </r>
  <r>
    <x v="2"/>
    <x v="26"/>
    <s v="AMMAN"/>
    <m/>
    <m/>
    <m/>
    <m/>
    <s v=""/>
    <n v="1871"/>
    <n v="1263"/>
    <n v="644"/>
    <n v="0.50989707046714172"/>
    <n v="525"/>
    <n v="219"/>
    <n v="0.10911808669656203"/>
    <n v="1871"/>
    <n v="1788"/>
    <n v="219"/>
    <n v="0.10911808669656203"/>
  </r>
  <r>
    <x v="2"/>
    <x v="27"/>
    <s v="ASTANA"/>
    <m/>
    <m/>
    <m/>
    <m/>
    <s v=""/>
    <n v="5673"/>
    <n v="5199"/>
    <n v="1909"/>
    <n v="0.36718599730717444"/>
    <n v="1733"/>
    <n v="127"/>
    <n v="1.7991216886244509E-2"/>
    <n v="5673"/>
    <n v="6932"/>
    <n v="127"/>
    <n v="1.7991216886244509E-2"/>
  </r>
  <r>
    <x v="2"/>
    <x v="89"/>
    <s v="PRISTINA"/>
    <m/>
    <m/>
    <m/>
    <m/>
    <s v=""/>
    <n v="357"/>
    <n v="315"/>
    <n v="272"/>
    <n v="0.86349206349206353"/>
    <n v="69"/>
    <n v="7"/>
    <n v="1.7902813299232736E-2"/>
    <n v="357"/>
    <n v="384"/>
    <n v="7"/>
    <n v="1.7902813299232736E-2"/>
  </r>
  <r>
    <x v="2"/>
    <x v="29"/>
    <s v="KUWAIT"/>
    <m/>
    <m/>
    <m/>
    <m/>
    <s v=""/>
    <n v="1568"/>
    <n v="1368"/>
    <n v="1141"/>
    <n v="0.83406432748538006"/>
    <n v="80"/>
    <n v="92"/>
    <n v="5.9740259740259739E-2"/>
    <n v="1568"/>
    <n v="1448"/>
    <n v="92"/>
    <n v="5.9740259740259739E-2"/>
  </r>
  <r>
    <x v="2"/>
    <x v="30"/>
    <s v="BEIRUT"/>
    <m/>
    <m/>
    <m/>
    <m/>
    <s v=""/>
    <n v="1697"/>
    <n v="1081"/>
    <n v="846"/>
    <n v="0.78260869565217395"/>
    <n v="863"/>
    <n v="94"/>
    <n v="4.6123650637880272E-2"/>
    <n v="1697"/>
    <n v="1944"/>
    <n v="94"/>
    <n v="4.6123650637880272E-2"/>
  </r>
  <r>
    <x v="2"/>
    <x v="32"/>
    <s v="MEXICO CITY"/>
    <m/>
    <m/>
    <m/>
    <m/>
    <s v=""/>
    <n v="40"/>
    <n v="29"/>
    <n v="24"/>
    <n v="0.82758620689655171"/>
    <n v="22"/>
    <m/>
    <n v="0"/>
    <n v="40"/>
    <n v="51"/>
    <s v=""/>
    <s v=""/>
  </r>
  <r>
    <x v="2"/>
    <x v="90"/>
    <s v="CHISINAU"/>
    <m/>
    <m/>
    <m/>
    <m/>
    <s v=""/>
    <n v="220"/>
    <n v="181"/>
    <n v="101"/>
    <n v="0.55801104972375692"/>
    <n v="95"/>
    <n v="1"/>
    <n v="3.6101083032490976E-3"/>
    <n v="220"/>
    <n v="276"/>
    <n v="1"/>
    <n v="3.6101083032490976E-3"/>
  </r>
  <r>
    <x v="2"/>
    <x v="91"/>
    <s v="PODGORICA"/>
    <m/>
    <m/>
    <m/>
    <m/>
    <s v=""/>
    <n v="307"/>
    <n v="273"/>
    <n v="218"/>
    <n v="0.79853479853479858"/>
    <n v="19"/>
    <n v="3"/>
    <n v="1.0169491525423728E-2"/>
    <n v="307"/>
    <n v="292"/>
    <n v="3"/>
    <n v="1.0169491525423728E-2"/>
  </r>
  <r>
    <x v="2"/>
    <x v="33"/>
    <s v="RABAT"/>
    <m/>
    <m/>
    <m/>
    <m/>
    <s v=""/>
    <n v="1101"/>
    <n v="541"/>
    <n v="108"/>
    <n v="0.19963031423290203"/>
    <n v="87"/>
    <n v="193"/>
    <n v="0.23507917174177831"/>
    <n v="1101"/>
    <n v="628"/>
    <n v="193"/>
    <n v="0.23507917174177831"/>
  </r>
  <r>
    <x v="2"/>
    <x v="75"/>
    <s v="THE HAGUE"/>
    <m/>
    <m/>
    <m/>
    <m/>
    <s v=""/>
    <n v="10"/>
    <n v="8"/>
    <n v="8"/>
    <n v="1"/>
    <n v="8"/>
    <n v="1"/>
    <n v="5.8823529411764705E-2"/>
    <n v="10"/>
    <n v="16"/>
    <n v="1"/>
    <n v="5.8823529411764705E-2"/>
  </r>
  <r>
    <x v="2"/>
    <x v="34"/>
    <s v="ABUJA"/>
    <m/>
    <m/>
    <m/>
    <m/>
    <s v=""/>
    <n v="855"/>
    <n v="298"/>
    <n v="119"/>
    <n v="0.39932885906040266"/>
    <n v="91"/>
    <n v="394"/>
    <n v="0.50319284802043418"/>
    <n v="855"/>
    <n v="389"/>
    <n v="394"/>
    <n v="0.50319284802043418"/>
  </r>
  <r>
    <x v="2"/>
    <x v="35"/>
    <s v="BITOLA"/>
    <m/>
    <m/>
    <m/>
    <m/>
    <s v=""/>
    <n v="104"/>
    <n v="86"/>
    <n v="77"/>
    <n v="0.89534883720930236"/>
    <n v="53"/>
    <n v="1"/>
    <n v="7.1428571428571426E-3"/>
    <n v="104"/>
    <n v="139"/>
    <n v="1"/>
    <n v="7.1428571428571426E-3"/>
  </r>
  <r>
    <x v="2"/>
    <x v="35"/>
    <s v="SKOPJE"/>
    <m/>
    <m/>
    <m/>
    <m/>
    <s v=""/>
    <n v="1127"/>
    <n v="985"/>
    <n v="911"/>
    <n v="0.92487309644670046"/>
    <n v="373"/>
    <n v="31"/>
    <n v="2.2318214542836574E-2"/>
    <n v="1127"/>
    <n v="1358"/>
    <n v="31"/>
    <n v="2.2318214542836574E-2"/>
  </r>
  <r>
    <x v="2"/>
    <x v="92"/>
    <s v="OSLO"/>
    <m/>
    <m/>
    <m/>
    <m/>
    <s v=""/>
    <n v="4"/>
    <n v="1"/>
    <n v="1"/>
    <n v="1"/>
    <m/>
    <m/>
    <n v="0"/>
    <n v="4"/>
    <n v="1"/>
    <s v=""/>
    <s v=""/>
  </r>
  <r>
    <x v="2"/>
    <x v="37"/>
    <s v="ISLAMABAD"/>
    <m/>
    <m/>
    <m/>
    <m/>
    <s v=""/>
    <n v="294"/>
    <n v="136"/>
    <n v="59"/>
    <n v="0.43382352941176472"/>
    <n v="54"/>
    <n v="121"/>
    <n v="0.38906752411575563"/>
    <n v="294"/>
    <n v="190"/>
    <n v="121"/>
    <n v="0.38906752411575563"/>
  </r>
  <r>
    <x v="2"/>
    <x v="38"/>
    <s v="RAMALLAH"/>
    <m/>
    <m/>
    <m/>
    <m/>
    <s v=""/>
    <n v="143"/>
    <n v="121"/>
    <n v="48"/>
    <n v="0.39669421487603307"/>
    <n v="41"/>
    <n v="10"/>
    <n v="5.8139534883720929E-2"/>
    <n v="143"/>
    <n v="162"/>
    <n v="10"/>
    <n v="5.8139534883720929E-2"/>
  </r>
  <r>
    <x v="2"/>
    <x v="77"/>
    <s v="WARSAW"/>
    <m/>
    <m/>
    <m/>
    <m/>
    <s v=""/>
    <n v="36"/>
    <n v="22"/>
    <n v="21"/>
    <n v="0.95454545454545459"/>
    <n v="22"/>
    <n v="3"/>
    <n v="6.3829787234042548E-2"/>
    <n v="36"/>
    <n v="44"/>
    <n v="3"/>
    <n v="6.3829787234042548E-2"/>
  </r>
  <r>
    <x v="2"/>
    <x v="78"/>
    <s v="LISBON"/>
    <m/>
    <m/>
    <m/>
    <m/>
    <s v=""/>
    <n v="6"/>
    <n v="4"/>
    <m/>
    <n v="0"/>
    <m/>
    <m/>
    <n v="0"/>
    <n v="6"/>
    <n v="4"/>
    <s v=""/>
    <s v=""/>
  </r>
  <r>
    <x v="2"/>
    <x v="41"/>
    <s v="DOHA"/>
    <m/>
    <m/>
    <m/>
    <m/>
    <s v=""/>
    <n v="469"/>
    <n v="303"/>
    <n v="96"/>
    <n v="0.31683168316831684"/>
    <n v="35"/>
    <n v="145"/>
    <n v="0.30020703933747411"/>
    <n v="469"/>
    <n v="338"/>
    <n v="145"/>
    <n v="0.30020703933747411"/>
  </r>
  <r>
    <x v="2"/>
    <x v="42"/>
    <s v="BUCHAREST"/>
    <m/>
    <m/>
    <m/>
    <m/>
    <s v=""/>
    <n v="228"/>
    <n v="183"/>
    <n v="164"/>
    <n v="0.89617486338797814"/>
    <n v="162"/>
    <n v="7"/>
    <n v="1.9886363636363636E-2"/>
    <n v="228"/>
    <n v="345"/>
    <n v="7"/>
    <n v="1.9886363636363636E-2"/>
  </r>
  <r>
    <x v="2"/>
    <x v="43"/>
    <s v="MOSCOW"/>
    <m/>
    <m/>
    <m/>
    <m/>
    <s v=""/>
    <n v="10992"/>
    <n v="7822"/>
    <n v="4571"/>
    <n v="0.58437739708514447"/>
    <n v="1047"/>
    <n v="489"/>
    <n v="5.2254755289591795E-2"/>
    <n v="10992"/>
    <n v="8869"/>
    <n v="489"/>
    <n v="5.2254755289591795E-2"/>
  </r>
  <r>
    <x v="2"/>
    <x v="43"/>
    <s v="ST. PETERSBURG"/>
    <m/>
    <m/>
    <m/>
    <m/>
    <s v=""/>
    <n v="4591"/>
    <n v="3993"/>
    <n v="2417"/>
    <n v="0.60530929125970445"/>
    <n v="487"/>
    <n v="133"/>
    <n v="2.8831562974203338E-2"/>
    <n v="4591"/>
    <n v="4480"/>
    <n v="133"/>
    <n v="2.8831562974203338E-2"/>
  </r>
  <r>
    <x v="2"/>
    <x v="43"/>
    <s v="YEKATERINBURG"/>
    <m/>
    <m/>
    <m/>
    <m/>
    <s v=""/>
    <n v="3"/>
    <m/>
    <m/>
    <s v=""/>
    <m/>
    <m/>
    <s v=""/>
    <n v="3"/>
    <s v=""/>
    <s v=""/>
    <s v=""/>
  </r>
  <r>
    <x v="2"/>
    <x v="44"/>
    <s v="RIYADH"/>
    <m/>
    <m/>
    <m/>
    <m/>
    <s v=""/>
    <n v="751"/>
    <n v="405"/>
    <n v="298"/>
    <n v="0.73580246913580249"/>
    <n v="35"/>
    <n v="287"/>
    <n v="0.39477303988995871"/>
    <n v="751"/>
    <n v="440"/>
    <n v="287"/>
    <n v="0.39477303988995871"/>
  </r>
  <r>
    <x v="2"/>
    <x v="46"/>
    <s v="BELGRADE"/>
    <m/>
    <m/>
    <m/>
    <m/>
    <s v=""/>
    <n v="705"/>
    <n v="631"/>
    <n v="428"/>
    <n v="0.6782884310618067"/>
    <n v="112"/>
    <n v="16"/>
    <n v="2.1080368906455864E-2"/>
    <n v="705"/>
    <n v="743"/>
    <n v="16"/>
    <n v="2.1080368906455864E-2"/>
  </r>
  <r>
    <x v="2"/>
    <x v="46"/>
    <s v="NIS"/>
    <m/>
    <m/>
    <m/>
    <m/>
    <s v=""/>
    <n v="961"/>
    <n v="751"/>
    <n v="321"/>
    <n v="0.42743009320905462"/>
    <n v="216"/>
    <n v="3"/>
    <n v="3.092783505154639E-3"/>
    <n v="961"/>
    <n v="967"/>
    <n v="3"/>
    <n v="3.092783505154639E-3"/>
  </r>
  <r>
    <x v="2"/>
    <x v="47"/>
    <s v="BRATISLAVA"/>
    <m/>
    <m/>
    <m/>
    <m/>
    <s v=""/>
    <n v="4"/>
    <n v="2"/>
    <n v="2"/>
    <n v="1"/>
    <n v="2"/>
    <n v="2"/>
    <n v="0.33333333333333331"/>
    <n v="4"/>
    <n v="4"/>
    <n v="2"/>
    <n v="0.33333333333333331"/>
  </r>
  <r>
    <x v="2"/>
    <x v="49"/>
    <s v="PRETORIA"/>
    <m/>
    <m/>
    <m/>
    <m/>
    <s v=""/>
    <n v="619"/>
    <n v="480"/>
    <n v="132"/>
    <n v="0.27500000000000002"/>
    <n v="113"/>
    <n v="71"/>
    <n v="0.10692771084337349"/>
    <n v="619"/>
    <n v="593"/>
    <n v="71"/>
    <n v="0.10692771084337349"/>
  </r>
  <r>
    <x v="2"/>
    <x v="50"/>
    <s v="SEOUL"/>
    <m/>
    <m/>
    <m/>
    <m/>
    <s v=""/>
    <n v="38"/>
    <n v="26"/>
    <n v="15"/>
    <n v="0.57692307692307687"/>
    <n v="13"/>
    <n v="1"/>
    <n v="2.5000000000000001E-2"/>
    <n v="38"/>
    <n v="39"/>
    <n v="1"/>
    <n v="2.5000000000000001E-2"/>
  </r>
  <r>
    <x v="2"/>
    <x v="81"/>
    <s v="BARCELONA"/>
    <m/>
    <m/>
    <m/>
    <m/>
    <s v=""/>
    <n v="8"/>
    <n v="5"/>
    <n v="2"/>
    <n v="0.4"/>
    <n v="3"/>
    <n v="1"/>
    <n v="0.1111111111111111"/>
    <n v="8"/>
    <n v="8"/>
    <n v="1"/>
    <n v="0.1111111111111111"/>
  </r>
  <r>
    <x v="2"/>
    <x v="81"/>
    <s v="MADRID"/>
    <m/>
    <m/>
    <m/>
    <m/>
    <s v=""/>
    <n v="9"/>
    <n v="8"/>
    <n v="6"/>
    <n v="0.75"/>
    <n v="6"/>
    <m/>
    <n v="0"/>
    <n v="9"/>
    <n v="14"/>
    <s v=""/>
    <s v=""/>
  </r>
  <r>
    <x v="2"/>
    <x v="93"/>
    <s v="STOCKHOLM"/>
    <m/>
    <m/>
    <m/>
    <m/>
    <s v=""/>
    <n v="1"/>
    <n v="1"/>
    <n v="1"/>
    <n v="1"/>
    <n v="1"/>
    <m/>
    <n v="0"/>
    <n v="1"/>
    <n v="2"/>
    <s v=""/>
    <s v=""/>
  </r>
  <r>
    <x v="2"/>
    <x v="51"/>
    <s v="BERN"/>
    <m/>
    <m/>
    <m/>
    <m/>
    <s v=""/>
    <n v="17"/>
    <n v="17"/>
    <n v="17"/>
    <n v="1"/>
    <n v="16"/>
    <m/>
    <n v="0"/>
    <n v="17"/>
    <n v="33"/>
    <s v=""/>
    <s v=""/>
  </r>
  <r>
    <x v="2"/>
    <x v="55"/>
    <s v="TUNIS"/>
    <m/>
    <m/>
    <m/>
    <m/>
    <s v=""/>
    <n v="555"/>
    <n v="432"/>
    <n v="161"/>
    <n v="0.37268518518518517"/>
    <n v="96"/>
    <n v="83"/>
    <n v="0.13584288052373159"/>
    <n v="555"/>
    <n v="528"/>
    <n v="83"/>
    <n v="0.13584288052373159"/>
  </r>
  <r>
    <x v="2"/>
    <x v="56"/>
    <s v="ANKARA"/>
    <m/>
    <m/>
    <m/>
    <m/>
    <s v=""/>
    <n v="5677"/>
    <n v="4052"/>
    <n v="2036"/>
    <n v="0.50246791707798621"/>
    <n v="529"/>
    <n v="1256"/>
    <n v="0.21517903032379648"/>
    <n v="5677"/>
    <n v="4581"/>
    <n v="1256"/>
    <n v="0.21517903032379648"/>
  </r>
  <r>
    <x v="2"/>
    <x v="56"/>
    <s v="BURSA"/>
    <m/>
    <m/>
    <m/>
    <m/>
    <s v=""/>
    <n v="9715"/>
    <n v="8080"/>
    <n v="3838"/>
    <n v="0.47499999999999998"/>
    <n v="1141"/>
    <n v="969"/>
    <n v="9.5093228655544648E-2"/>
    <n v="9715"/>
    <n v="9221"/>
    <n v="969"/>
    <n v="9.5093228655544648E-2"/>
  </r>
  <r>
    <x v="2"/>
    <x v="56"/>
    <s v="EDIRNE"/>
    <m/>
    <m/>
    <m/>
    <m/>
    <s v=""/>
    <n v="11529"/>
    <n v="10290"/>
    <n v="6259"/>
    <n v="0.60826044703595727"/>
    <n v="644"/>
    <n v="633"/>
    <n v="5.4724647704677096E-2"/>
    <n v="11529"/>
    <n v="10934"/>
    <n v="633"/>
    <n v="5.4724647704677096E-2"/>
  </r>
  <r>
    <x v="2"/>
    <x v="56"/>
    <s v="ISTANBUL"/>
    <m/>
    <m/>
    <m/>
    <m/>
    <s v=""/>
    <n v="21981"/>
    <n v="17506"/>
    <n v="10775"/>
    <n v="0.61550325602650524"/>
    <n v="3349"/>
    <n v="2392"/>
    <n v="0.1028949972039403"/>
    <n v="21981"/>
    <n v="20855"/>
    <n v="2392"/>
    <n v="0.1028949972039403"/>
  </r>
  <r>
    <x v="2"/>
    <x v="57"/>
    <s v="KYIV"/>
    <m/>
    <m/>
    <m/>
    <m/>
    <s v=""/>
    <n v="679"/>
    <n v="469"/>
    <n v="285"/>
    <n v="0.60767590618336886"/>
    <n v="81"/>
    <n v="100"/>
    <n v="0.15384615384615385"/>
    <n v="679"/>
    <n v="550"/>
    <n v="100"/>
    <n v="0.15384615384615385"/>
  </r>
  <r>
    <x v="2"/>
    <x v="57"/>
    <s v="ODESA"/>
    <m/>
    <m/>
    <m/>
    <m/>
    <s v=""/>
    <n v="217"/>
    <n v="160"/>
    <n v="97"/>
    <n v="0.60624999999999996"/>
    <n v="51"/>
    <n v="33"/>
    <n v="0.13524590163934427"/>
    <n v="217"/>
    <n v="211"/>
    <n v="33"/>
    <n v="0.13524590163934427"/>
  </r>
  <r>
    <x v="2"/>
    <x v="58"/>
    <s v="DUBAI"/>
    <m/>
    <m/>
    <m/>
    <m/>
    <s v=""/>
    <n v="2224"/>
    <n v="1269"/>
    <n v="612"/>
    <n v="0.48226950354609927"/>
    <n v="203"/>
    <n v="826"/>
    <n v="0.35944299390774587"/>
    <n v="2224"/>
    <n v="1472"/>
    <n v="826"/>
    <n v="0.35944299390774587"/>
  </r>
  <r>
    <x v="2"/>
    <x v="59"/>
    <s v="LONDON"/>
    <m/>
    <m/>
    <m/>
    <m/>
    <s v=""/>
    <n v="1962"/>
    <n v="1604"/>
    <n v="795"/>
    <n v="0.49563591022443892"/>
    <n v="487"/>
    <n v="193"/>
    <n v="8.4500875656742552E-2"/>
    <n v="1962"/>
    <n v="2091"/>
    <n v="193"/>
    <n v="8.4500875656742552E-2"/>
  </r>
  <r>
    <x v="2"/>
    <x v="60"/>
    <s v="CHICAGO, IL"/>
    <m/>
    <m/>
    <m/>
    <m/>
    <s v=""/>
    <n v="91"/>
    <n v="68"/>
    <n v="59"/>
    <n v="0.86764705882352944"/>
    <n v="48"/>
    <n v="3"/>
    <n v="2.5210084033613446E-2"/>
    <n v="91"/>
    <n v="116"/>
    <n v="3"/>
    <n v="2.5210084033613446E-2"/>
  </r>
  <r>
    <x v="2"/>
    <x v="60"/>
    <s v="LOS ANGELES, CA"/>
    <m/>
    <m/>
    <m/>
    <m/>
    <s v=""/>
    <n v="194"/>
    <n v="163"/>
    <n v="97"/>
    <n v="0.59509202453987731"/>
    <n v="45"/>
    <n v="1"/>
    <n v="4.7846889952153108E-3"/>
    <n v="194"/>
    <n v="208"/>
    <n v="1"/>
    <n v="4.7846889952153108E-3"/>
  </r>
  <r>
    <x v="2"/>
    <x v="60"/>
    <s v="NEW YORK, NY"/>
    <m/>
    <m/>
    <m/>
    <m/>
    <s v=""/>
    <n v="193"/>
    <n v="158"/>
    <n v="104"/>
    <n v="0.65822784810126578"/>
    <n v="32"/>
    <n v="12"/>
    <n v="5.9405940594059403E-2"/>
    <n v="193"/>
    <n v="190"/>
    <n v="12"/>
    <n v="5.9405940594059403E-2"/>
  </r>
  <r>
    <x v="2"/>
    <x v="60"/>
    <s v="WASHINGTON, DC"/>
    <m/>
    <m/>
    <m/>
    <m/>
    <s v=""/>
    <n v="507"/>
    <n v="436"/>
    <n v="377"/>
    <n v="0.86467889908256879"/>
    <n v="180"/>
    <n v="2"/>
    <n v="3.2362459546925568E-3"/>
    <n v="507"/>
    <n v="616"/>
    <n v="2"/>
    <n v="3.2362459546925568E-3"/>
  </r>
  <r>
    <x v="2"/>
    <x v="94"/>
    <s v="TASHKENT"/>
    <m/>
    <m/>
    <m/>
    <m/>
    <s v=""/>
    <n v="6201"/>
    <n v="5216"/>
    <n v="2999"/>
    <n v="0.57496165644171782"/>
    <n v="3056"/>
    <n v="642"/>
    <n v="7.2021539151895894E-2"/>
    <n v="6201"/>
    <n v="8272"/>
    <n v="642"/>
    <n v="7.2021539151895894E-2"/>
  </r>
  <r>
    <x v="2"/>
    <x v="61"/>
    <s v="HANOI"/>
    <m/>
    <m/>
    <m/>
    <m/>
    <s v=""/>
    <n v="923"/>
    <n v="830"/>
    <n v="422"/>
    <n v="0.50843373493975907"/>
    <n v="430"/>
    <n v="36"/>
    <n v="2.7777777777777776E-2"/>
    <n v="923"/>
    <n v="1260"/>
    <n v="36"/>
    <n v="2.7777777777777776E-2"/>
  </r>
  <r>
    <x v="3"/>
    <x v="0"/>
    <s v="TIRANA"/>
    <m/>
    <m/>
    <m/>
    <m/>
    <s v=""/>
    <n v="3"/>
    <n v="1"/>
    <n v="1"/>
    <n v="1"/>
    <n v="1"/>
    <n v="2"/>
    <n v="0.5"/>
    <n v="3"/>
    <n v="2"/>
    <n v="2"/>
    <n v="0.5"/>
  </r>
  <r>
    <x v="3"/>
    <x v="1"/>
    <s v="ALGIERS"/>
    <m/>
    <m/>
    <m/>
    <m/>
    <s v=""/>
    <n v="282"/>
    <n v="70"/>
    <n v="44"/>
    <n v="0.62857142857142856"/>
    <n v="0"/>
    <n v="212"/>
    <n v="0.75177304964539005"/>
    <n v="282"/>
    <n v="70"/>
    <n v="212"/>
    <n v="0.75177304964539005"/>
  </r>
  <r>
    <x v="3"/>
    <x v="2"/>
    <s v="BUENOS AIRES"/>
    <m/>
    <m/>
    <m/>
    <m/>
    <s v=""/>
    <n v="2"/>
    <n v="2"/>
    <n v="1"/>
    <n v="0.5"/>
    <n v="1"/>
    <n v="0"/>
    <n v="0"/>
    <n v="2"/>
    <n v="3"/>
    <s v=""/>
    <s v=""/>
  </r>
  <r>
    <x v="3"/>
    <x v="3"/>
    <s v="CANBERRA"/>
    <m/>
    <m/>
    <m/>
    <m/>
    <s v=""/>
    <n v="51"/>
    <n v="49"/>
    <n v="36"/>
    <n v="0.73469387755102045"/>
    <n v="0"/>
    <n v="2"/>
    <n v="3.9215686274509803E-2"/>
    <n v="51"/>
    <n v="49"/>
    <n v="2"/>
    <n v="3.9215686274509803E-2"/>
  </r>
  <r>
    <x v="3"/>
    <x v="3"/>
    <s v="MELBOURNE"/>
    <m/>
    <m/>
    <m/>
    <m/>
    <s v=""/>
    <n v="59"/>
    <n v="57"/>
    <n v="11"/>
    <n v="0.19298245614035087"/>
    <n v="3"/>
    <n v="2"/>
    <n v="3.2258064516129031E-2"/>
    <n v="59"/>
    <n v="60"/>
    <n v="2"/>
    <n v="3.2258064516129031E-2"/>
  </r>
  <r>
    <x v="3"/>
    <x v="3"/>
    <s v="PERTH"/>
    <m/>
    <m/>
    <m/>
    <m/>
    <s v=""/>
    <n v="9"/>
    <n v="9"/>
    <n v="9"/>
    <n v="1"/>
    <n v="0"/>
    <n v="0"/>
    <n v="0"/>
    <n v="9"/>
    <n v="9"/>
    <s v=""/>
    <s v=""/>
  </r>
  <r>
    <x v="3"/>
    <x v="3"/>
    <s v="SYDNEY"/>
    <m/>
    <m/>
    <m/>
    <m/>
    <s v=""/>
    <n v="18"/>
    <n v="18"/>
    <n v="17"/>
    <n v="0.94444444444444442"/>
    <n v="0"/>
    <n v="0"/>
    <n v="0"/>
    <n v="18"/>
    <n v="18"/>
    <s v=""/>
    <s v=""/>
  </r>
  <r>
    <x v="3"/>
    <x v="63"/>
    <s v="VIENNA"/>
    <m/>
    <m/>
    <m/>
    <m/>
    <s v=""/>
    <n v="0"/>
    <n v="0"/>
    <n v="0"/>
    <s v=""/>
    <n v="0"/>
    <n v="0"/>
    <s v=""/>
    <s v=""/>
    <s v=""/>
    <s v=""/>
    <s v=""/>
  </r>
  <r>
    <x v="3"/>
    <x v="4"/>
    <s v="BAKU"/>
    <m/>
    <m/>
    <m/>
    <m/>
    <s v=""/>
    <n v="587"/>
    <n v="436"/>
    <n v="389"/>
    <n v="0.89220183486238536"/>
    <n v="1"/>
    <n v="146"/>
    <n v="0.2504288164665523"/>
    <n v="587"/>
    <n v="437"/>
    <n v="146"/>
    <n v="0.2504288164665523"/>
  </r>
  <r>
    <x v="3"/>
    <x v="64"/>
    <s v="BRUSSELS"/>
    <m/>
    <m/>
    <m/>
    <m/>
    <s v=""/>
    <n v="0"/>
    <n v="0"/>
    <n v="0"/>
    <s v=""/>
    <n v="0"/>
    <n v="0"/>
    <s v=""/>
    <s v=""/>
    <s v=""/>
    <s v=""/>
    <s v=""/>
  </r>
  <r>
    <x v="3"/>
    <x v="5"/>
    <s v="BANJA LUKA"/>
    <m/>
    <m/>
    <m/>
    <m/>
    <s v=""/>
    <n v="22"/>
    <n v="20"/>
    <n v="18"/>
    <n v="0.9"/>
    <n v="1"/>
    <n v="0"/>
    <n v="0"/>
    <n v="22"/>
    <n v="21"/>
    <s v=""/>
    <s v=""/>
  </r>
  <r>
    <x v="3"/>
    <x v="5"/>
    <s v="LIVNO"/>
    <m/>
    <m/>
    <m/>
    <m/>
    <s v=""/>
    <n v="2"/>
    <n v="1"/>
    <n v="1"/>
    <n v="1"/>
    <n v="1"/>
    <n v="1"/>
    <n v="0.33333333333333331"/>
    <n v="2"/>
    <n v="2"/>
    <n v="1"/>
    <n v="0.33333333333333331"/>
  </r>
  <r>
    <x v="3"/>
    <x v="5"/>
    <s v="MOSTAR"/>
    <m/>
    <m/>
    <m/>
    <m/>
    <s v=""/>
    <n v="27"/>
    <n v="27"/>
    <n v="17"/>
    <n v="0.62962962962962965"/>
    <n v="0"/>
    <n v="0"/>
    <n v="0"/>
    <n v="27"/>
    <n v="27"/>
    <s v=""/>
    <s v=""/>
  </r>
  <r>
    <x v="3"/>
    <x v="5"/>
    <s v="ORASJE"/>
    <m/>
    <m/>
    <m/>
    <m/>
    <s v=""/>
    <n v="43"/>
    <n v="42"/>
    <n v="42"/>
    <n v="1"/>
    <n v="0"/>
    <n v="1"/>
    <n v="2.3255813953488372E-2"/>
    <n v="43"/>
    <n v="42"/>
    <n v="1"/>
    <n v="2.3255813953488372E-2"/>
  </r>
  <r>
    <x v="3"/>
    <x v="5"/>
    <s v="SARAJEVO"/>
    <m/>
    <m/>
    <m/>
    <m/>
    <s v=""/>
    <n v="122"/>
    <n v="114"/>
    <n v="95"/>
    <n v="0.83333333333333337"/>
    <n v="1"/>
    <n v="8"/>
    <n v="6.5040650406504072E-2"/>
    <n v="122"/>
    <n v="115"/>
    <n v="8"/>
    <n v="6.5040650406504072E-2"/>
  </r>
  <r>
    <x v="3"/>
    <x v="5"/>
    <s v="TUZLA"/>
    <m/>
    <m/>
    <m/>
    <m/>
    <s v=""/>
    <n v="12"/>
    <n v="9"/>
    <n v="7"/>
    <n v="0.77777777777777779"/>
    <n v="0"/>
    <n v="3"/>
    <n v="0.25"/>
    <n v="12"/>
    <n v="9"/>
    <n v="3"/>
    <n v="0.25"/>
  </r>
  <r>
    <x v="3"/>
    <x v="6"/>
    <s v="BRASILIA"/>
    <m/>
    <m/>
    <m/>
    <m/>
    <s v=""/>
    <n v="3"/>
    <n v="0"/>
    <n v="0"/>
    <s v=""/>
    <n v="0"/>
    <n v="0"/>
    <s v=""/>
    <n v="3"/>
    <s v=""/>
    <s v=""/>
    <s v=""/>
  </r>
  <r>
    <x v="3"/>
    <x v="7"/>
    <s v="SOFIA"/>
    <m/>
    <m/>
    <m/>
    <m/>
    <s v=""/>
    <n v="3"/>
    <n v="3"/>
    <n v="3"/>
    <n v="1"/>
    <n v="0"/>
    <n v="0"/>
    <n v="0"/>
    <n v="3"/>
    <n v="3"/>
    <s v=""/>
    <s v=""/>
  </r>
  <r>
    <x v="3"/>
    <x v="8"/>
    <s v="MISSISSAUGA"/>
    <m/>
    <m/>
    <m/>
    <m/>
    <s v=""/>
    <n v="227"/>
    <n v="199"/>
    <n v="194"/>
    <n v="0.97487437185929648"/>
    <n v="0"/>
    <n v="19"/>
    <n v="8.7155963302752298E-2"/>
    <n v="227"/>
    <n v="199"/>
    <n v="19"/>
    <n v="8.7155963302752298E-2"/>
  </r>
  <r>
    <x v="3"/>
    <x v="8"/>
    <s v="OTTAWA"/>
    <m/>
    <m/>
    <m/>
    <m/>
    <s v=""/>
    <n v="117"/>
    <n v="108"/>
    <n v="99"/>
    <n v="0.91666666666666663"/>
    <n v="1"/>
    <n v="4"/>
    <n v="3.5398230088495575E-2"/>
    <n v="117"/>
    <n v="109"/>
    <n v="4"/>
    <n v="3.5398230088495575E-2"/>
  </r>
  <r>
    <x v="3"/>
    <x v="9"/>
    <s v="SANTIAGO DE CHILE"/>
    <m/>
    <m/>
    <m/>
    <m/>
    <s v=""/>
    <n v="57"/>
    <n v="30"/>
    <n v="6"/>
    <n v="0.2"/>
    <n v="3"/>
    <n v="26"/>
    <n v="0.44067796610169491"/>
    <n v="57"/>
    <n v="33"/>
    <n v="26"/>
    <n v="0.44067796610169491"/>
  </r>
  <r>
    <x v="3"/>
    <x v="10"/>
    <s v="BEIJING"/>
    <m/>
    <m/>
    <m/>
    <m/>
    <s v=""/>
    <n v="8125"/>
    <n v="7838"/>
    <n v="5047"/>
    <n v="0.64391426384281703"/>
    <n v="9"/>
    <n v="235"/>
    <n v="2.9076961148230634E-2"/>
    <n v="8125"/>
    <n v="7847"/>
    <n v="235"/>
    <n v="2.9076961148230634E-2"/>
  </r>
  <r>
    <x v="3"/>
    <x v="86"/>
    <s v="PRAGUE"/>
    <m/>
    <m/>
    <m/>
    <m/>
    <s v=""/>
    <n v="0"/>
    <n v="0"/>
    <n v="0"/>
    <s v=""/>
    <n v="0"/>
    <n v="0"/>
    <s v=""/>
    <s v=""/>
    <s v=""/>
    <s v=""/>
    <s v=""/>
  </r>
  <r>
    <x v="3"/>
    <x v="87"/>
    <s v="COPENHAGEN"/>
    <m/>
    <m/>
    <m/>
    <m/>
    <s v=""/>
    <n v="0"/>
    <n v="0"/>
    <n v="0"/>
    <s v=""/>
    <n v="0"/>
    <n v="0"/>
    <s v=""/>
    <s v=""/>
    <s v=""/>
    <s v=""/>
    <s v=""/>
  </r>
  <r>
    <x v="3"/>
    <x v="15"/>
    <s v="CAIRO"/>
    <m/>
    <m/>
    <m/>
    <m/>
    <s v=""/>
    <n v="1067"/>
    <n v="668"/>
    <n v="356"/>
    <n v="0.53293413173652693"/>
    <n v="0"/>
    <n v="364"/>
    <n v="0.35271317829457366"/>
    <n v="1067"/>
    <n v="668"/>
    <n v="364"/>
    <n v="0.35271317829457366"/>
  </r>
  <r>
    <x v="3"/>
    <x v="70"/>
    <s v="HELSINKI"/>
    <m/>
    <m/>
    <m/>
    <m/>
    <s v=""/>
    <n v="0"/>
    <n v="0"/>
    <n v="0"/>
    <s v=""/>
    <n v="0"/>
    <n v="0"/>
    <s v=""/>
    <s v=""/>
    <s v=""/>
    <s v=""/>
    <s v=""/>
  </r>
  <r>
    <x v="3"/>
    <x v="88"/>
    <s v="PARIS"/>
    <m/>
    <m/>
    <m/>
    <m/>
    <s v=""/>
    <n v="5"/>
    <n v="4"/>
    <n v="2"/>
    <n v="0.5"/>
    <n v="0"/>
    <n v="0"/>
    <n v="0"/>
    <n v="5"/>
    <n v="4"/>
    <s v=""/>
    <s v=""/>
  </r>
  <r>
    <x v="3"/>
    <x v="18"/>
    <s v="BERLIN"/>
    <m/>
    <m/>
    <m/>
    <m/>
    <s v=""/>
    <n v="0"/>
    <n v="0"/>
    <n v="0"/>
    <s v=""/>
    <n v="0"/>
    <n v="0"/>
    <s v=""/>
    <s v=""/>
    <s v=""/>
    <s v=""/>
    <s v=""/>
  </r>
  <r>
    <x v="3"/>
    <x v="18"/>
    <s v="DUSSELDORF"/>
    <m/>
    <m/>
    <m/>
    <m/>
    <s v=""/>
    <n v="0"/>
    <n v="0"/>
    <n v="0"/>
    <s v=""/>
    <n v="0"/>
    <n v="0"/>
    <s v=""/>
    <s v=""/>
    <s v=""/>
    <s v=""/>
    <s v=""/>
  </r>
  <r>
    <x v="3"/>
    <x v="18"/>
    <s v="FRANKFURT/MAIN"/>
    <m/>
    <m/>
    <m/>
    <m/>
    <s v=""/>
    <n v="0"/>
    <n v="0"/>
    <n v="0"/>
    <s v=""/>
    <n v="0"/>
    <n v="0"/>
    <s v=""/>
    <s v=""/>
    <s v=""/>
    <s v=""/>
    <s v=""/>
  </r>
  <r>
    <x v="3"/>
    <x v="18"/>
    <s v="HAMBURG"/>
    <m/>
    <m/>
    <m/>
    <m/>
    <s v=""/>
    <n v="0"/>
    <n v="0"/>
    <n v="0"/>
    <s v=""/>
    <n v="0"/>
    <n v="0"/>
    <s v=""/>
    <s v=""/>
    <s v=""/>
    <s v=""/>
    <s v=""/>
  </r>
  <r>
    <x v="3"/>
    <x v="18"/>
    <s v="MUNICH"/>
    <m/>
    <m/>
    <m/>
    <m/>
    <s v=""/>
    <n v="0"/>
    <n v="0"/>
    <n v="0"/>
    <s v=""/>
    <n v="0"/>
    <n v="0"/>
    <s v=""/>
    <s v=""/>
    <s v=""/>
    <s v=""/>
    <s v=""/>
  </r>
  <r>
    <x v="3"/>
    <x v="18"/>
    <s v="STUTTGART"/>
    <m/>
    <m/>
    <m/>
    <m/>
    <s v=""/>
    <n v="0"/>
    <n v="0"/>
    <n v="0"/>
    <s v=""/>
    <n v="0"/>
    <n v="0"/>
    <s v=""/>
    <s v=""/>
    <s v=""/>
    <s v=""/>
    <s v=""/>
  </r>
  <r>
    <x v="3"/>
    <x v="71"/>
    <s v="ATHENS"/>
    <m/>
    <m/>
    <m/>
    <m/>
    <s v=""/>
    <n v="396"/>
    <n v="288"/>
    <n v="99"/>
    <n v="0.34375"/>
    <n v="0"/>
    <n v="93"/>
    <n v="0.24409448818897639"/>
    <n v="396"/>
    <n v="288"/>
    <n v="93"/>
    <n v="0.24409448818897639"/>
  </r>
  <r>
    <x v="3"/>
    <x v="72"/>
    <s v="BUDAPEST"/>
    <m/>
    <m/>
    <m/>
    <m/>
    <s v=""/>
    <n v="0"/>
    <n v="0"/>
    <n v="0"/>
    <s v=""/>
    <n v="0"/>
    <n v="0"/>
    <s v=""/>
    <s v=""/>
    <s v=""/>
    <s v=""/>
    <s v=""/>
  </r>
  <r>
    <x v="3"/>
    <x v="72"/>
    <s v="PECS"/>
    <m/>
    <m/>
    <m/>
    <m/>
    <s v=""/>
    <n v="0"/>
    <n v="0"/>
    <n v="0"/>
    <s v=""/>
    <n v="0"/>
    <n v="0"/>
    <s v=""/>
    <s v=""/>
    <s v=""/>
    <s v=""/>
    <s v=""/>
  </r>
  <r>
    <x v="3"/>
    <x v="20"/>
    <s v="NEW DELHI"/>
    <m/>
    <m/>
    <m/>
    <m/>
    <s v=""/>
    <n v="2315"/>
    <n v="1676"/>
    <n v="1284"/>
    <n v="0.76610978520286399"/>
    <n v="4"/>
    <n v="606"/>
    <n v="0.26509186351706038"/>
    <n v="2315"/>
    <n v="1680"/>
    <n v="606"/>
    <n v="0.26509186351706038"/>
  </r>
  <r>
    <x v="3"/>
    <x v="21"/>
    <s v="JAKARTA"/>
    <m/>
    <m/>
    <m/>
    <m/>
    <s v=""/>
    <n v="3300"/>
    <n v="3024"/>
    <n v="2668"/>
    <n v="0.88227513227513232"/>
    <n v="0"/>
    <n v="231"/>
    <n v="7.0967741935483872E-2"/>
    <n v="3300"/>
    <n v="3024"/>
    <n v="231"/>
    <n v="7.0967741935483872E-2"/>
  </r>
  <r>
    <x v="3"/>
    <x v="22"/>
    <s v="TEHERAN"/>
    <m/>
    <m/>
    <m/>
    <m/>
    <s v=""/>
    <n v="783"/>
    <n v="409"/>
    <n v="69"/>
    <n v="0.1687041564792176"/>
    <n v="9"/>
    <n v="358"/>
    <n v="0.46134020618556704"/>
    <n v="783"/>
    <n v="418"/>
    <n v="358"/>
    <n v="0.46134020618556704"/>
  </r>
  <r>
    <x v="3"/>
    <x v="95"/>
    <s v="BAGHDAD"/>
    <m/>
    <m/>
    <m/>
    <m/>
    <s v=""/>
    <n v="405"/>
    <n v="250"/>
    <n v="123"/>
    <n v="0.49199999999999999"/>
    <n v="5"/>
    <n v="143"/>
    <n v="0.3592964824120603"/>
    <n v="405"/>
    <n v="255"/>
    <n v="143"/>
    <n v="0.3592964824120603"/>
  </r>
  <r>
    <x v="3"/>
    <x v="23"/>
    <s v="DUBLIN"/>
    <m/>
    <m/>
    <m/>
    <m/>
    <s v=""/>
    <n v="739"/>
    <n v="677"/>
    <n v="454"/>
    <n v="0.67060561299852295"/>
    <n v="5"/>
    <n v="46"/>
    <n v="6.3186813186813184E-2"/>
    <n v="739"/>
    <n v="682"/>
    <n v="46"/>
    <n v="6.3186813186813184E-2"/>
  </r>
  <r>
    <x v="3"/>
    <x v="24"/>
    <s v="TEL AVIV"/>
    <m/>
    <m/>
    <m/>
    <m/>
    <s v=""/>
    <n v="87"/>
    <n v="56"/>
    <n v="38"/>
    <n v="0.6785714285714286"/>
    <n v="4"/>
    <n v="21"/>
    <n v="0.25925925925925924"/>
    <n v="87"/>
    <n v="60"/>
    <n v="21"/>
    <n v="0.25925925925925924"/>
  </r>
  <r>
    <x v="3"/>
    <x v="73"/>
    <s v="MILAN"/>
    <m/>
    <m/>
    <m/>
    <m/>
    <s v=""/>
    <n v="0"/>
    <n v="0"/>
    <n v="0"/>
    <s v=""/>
    <n v="0"/>
    <n v="0"/>
    <s v=""/>
    <s v=""/>
    <s v=""/>
    <s v=""/>
    <s v=""/>
  </r>
  <r>
    <x v="3"/>
    <x v="73"/>
    <s v="ROME"/>
    <m/>
    <m/>
    <m/>
    <m/>
    <s v=""/>
    <n v="6"/>
    <n v="3"/>
    <n v="0"/>
    <n v="0"/>
    <n v="0"/>
    <n v="1"/>
    <n v="0.25"/>
    <n v="6"/>
    <n v="3"/>
    <n v="1"/>
    <n v="0.25"/>
  </r>
  <r>
    <x v="3"/>
    <x v="73"/>
    <s v="TRIESTE"/>
    <m/>
    <m/>
    <m/>
    <m/>
    <s v=""/>
    <n v="0"/>
    <n v="0"/>
    <n v="0"/>
    <s v=""/>
    <n v="0"/>
    <n v="0"/>
    <s v=""/>
    <s v=""/>
    <s v=""/>
    <s v=""/>
    <s v=""/>
  </r>
  <r>
    <x v="3"/>
    <x v="25"/>
    <s v="TOKYO"/>
    <m/>
    <m/>
    <m/>
    <m/>
    <s v=""/>
    <n v="75"/>
    <n v="67"/>
    <n v="63"/>
    <n v="0.94029850746268662"/>
    <n v="0"/>
    <n v="0"/>
    <n v="0"/>
    <n v="75"/>
    <n v="67"/>
    <s v=""/>
    <s v=""/>
  </r>
  <r>
    <x v="3"/>
    <x v="27"/>
    <s v="ASTANA"/>
    <m/>
    <m/>
    <m/>
    <m/>
    <s v=""/>
    <n v="1161"/>
    <n v="947"/>
    <n v="487"/>
    <n v="0.51425554382259764"/>
    <n v="0"/>
    <n v="162"/>
    <n v="0.14607754733994591"/>
    <n v="1161"/>
    <n v="947"/>
    <n v="162"/>
    <n v="0.14607754733994591"/>
  </r>
  <r>
    <x v="3"/>
    <x v="89"/>
    <s v="PRISTINA"/>
    <m/>
    <m/>
    <m/>
    <m/>
    <s v=""/>
    <n v="18"/>
    <n v="9"/>
    <n v="9"/>
    <n v="1"/>
    <n v="0"/>
    <n v="8"/>
    <n v="0.47058823529411764"/>
    <n v="18"/>
    <n v="9"/>
    <n v="8"/>
    <n v="0.47058823529411764"/>
  </r>
  <r>
    <x v="3"/>
    <x v="29"/>
    <s v="KUWAIT"/>
    <m/>
    <m/>
    <m/>
    <m/>
    <s v=""/>
    <n v="1028"/>
    <n v="952"/>
    <n v="909"/>
    <n v="0.95483193277310929"/>
    <n v="10"/>
    <n v="56"/>
    <n v="5.50098231827112E-2"/>
    <n v="1028"/>
    <n v="962"/>
    <n v="56"/>
    <n v="5.50098231827112E-2"/>
  </r>
  <r>
    <x v="3"/>
    <x v="96"/>
    <s v="VILNIUS"/>
    <m/>
    <m/>
    <m/>
    <m/>
    <s v=""/>
    <n v="0"/>
    <n v="0"/>
    <n v="0"/>
    <s v=""/>
    <n v="0"/>
    <n v="0"/>
    <s v=""/>
    <s v=""/>
    <s v=""/>
    <s v=""/>
    <s v=""/>
  </r>
  <r>
    <x v="3"/>
    <x v="31"/>
    <s v="KUALA LUMPUR"/>
    <m/>
    <m/>
    <m/>
    <m/>
    <s v=""/>
    <n v="0"/>
    <n v="0"/>
    <n v="0"/>
    <s v=""/>
    <n v="0"/>
    <n v="0"/>
    <s v=""/>
    <s v=""/>
    <s v=""/>
    <s v=""/>
    <s v=""/>
  </r>
  <r>
    <x v="3"/>
    <x v="91"/>
    <s v="KOTOR"/>
    <m/>
    <m/>
    <m/>
    <m/>
    <s v=""/>
    <n v="592"/>
    <n v="496"/>
    <n v="431"/>
    <n v="0.86895161290322576"/>
    <n v="1"/>
    <n v="85"/>
    <n v="0.14604810996563575"/>
    <n v="592"/>
    <n v="497"/>
    <n v="85"/>
    <n v="0.14604810996563575"/>
  </r>
  <r>
    <x v="3"/>
    <x v="91"/>
    <s v="PODGORICA"/>
    <m/>
    <m/>
    <m/>
    <m/>
    <s v=""/>
    <n v="334"/>
    <n v="274"/>
    <n v="131"/>
    <n v="0.47810218978102192"/>
    <n v="0"/>
    <n v="48"/>
    <n v="0.14906832298136646"/>
    <n v="334"/>
    <n v="274"/>
    <n v="48"/>
    <n v="0.14906832298136646"/>
  </r>
  <r>
    <x v="3"/>
    <x v="33"/>
    <s v="RABAT"/>
    <m/>
    <m/>
    <m/>
    <m/>
    <s v=""/>
    <n v="1110"/>
    <n v="253"/>
    <n v="117"/>
    <n v="0.46245059288537549"/>
    <n v="0"/>
    <n v="839"/>
    <n v="0.76831501831501836"/>
    <n v="1110"/>
    <n v="253"/>
    <n v="839"/>
    <n v="0.76831501831501836"/>
  </r>
  <r>
    <x v="3"/>
    <x v="75"/>
    <s v="THE HAGUE"/>
    <m/>
    <m/>
    <m/>
    <m/>
    <s v=""/>
    <n v="0"/>
    <n v="0"/>
    <n v="0"/>
    <s v=""/>
    <n v="0"/>
    <n v="0"/>
    <s v=""/>
    <s v=""/>
    <s v=""/>
    <s v=""/>
    <s v=""/>
  </r>
  <r>
    <x v="3"/>
    <x v="35"/>
    <s v="SKOPJE"/>
    <m/>
    <m/>
    <m/>
    <m/>
    <s v=""/>
    <n v="40"/>
    <n v="31"/>
    <n v="16"/>
    <n v="0.5161290322580645"/>
    <n v="1"/>
    <n v="8"/>
    <n v="0.2"/>
    <n v="40"/>
    <n v="32"/>
    <n v="8"/>
    <n v="0.2"/>
  </r>
  <r>
    <x v="3"/>
    <x v="92"/>
    <s v="OSLO"/>
    <m/>
    <m/>
    <m/>
    <m/>
    <s v=""/>
    <n v="0"/>
    <n v="0"/>
    <n v="0"/>
    <s v=""/>
    <n v="0"/>
    <n v="0"/>
    <s v=""/>
    <s v=""/>
    <s v=""/>
    <s v=""/>
    <s v=""/>
  </r>
  <r>
    <x v="3"/>
    <x v="77"/>
    <s v="WARSAW"/>
    <m/>
    <m/>
    <m/>
    <m/>
    <s v=""/>
    <n v="21"/>
    <n v="16"/>
    <n v="12"/>
    <n v="0.75"/>
    <n v="0"/>
    <n v="0"/>
    <n v="0"/>
    <n v="21"/>
    <n v="16"/>
    <s v=""/>
    <s v=""/>
  </r>
  <r>
    <x v="3"/>
    <x v="78"/>
    <s v="LISBON"/>
    <m/>
    <m/>
    <m/>
    <m/>
    <s v=""/>
    <n v="3"/>
    <n v="3"/>
    <n v="3"/>
    <n v="1"/>
    <n v="0"/>
    <n v="0"/>
    <n v="0"/>
    <n v="3"/>
    <n v="3"/>
    <s v=""/>
    <s v=""/>
  </r>
  <r>
    <x v="3"/>
    <x v="41"/>
    <s v="DOHA"/>
    <m/>
    <m/>
    <m/>
    <m/>
    <s v=""/>
    <n v="1759"/>
    <n v="860"/>
    <n v="774"/>
    <n v="0.9"/>
    <n v="2"/>
    <n v="842"/>
    <n v="0.49413145539906106"/>
    <n v="1759"/>
    <n v="862"/>
    <n v="842"/>
    <n v="0.49413145539906106"/>
  </r>
  <r>
    <x v="3"/>
    <x v="42"/>
    <s v="BUCHAREST"/>
    <m/>
    <m/>
    <m/>
    <m/>
    <s v=""/>
    <n v="9"/>
    <n v="6"/>
    <n v="3"/>
    <n v="0.5"/>
    <n v="0"/>
    <n v="0"/>
    <n v="0"/>
    <n v="9"/>
    <n v="6"/>
    <s v=""/>
    <s v=""/>
  </r>
  <r>
    <x v="3"/>
    <x v="43"/>
    <s v="MOSCOW"/>
    <m/>
    <m/>
    <m/>
    <m/>
    <s v=""/>
    <n v="1701"/>
    <n v="1581"/>
    <n v="1230"/>
    <n v="0.77798861480075898"/>
    <n v="24"/>
    <n v="94"/>
    <n v="5.5326662742789877E-2"/>
    <n v="1701"/>
    <n v="1605"/>
    <n v="94"/>
    <n v="5.5326662742789877E-2"/>
  </r>
  <r>
    <x v="3"/>
    <x v="46"/>
    <s v="BELGRADE"/>
    <m/>
    <m/>
    <m/>
    <m/>
    <s v=""/>
    <n v="402"/>
    <n v="305"/>
    <n v="92"/>
    <n v="0.30163934426229511"/>
    <n v="3"/>
    <n v="79"/>
    <n v="0.20413436692506459"/>
    <n v="402"/>
    <n v="308"/>
    <n v="79"/>
    <n v="0.20413436692506459"/>
  </r>
  <r>
    <x v="3"/>
    <x v="46"/>
    <s v="SUBOTICA"/>
    <m/>
    <m/>
    <m/>
    <m/>
    <s v=""/>
    <n v="255"/>
    <n v="227"/>
    <n v="165"/>
    <n v="0.72687224669603523"/>
    <n v="0"/>
    <n v="19"/>
    <n v="7.7235772357723581E-2"/>
    <n v="255"/>
    <n v="227"/>
    <n v="19"/>
    <n v="7.7235772357723581E-2"/>
  </r>
  <r>
    <x v="3"/>
    <x v="47"/>
    <s v="BRATISLAVA"/>
    <m/>
    <m/>
    <m/>
    <m/>
    <s v=""/>
    <n v="0"/>
    <n v="0"/>
    <n v="0"/>
    <s v=""/>
    <n v="0"/>
    <n v="0"/>
    <s v=""/>
    <s v=""/>
    <s v=""/>
    <s v=""/>
    <s v=""/>
  </r>
  <r>
    <x v="3"/>
    <x v="48"/>
    <s v="LJUBLJANA"/>
    <m/>
    <m/>
    <m/>
    <m/>
    <s v=""/>
    <n v="1"/>
    <n v="1"/>
    <n v="1"/>
    <n v="1"/>
    <n v="0"/>
    <n v="0"/>
    <n v="0"/>
    <n v="1"/>
    <n v="1"/>
    <s v=""/>
    <s v=""/>
  </r>
  <r>
    <x v="3"/>
    <x v="49"/>
    <s v="PRETORIA"/>
    <m/>
    <m/>
    <m/>
    <m/>
    <s v=""/>
    <n v="5396"/>
    <n v="4530"/>
    <n v="4190"/>
    <n v="0.92494481236203085"/>
    <n v="3"/>
    <n v="858"/>
    <n v="0.15915414579855314"/>
    <n v="5396"/>
    <n v="4533"/>
    <n v="858"/>
    <n v="0.15915414579855314"/>
  </r>
  <r>
    <x v="3"/>
    <x v="50"/>
    <s v="SEOUL"/>
    <m/>
    <m/>
    <m/>
    <m/>
    <s v=""/>
    <n v="27"/>
    <n v="20"/>
    <n v="10"/>
    <n v="0.5"/>
    <n v="0"/>
    <n v="5"/>
    <n v="0.2"/>
    <n v="27"/>
    <n v="20"/>
    <n v="5"/>
    <n v="0.2"/>
  </r>
  <r>
    <x v="3"/>
    <x v="81"/>
    <s v="MADRID"/>
    <m/>
    <m/>
    <m/>
    <m/>
    <s v=""/>
    <n v="0"/>
    <n v="0"/>
    <n v="0"/>
    <s v=""/>
    <n v="0"/>
    <n v="0"/>
    <s v=""/>
    <s v=""/>
    <s v=""/>
    <s v=""/>
    <s v=""/>
  </r>
  <r>
    <x v="3"/>
    <x v="93"/>
    <s v="STOCKHOLM"/>
    <m/>
    <m/>
    <m/>
    <m/>
    <s v=""/>
    <n v="0"/>
    <n v="0"/>
    <n v="0"/>
    <s v=""/>
    <n v="0"/>
    <n v="0"/>
    <s v=""/>
    <s v=""/>
    <s v=""/>
    <s v=""/>
    <s v=""/>
  </r>
  <r>
    <x v="3"/>
    <x v="51"/>
    <s v="BERN"/>
    <m/>
    <m/>
    <m/>
    <m/>
    <s v=""/>
    <n v="0"/>
    <n v="0"/>
    <n v="0"/>
    <s v=""/>
    <n v="0"/>
    <n v="0"/>
    <s v=""/>
    <s v=""/>
    <s v=""/>
    <s v=""/>
    <s v=""/>
  </r>
  <r>
    <x v="3"/>
    <x v="51"/>
    <s v="ZURICH"/>
    <m/>
    <m/>
    <m/>
    <m/>
    <s v=""/>
    <n v="0"/>
    <n v="0"/>
    <n v="0"/>
    <s v=""/>
    <n v="0"/>
    <n v="0"/>
    <s v=""/>
    <s v=""/>
    <s v=""/>
    <s v=""/>
    <s v=""/>
  </r>
  <r>
    <x v="3"/>
    <x v="56"/>
    <s v="ANKARA"/>
    <m/>
    <m/>
    <m/>
    <m/>
    <s v=""/>
    <n v="806"/>
    <n v="588"/>
    <n v="175"/>
    <n v="0.29761904761904762"/>
    <n v="2"/>
    <n v="174"/>
    <n v="0.22774869109947643"/>
    <n v="806"/>
    <n v="590"/>
    <n v="174"/>
    <n v="0.22774869109947643"/>
  </r>
  <r>
    <x v="3"/>
    <x v="56"/>
    <s v="ISTANBUL"/>
    <m/>
    <m/>
    <m/>
    <m/>
    <s v=""/>
    <n v="3849"/>
    <n v="2652"/>
    <n v="1809"/>
    <n v="0.6821266968325792"/>
    <n v="4"/>
    <n v="1141"/>
    <n v="0.30050039504872267"/>
    <n v="3849"/>
    <n v="2656"/>
    <n v="1141"/>
    <n v="0.30050039504872267"/>
  </r>
  <r>
    <x v="3"/>
    <x v="57"/>
    <s v="KYIV"/>
    <m/>
    <m/>
    <m/>
    <m/>
    <s v=""/>
    <n v="0"/>
    <n v="0"/>
    <n v="0"/>
    <s v=""/>
    <n v="0"/>
    <n v="0"/>
    <s v=""/>
    <s v=""/>
    <s v=""/>
    <s v=""/>
    <s v=""/>
  </r>
  <r>
    <x v="3"/>
    <x v="58"/>
    <s v="DUBAI"/>
    <m/>
    <m/>
    <m/>
    <m/>
    <s v=""/>
    <n v="2095"/>
    <n v="1098"/>
    <n v="811"/>
    <n v="0.73861566484517305"/>
    <n v="13"/>
    <n v="939"/>
    <n v="0.4580487804878049"/>
    <n v="2095"/>
    <n v="1111"/>
    <n v="939"/>
    <n v="0.4580487804878049"/>
  </r>
  <r>
    <x v="3"/>
    <x v="59"/>
    <s v="LONDON"/>
    <m/>
    <m/>
    <m/>
    <m/>
    <s v=""/>
    <n v="1757"/>
    <n v="1604"/>
    <n v="1173"/>
    <n v="0.73129675810473815"/>
    <n v="2"/>
    <n v="114"/>
    <n v="6.6279069767441856E-2"/>
    <n v="1757"/>
    <n v="1606"/>
    <n v="114"/>
    <n v="6.6279069767441856E-2"/>
  </r>
  <r>
    <x v="3"/>
    <x v="60"/>
    <s v="CHICAGO, IL"/>
    <m/>
    <m/>
    <m/>
    <m/>
    <s v=""/>
    <n v="129"/>
    <n v="127"/>
    <n v="71"/>
    <n v="0.55905511811023623"/>
    <n v="0"/>
    <n v="0"/>
    <n v="0"/>
    <n v="129"/>
    <n v="127"/>
    <s v=""/>
    <s v=""/>
  </r>
  <r>
    <x v="3"/>
    <x v="60"/>
    <s v="LOS ANGELES, CA"/>
    <m/>
    <m/>
    <m/>
    <m/>
    <s v=""/>
    <n v="210"/>
    <n v="207"/>
    <n v="199"/>
    <n v="0.96135265700483097"/>
    <n v="0"/>
    <n v="2"/>
    <n v="9.5693779904306216E-3"/>
    <n v="210"/>
    <n v="207"/>
    <n v="2"/>
    <n v="9.5693779904306216E-3"/>
  </r>
  <r>
    <x v="3"/>
    <x v="60"/>
    <s v="NEW YORK, NY"/>
    <m/>
    <m/>
    <m/>
    <m/>
    <s v=""/>
    <n v="399"/>
    <n v="387"/>
    <n v="160"/>
    <n v="0.41343669250645992"/>
    <n v="0"/>
    <n v="5"/>
    <n v="1.2755102040816327E-2"/>
    <n v="399"/>
    <n v="387"/>
    <n v="5"/>
    <n v="1.2755102040816327E-2"/>
  </r>
  <r>
    <x v="3"/>
    <x v="60"/>
    <s v="WASHINGTON, DC"/>
    <m/>
    <m/>
    <m/>
    <m/>
    <s v=""/>
    <n v="114"/>
    <n v="112"/>
    <n v="52"/>
    <n v="0.4642857142857143"/>
    <n v="0"/>
    <n v="1"/>
    <n v="8.8495575221238937E-3"/>
    <n v="114"/>
    <n v="112"/>
    <n v="1"/>
    <n v="8.8495575221238937E-3"/>
  </r>
  <r>
    <x v="4"/>
    <x v="0"/>
    <s v="TIRANA"/>
    <m/>
    <m/>
    <m/>
    <m/>
    <s v=""/>
    <n v="15"/>
    <n v="10"/>
    <n v="5"/>
    <n v="0.5"/>
    <m/>
    <n v="5"/>
    <n v="0.33333333333333331"/>
    <n v="15"/>
    <n v="10"/>
    <n v="5"/>
    <n v="0.33333333333333331"/>
  </r>
  <r>
    <x v="4"/>
    <x v="1"/>
    <s v="ALGIERS"/>
    <m/>
    <m/>
    <m/>
    <m/>
    <s v=""/>
    <n v="539"/>
    <n v="372"/>
    <n v="80"/>
    <n v="0.21505376344086022"/>
    <n v="3"/>
    <n v="164"/>
    <n v="0.30426716141001853"/>
    <n v="539"/>
    <n v="375"/>
    <n v="164"/>
    <n v="0.30426716141001853"/>
  </r>
  <r>
    <x v="4"/>
    <x v="2"/>
    <s v="BUENOS AIRES"/>
    <m/>
    <m/>
    <m/>
    <m/>
    <s v=""/>
    <n v="3"/>
    <n v="3"/>
    <m/>
    <n v="0"/>
    <m/>
    <m/>
    <n v="0"/>
    <n v="3"/>
    <n v="3"/>
    <s v=""/>
    <s v=""/>
  </r>
  <r>
    <x v="4"/>
    <x v="84"/>
    <s v="YEREVAN"/>
    <m/>
    <m/>
    <m/>
    <m/>
    <s v=""/>
    <n v="3855"/>
    <n v="3567"/>
    <n v="1460"/>
    <n v="0.40930754135127556"/>
    <n v="2"/>
    <n v="286"/>
    <n v="7.4189364461738003E-2"/>
    <n v="3855"/>
    <n v="3569"/>
    <n v="286"/>
    <n v="7.4189364461738003E-2"/>
  </r>
  <r>
    <x v="4"/>
    <x v="3"/>
    <s v="SYDNEY"/>
    <m/>
    <m/>
    <m/>
    <m/>
    <s v=""/>
    <n v="142"/>
    <n v="136"/>
    <n v="12"/>
    <n v="8.8235294117647065E-2"/>
    <m/>
    <n v="6"/>
    <n v="4.2253521126760563E-2"/>
    <n v="142"/>
    <n v="136"/>
    <n v="6"/>
    <n v="4.2253521126760563E-2"/>
  </r>
  <r>
    <x v="4"/>
    <x v="4"/>
    <s v="BAKU"/>
    <m/>
    <m/>
    <m/>
    <m/>
    <s v=""/>
    <n v="5266"/>
    <n v="4710"/>
    <n v="1825"/>
    <n v="0.38747346072186839"/>
    <m/>
    <n v="556"/>
    <n v="0.10558298518799848"/>
    <n v="5266"/>
    <n v="4710"/>
    <n v="556"/>
    <n v="0.10558298518799848"/>
  </r>
  <r>
    <x v="4"/>
    <x v="85"/>
    <s v="MINSK"/>
    <m/>
    <m/>
    <m/>
    <m/>
    <s v=""/>
    <n v="96"/>
    <n v="93"/>
    <n v="90"/>
    <n v="0.967741935483871"/>
    <m/>
    <n v="3"/>
    <n v="3.125E-2"/>
    <n v="96"/>
    <n v="93"/>
    <n v="3"/>
    <n v="3.125E-2"/>
  </r>
  <r>
    <x v="4"/>
    <x v="5"/>
    <s v="SARAJEVO"/>
    <m/>
    <m/>
    <m/>
    <m/>
    <s v=""/>
    <n v="23"/>
    <n v="19"/>
    <n v="5"/>
    <n v="0.26315789473684209"/>
    <m/>
    <n v="4"/>
    <n v="0.17391304347826086"/>
    <n v="23"/>
    <n v="19"/>
    <n v="4"/>
    <n v="0.17391304347826086"/>
  </r>
  <r>
    <x v="4"/>
    <x v="6"/>
    <s v="BRASILIA"/>
    <m/>
    <m/>
    <m/>
    <m/>
    <s v=""/>
    <n v="1"/>
    <m/>
    <m/>
    <s v=""/>
    <m/>
    <n v="1"/>
    <n v="1"/>
    <n v="1"/>
    <s v=""/>
    <n v="1"/>
    <s v=""/>
  </r>
  <r>
    <x v="4"/>
    <x v="6"/>
    <s v="SAO PAULO"/>
    <m/>
    <m/>
    <m/>
    <m/>
    <s v=""/>
    <n v="5"/>
    <n v="4"/>
    <m/>
    <n v="0"/>
    <m/>
    <n v="1"/>
    <n v="0.2"/>
    <n v="5"/>
    <n v="4"/>
    <n v="1"/>
    <n v="0.2"/>
  </r>
  <r>
    <x v="4"/>
    <x v="7"/>
    <s v="SOFIA"/>
    <m/>
    <m/>
    <m/>
    <m/>
    <s v=""/>
    <n v="5"/>
    <n v="5"/>
    <n v="1"/>
    <n v="0.2"/>
    <m/>
    <m/>
    <n v="0"/>
    <n v="5"/>
    <n v="5"/>
    <s v=""/>
    <s v=""/>
  </r>
  <r>
    <x v="4"/>
    <x v="8"/>
    <s v="OTTAWA"/>
    <m/>
    <m/>
    <m/>
    <m/>
    <s v=""/>
    <n v="119"/>
    <n v="116"/>
    <n v="5"/>
    <n v="4.3103448275862072E-2"/>
    <n v="2"/>
    <n v="1"/>
    <n v="8.4033613445378148E-3"/>
    <n v="119"/>
    <n v="118"/>
    <n v="1"/>
    <n v="8.4033613445378148E-3"/>
  </r>
  <r>
    <x v="4"/>
    <x v="8"/>
    <s v="TORONTO"/>
    <m/>
    <m/>
    <m/>
    <m/>
    <s v=""/>
    <n v="499"/>
    <n v="472"/>
    <n v="84"/>
    <n v="0.17796610169491525"/>
    <m/>
    <n v="27"/>
    <n v="5.410821643286573E-2"/>
    <n v="499"/>
    <n v="472"/>
    <n v="27"/>
    <n v="5.410821643286573E-2"/>
  </r>
  <r>
    <x v="4"/>
    <x v="9"/>
    <s v="SANTIAGO DE CHILE"/>
    <m/>
    <m/>
    <m/>
    <m/>
    <s v=""/>
    <n v="13"/>
    <n v="11"/>
    <n v="2"/>
    <n v="0.18181818181818182"/>
    <m/>
    <n v="2"/>
    <n v="0.15384615384615385"/>
    <n v="13"/>
    <n v="11"/>
    <n v="2"/>
    <n v="0.15384615384615385"/>
  </r>
  <r>
    <x v="4"/>
    <x v="10"/>
    <s v="BEIJING"/>
    <m/>
    <m/>
    <m/>
    <m/>
    <s v=""/>
    <n v="8798"/>
    <n v="8458"/>
    <n v="353"/>
    <n v="4.1735634901868053E-2"/>
    <m/>
    <n v="340"/>
    <n v="3.8645146624232782E-2"/>
    <n v="8798"/>
    <n v="8458"/>
    <n v="340"/>
    <n v="3.8645146624232782E-2"/>
  </r>
  <r>
    <x v="4"/>
    <x v="10"/>
    <s v="SHANGHAI"/>
    <m/>
    <m/>
    <m/>
    <m/>
    <s v=""/>
    <n v="6509"/>
    <n v="6069"/>
    <n v="183"/>
    <n v="3.0153237765694514E-2"/>
    <m/>
    <n v="440"/>
    <n v="6.7598709479182673E-2"/>
    <n v="6509"/>
    <n v="6069"/>
    <n v="440"/>
    <n v="6.7598709479182673E-2"/>
  </r>
  <r>
    <x v="4"/>
    <x v="11"/>
    <s v="BOGOTA"/>
    <m/>
    <m/>
    <m/>
    <m/>
    <s v=""/>
    <n v="5"/>
    <n v="5"/>
    <n v="3"/>
    <n v="0.6"/>
    <m/>
    <m/>
    <n v="0"/>
    <n v="5"/>
    <n v="5"/>
    <s v=""/>
    <s v=""/>
  </r>
  <r>
    <x v="4"/>
    <x v="13"/>
    <s v="HAVANA"/>
    <m/>
    <m/>
    <m/>
    <m/>
    <s v=""/>
    <n v="232"/>
    <n v="169"/>
    <n v="14"/>
    <n v="8.2840236686390539E-2"/>
    <m/>
    <n v="63"/>
    <n v="0.27155172413793105"/>
    <n v="232"/>
    <n v="169"/>
    <n v="63"/>
    <n v="0.27155172413793105"/>
  </r>
  <r>
    <x v="4"/>
    <x v="15"/>
    <s v="CAIRO"/>
    <m/>
    <m/>
    <m/>
    <m/>
    <s v=""/>
    <n v="2018"/>
    <n v="1726"/>
    <n v="680"/>
    <n v="0.39397450753186558"/>
    <n v="4"/>
    <n v="288"/>
    <n v="0.14271555996035679"/>
    <n v="2018"/>
    <n v="1730"/>
    <n v="288"/>
    <n v="0.14271555996035679"/>
  </r>
  <r>
    <x v="4"/>
    <x v="16"/>
    <s v="ADDIS ABEBA"/>
    <m/>
    <m/>
    <m/>
    <m/>
    <s v=""/>
    <n v="278"/>
    <n v="178"/>
    <n v="6"/>
    <n v="3.3707865168539325E-2"/>
    <n v="13"/>
    <n v="87"/>
    <n v="0.31294964028776978"/>
    <n v="278"/>
    <n v="191"/>
    <n v="87"/>
    <n v="0.31294964028776978"/>
  </r>
  <r>
    <x v="4"/>
    <x v="17"/>
    <s v="TBILISSI"/>
    <m/>
    <m/>
    <m/>
    <m/>
    <s v=""/>
    <n v="91"/>
    <n v="70"/>
    <n v="50"/>
    <n v="0.7142857142857143"/>
    <m/>
    <n v="21"/>
    <n v="0.23076923076923078"/>
    <n v="91"/>
    <n v="70"/>
    <n v="21"/>
    <n v="0.23076923076923078"/>
  </r>
  <r>
    <x v="4"/>
    <x v="18"/>
    <s v="DRESDEN"/>
    <m/>
    <m/>
    <m/>
    <m/>
    <s v=""/>
    <n v="17"/>
    <n v="16"/>
    <n v="14"/>
    <n v="0.875"/>
    <m/>
    <n v="1"/>
    <n v="5.8823529411764705E-2"/>
    <n v="17"/>
    <n v="16"/>
    <n v="1"/>
    <n v="5.8823529411764705E-2"/>
  </r>
  <r>
    <x v="4"/>
    <x v="97"/>
    <s v="ACCRA"/>
    <m/>
    <m/>
    <m/>
    <m/>
    <s v=""/>
    <n v="682"/>
    <n v="264"/>
    <n v="19"/>
    <n v="7.1969696969696975E-2"/>
    <m/>
    <n v="418"/>
    <n v="0.61290322580645162"/>
    <n v="682"/>
    <n v="264"/>
    <n v="418"/>
    <n v="0.61290322580645162"/>
  </r>
  <r>
    <x v="4"/>
    <x v="19"/>
    <s v="HONG KONG"/>
    <m/>
    <m/>
    <m/>
    <m/>
    <s v=""/>
    <n v="240"/>
    <n v="235"/>
    <n v="12"/>
    <n v="5.106382978723404E-2"/>
    <m/>
    <n v="5"/>
    <n v="2.0833333333333332E-2"/>
    <n v="240"/>
    <n v="235"/>
    <n v="5"/>
    <n v="2.0833333333333332E-2"/>
  </r>
  <r>
    <x v="4"/>
    <x v="20"/>
    <s v="NEW DELHI"/>
    <m/>
    <m/>
    <m/>
    <m/>
    <s v=""/>
    <n v="19947"/>
    <n v="15659"/>
    <n v="3893"/>
    <n v="0.24861102241522448"/>
    <n v="8"/>
    <n v="4280"/>
    <n v="0.2145686068080413"/>
    <n v="19947"/>
    <n v="15667"/>
    <n v="4280"/>
    <n v="0.2145686068080413"/>
  </r>
  <r>
    <x v="4"/>
    <x v="21"/>
    <s v="JAKARTA"/>
    <m/>
    <m/>
    <m/>
    <m/>
    <s v=""/>
    <n v="1586"/>
    <n v="1544"/>
    <n v="328"/>
    <n v="0.21243523316062177"/>
    <m/>
    <n v="42"/>
    <n v="2.6481715006305171E-2"/>
    <n v="1586"/>
    <n v="1544"/>
    <n v="42"/>
    <n v="2.6481715006305171E-2"/>
  </r>
  <r>
    <x v="4"/>
    <x v="22"/>
    <s v="TEHERAN"/>
    <m/>
    <m/>
    <m/>
    <m/>
    <s v=""/>
    <n v="1214"/>
    <n v="904"/>
    <n v="93"/>
    <n v="0.10287610619469026"/>
    <n v="2"/>
    <n v="308"/>
    <n v="0.25370675453047775"/>
    <n v="1214"/>
    <n v="906"/>
    <n v="308"/>
    <n v="0.25370675453047775"/>
  </r>
  <r>
    <x v="4"/>
    <x v="95"/>
    <s v="BAGHDAD"/>
    <m/>
    <m/>
    <m/>
    <m/>
    <s v=""/>
    <n v="360"/>
    <n v="326"/>
    <n v="124"/>
    <n v="0.38036809815950923"/>
    <n v="33"/>
    <n v="1"/>
    <n v="2.7777777777777779E-3"/>
    <n v="360"/>
    <n v="359"/>
    <n v="1"/>
    <n v="2.7777777777777779E-3"/>
  </r>
  <r>
    <x v="4"/>
    <x v="95"/>
    <s v="ERBIL"/>
    <m/>
    <m/>
    <m/>
    <m/>
    <s v=""/>
    <n v="760"/>
    <n v="492"/>
    <n v="53"/>
    <n v="0.10772357723577236"/>
    <m/>
    <n v="268"/>
    <n v="0.35263157894736841"/>
    <n v="760"/>
    <n v="492"/>
    <n v="268"/>
    <n v="0.35263157894736841"/>
  </r>
  <r>
    <x v="4"/>
    <x v="23"/>
    <s v="DUBLIN"/>
    <m/>
    <m/>
    <m/>
    <m/>
    <s v=""/>
    <n v="809"/>
    <n v="806"/>
    <n v="422"/>
    <n v="0.52357320099255578"/>
    <m/>
    <n v="3"/>
    <n v="3.708281829419036E-3"/>
    <n v="809"/>
    <n v="806"/>
    <n v="3"/>
    <n v="3.708281829419036E-3"/>
  </r>
  <r>
    <x v="4"/>
    <x v="24"/>
    <s v="TEL AVIV"/>
    <m/>
    <m/>
    <m/>
    <m/>
    <s v=""/>
    <n v="131"/>
    <n v="129"/>
    <n v="26"/>
    <n v="0.20155038759689922"/>
    <m/>
    <n v="2"/>
    <n v="1.5267175572519083E-2"/>
    <n v="131"/>
    <n v="129"/>
    <n v="2"/>
    <n v="1.5267175572519083E-2"/>
  </r>
  <r>
    <x v="4"/>
    <x v="25"/>
    <s v="TOKYO"/>
    <m/>
    <m/>
    <m/>
    <m/>
    <s v=""/>
    <n v="237"/>
    <n v="237"/>
    <n v="51"/>
    <n v="0.21518987341772153"/>
    <m/>
    <m/>
    <n v="0"/>
    <n v="237"/>
    <n v="237"/>
    <s v=""/>
    <s v=""/>
  </r>
  <r>
    <x v="4"/>
    <x v="26"/>
    <s v="AMMAN"/>
    <m/>
    <m/>
    <m/>
    <m/>
    <s v=""/>
    <n v="926"/>
    <n v="609"/>
    <n v="104"/>
    <n v="0.17077175697865354"/>
    <n v="8"/>
    <n v="309"/>
    <n v="0.33369330453563717"/>
    <n v="926"/>
    <n v="617"/>
    <n v="309"/>
    <n v="0.33369330453563717"/>
  </r>
  <r>
    <x v="4"/>
    <x v="27"/>
    <s v="ASTANA"/>
    <m/>
    <m/>
    <m/>
    <m/>
    <s v=""/>
    <n v="10843"/>
    <n v="9702"/>
    <n v="784"/>
    <n v="8.0808080808080815E-2"/>
    <m/>
    <n v="1141"/>
    <n v="0.105229180116204"/>
    <n v="10843"/>
    <n v="9702"/>
    <n v="1141"/>
    <n v="0.105229180116204"/>
  </r>
  <r>
    <x v="4"/>
    <x v="28"/>
    <s v="NAIROBI"/>
    <m/>
    <m/>
    <m/>
    <m/>
    <s v=""/>
    <n v="409"/>
    <n v="327"/>
    <n v="35"/>
    <n v="0.10703363914373089"/>
    <m/>
    <n v="82"/>
    <n v="0.20048899755501223"/>
    <n v="409"/>
    <n v="327"/>
    <n v="82"/>
    <n v="0.20048899755501223"/>
  </r>
  <r>
    <x v="4"/>
    <x v="29"/>
    <s v="KUWAIT"/>
    <m/>
    <m/>
    <m/>
    <m/>
    <s v=""/>
    <n v="7404"/>
    <n v="6722"/>
    <n v="6255"/>
    <n v="0.93052662897947036"/>
    <m/>
    <n v="682"/>
    <n v="9.2112371690977857E-2"/>
    <n v="7404"/>
    <n v="6722"/>
    <n v="682"/>
    <n v="9.2112371690977857E-2"/>
  </r>
  <r>
    <x v="4"/>
    <x v="30"/>
    <s v="BEIRUT"/>
    <m/>
    <m/>
    <m/>
    <m/>
    <s v=""/>
    <n v="756"/>
    <n v="543"/>
    <n v="119"/>
    <n v="0.21915285451197053"/>
    <n v="8"/>
    <n v="205"/>
    <n v="0.27116402116402116"/>
    <n v="756"/>
    <n v="551"/>
    <n v="205"/>
    <n v="0.27116402116402116"/>
  </r>
  <r>
    <x v="4"/>
    <x v="31"/>
    <s v="KUALA LUMPUR"/>
    <m/>
    <m/>
    <m/>
    <m/>
    <s v=""/>
    <n v="117"/>
    <n v="96"/>
    <n v="35"/>
    <n v="0.36458333333333331"/>
    <m/>
    <n v="21"/>
    <n v="0.17948717948717949"/>
    <n v="117"/>
    <n v="96"/>
    <n v="21"/>
    <n v="0.17948717948717949"/>
  </r>
  <r>
    <x v="4"/>
    <x v="32"/>
    <s v="MEXICO CITY"/>
    <m/>
    <m/>
    <m/>
    <m/>
    <s v=""/>
    <n v="20"/>
    <n v="18"/>
    <n v="6"/>
    <n v="0.33333333333333331"/>
    <m/>
    <n v="2"/>
    <n v="0.1"/>
    <n v="20"/>
    <n v="18"/>
    <n v="2"/>
    <n v="0.1"/>
  </r>
  <r>
    <x v="4"/>
    <x v="90"/>
    <s v="CHISINAU"/>
    <m/>
    <m/>
    <m/>
    <m/>
    <s v=""/>
    <n v="409"/>
    <n v="395"/>
    <n v="15"/>
    <n v="3.7974683544303799E-2"/>
    <m/>
    <n v="14"/>
    <n v="3.4229828850855744E-2"/>
    <n v="409"/>
    <n v="395"/>
    <n v="14"/>
    <n v="3.4229828850855744E-2"/>
  </r>
  <r>
    <x v="4"/>
    <x v="98"/>
    <s v="ULAN BATOR"/>
    <m/>
    <m/>
    <m/>
    <m/>
    <s v=""/>
    <n v="3870"/>
    <n v="2406"/>
    <n v="181"/>
    <n v="7.5228595178719868E-2"/>
    <m/>
    <n v="1464"/>
    <n v="0.37829457364341085"/>
    <n v="3870"/>
    <n v="2406"/>
    <n v="1464"/>
    <n v="0.37829457364341085"/>
  </r>
  <r>
    <x v="4"/>
    <x v="33"/>
    <s v="RABAT"/>
    <m/>
    <m/>
    <m/>
    <m/>
    <s v=""/>
    <n v="529"/>
    <n v="394"/>
    <n v="154"/>
    <n v="0.39086294416243655"/>
    <m/>
    <n v="135"/>
    <n v="0.2551984877126654"/>
    <n v="529"/>
    <n v="394"/>
    <n v="135"/>
    <n v="0.2551984877126654"/>
  </r>
  <r>
    <x v="4"/>
    <x v="34"/>
    <s v="ABUJA"/>
    <n v="1"/>
    <m/>
    <m/>
    <n v="1"/>
    <n v="1"/>
    <n v="674"/>
    <n v="348"/>
    <n v="57"/>
    <n v="0.16379310344827586"/>
    <n v="10"/>
    <n v="316"/>
    <n v="0.46884272997032639"/>
    <n v="675"/>
    <n v="358"/>
    <n v="317"/>
    <n v="0.46962962962962962"/>
  </r>
  <r>
    <x v="4"/>
    <x v="35"/>
    <s v="SKOPJE"/>
    <m/>
    <m/>
    <m/>
    <m/>
    <s v=""/>
    <n v="122"/>
    <n v="118"/>
    <n v="110"/>
    <n v="0.93220338983050843"/>
    <n v="1"/>
    <n v="3"/>
    <n v="2.4590163934426229E-2"/>
    <n v="122"/>
    <n v="119"/>
    <n v="3"/>
    <n v="2.4590163934426229E-2"/>
  </r>
  <r>
    <x v="4"/>
    <x v="37"/>
    <s v="ISLAMABAD"/>
    <m/>
    <m/>
    <m/>
    <m/>
    <s v=""/>
    <n v="426"/>
    <n v="325"/>
    <n v="70"/>
    <n v="0.2153846153846154"/>
    <n v="1"/>
    <n v="100"/>
    <n v="0.23474178403755869"/>
    <n v="426"/>
    <n v="326"/>
    <n v="100"/>
    <n v="0.23474178403755869"/>
  </r>
  <r>
    <x v="4"/>
    <x v="39"/>
    <s v="LIMA"/>
    <m/>
    <m/>
    <m/>
    <m/>
    <s v=""/>
    <n v="78"/>
    <n v="20"/>
    <n v="5"/>
    <n v="0.25"/>
    <m/>
    <n v="58"/>
    <n v="0.74358974358974361"/>
    <n v="78"/>
    <n v="20"/>
    <n v="58"/>
    <n v="0.74358974358974361"/>
  </r>
  <r>
    <x v="4"/>
    <x v="40"/>
    <s v="MANILA"/>
    <m/>
    <m/>
    <m/>
    <m/>
    <s v=""/>
    <n v="3539"/>
    <n v="2790"/>
    <n v="408"/>
    <n v="0.14623655913978495"/>
    <m/>
    <n v="749"/>
    <n v="0.21164170669680701"/>
    <n v="3539"/>
    <n v="2790"/>
    <n v="749"/>
    <n v="0.21164170669680701"/>
  </r>
  <r>
    <x v="4"/>
    <x v="41"/>
    <s v="DOHA"/>
    <m/>
    <m/>
    <m/>
    <m/>
    <s v=""/>
    <n v="1448"/>
    <n v="1061"/>
    <n v="745"/>
    <n v="0.70216776625824695"/>
    <n v="5"/>
    <n v="382"/>
    <n v="0.26381215469613262"/>
    <n v="1448"/>
    <n v="1066"/>
    <n v="382"/>
    <n v="0.26381215469613262"/>
  </r>
  <r>
    <x v="4"/>
    <x v="42"/>
    <s v="BUCHAREST"/>
    <m/>
    <m/>
    <m/>
    <m/>
    <s v=""/>
    <n v="13"/>
    <n v="13"/>
    <n v="2"/>
    <n v="0.15384615384615385"/>
    <m/>
    <m/>
    <n v="0"/>
    <n v="13"/>
    <n v="13"/>
    <s v=""/>
    <s v=""/>
  </r>
  <r>
    <x v="4"/>
    <x v="43"/>
    <s v="MOSCOW"/>
    <m/>
    <m/>
    <m/>
    <m/>
    <s v=""/>
    <n v="170"/>
    <n v="148"/>
    <n v="83"/>
    <n v="0.56081081081081086"/>
    <n v="1"/>
    <n v="21"/>
    <n v="0.12352941176470589"/>
    <n v="170"/>
    <n v="149"/>
    <n v="21"/>
    <n v="0.12352941176470589"/>
  </r>
  <r>
    <x v="4"/>
    <x v="44"/>
    <s v="RIYADH"/>
    <m/>
    <m/>
    <m/>
    <m/>
    <s v=""/>
    <n v="14672"/>
    <n v="13947"/>
    <n v="12831"/>
    <n v="0.91998279199827915"/>
    <n v="11"/>
    <n v="714"/>
    <n v="4.8664122137404578E-2"/>
    <n v="14672"/>
    <n v="13958"/>
    <n v="714"/>
    <n v="4.8664122137404578E-2"/>
  </r>
  <r>
    <x v="4"/>
    <x v="45"/>
    <s v="DAKAR"/>
    <m/>
    <m/>
    <m/>
    <m/>
    <s v=""/>
    <n v="211"/>
    <n v="131"/>
    <n v="49"/>
    <n v="0.37404580152671757"/>
    <n v="9"/>
    <n v="71"/>
    <n v="0.33649289099526064"/>
    <n v="211"/>
    <n v="140"/>
    <n v="71"/>
    <n v="0.33649289099526064"/>
  </r>
  <r>
    <x v="4"/>
    <x v="46"/>
    <s v="BELGRADE"/>
    <m/>
    <m/>
    <m/>
    <m/>
    <s v=""/>
    <n v="571"/>
    <n v="560"/>
    <n v="508"/>
    <n v="0.90714285714285714"/>
    <m/>
    <n v="11"/>
    <n v="1.9264448336252189E-2"/>
    <n v="571"/>
    <n v="560"/>
    <n v="11"/>
    <n v="1.9264448336252189E-2"/>
  </r>
  <r>
    <x v="4"/>
    <x v="80"/>
    <s v="SINGAPORE"/>
    <m/>
    <m/>
    <m/>
    <m/>
    <s v=""/>
    <n v="342"/>
    <n v="339"/>
    <n v="87"/>
    <n v="0.25663716814159293"/>
    <m/>
    <n v="3"/>
    <n v="8.771929824561403E-3"/>
    <n v="342"/>
    <n v="339"/>
    <n v="3"/>
    <n v="8.771929824561403E-3"/>
  </r>
  <r>
    <x v="4"/>
    <x v="49"/>
    <s v="PRETORIA"/>
    <m/>
    <m/>
    <m/>
    <m/>
    <s v=""/>
    <n v="2579"/>
    <n v="2460"/>
    <n v="730"/>
    <n v="0.2967479674796748"/>
    <n v="1"/>
    <n v="118"/>
    <n v="4.5754168282279954E-2"/>
    <n v="2579"/>
    <n v="2461"/>
    <n v="118"/>
    <n v="4.5754168282279954E-2"/>
  </r>
  <r>
    <x v="4"/>
    <x v="50"/>
    <s v="SEOUL"/>
    <m/>
    <m/>
    <m/>
    <m/>
    <s v=""/>
    <n v="58"/>
    <n v="49"/>
    <n v="3"/>
    <n v="6.1224489795918366E-2"/>
    <m/>
    <n v="9"/>
    <n v="0.15517241379310345"/>
    <n v="58"/>
    <n v="49"/>
    <n v="9"/>
    <n v="0.15517241379310345"/>
  </r>
  <r>
    <x v="4"/>
    <x v="52"/>
    <s v="DAMASCUS"/>
    <m/>
    <m/>
    <m/>
    <m/>
    <s v=""/>
    <n v="81"/>
    <n v="79"/>
    <n v="53"/>
    <n v="0.67088607594936711"/>
    <m/>
    <n v="2"/>
    <n v="2.4691358024691357E-2"/>
    <n v="81"/>
    <n v="79"/>
    <n v="2"/>
    <n v="2.4691358024691357E-2"/>
  </r>
  <r>
    <x v="4"/>
    <x v="53"/>
    <s v="TAIPEI"/>
    <m/>
    <m/>
    <m/>
    <m/>
    <s v=""/>
    <n v="71"/>
    <n v="67"/>
    <n v="6"/>
    <n v="8.9552238805970144E-2"/>
    <m/>
    <n v="4"/>
    <n v="5.6338028169014086E-2"/>
    <n v="71"/>
    <n v="67"/>
    <n v="4"/>
    <n v="5.6338028169014086E-2"/>
  </r>
  <r>
    <x v="4"/>
    <x v="54"/>
    <s v="BANGKOK"/>
    <m/>
    <m/>
    <m/>
    <m/>
    <s v=""/>
    <n v="2215"/>
    <n v="2062"/>
    <n v="126"/>
    <n v="6.1105722599418044E-2"/>
    <n v="11"/>
    <n v="142"/>
    <n v="6.4108352144469527E-2"/>
    <n v="2215"/>
    <n v="2073"/>
    <n v="142"/>
    <n v="6.4108352144469527E-2"/>
  </r>
  <r>
    <x v="4"/>
    <x v="55"/>
    <s v="TUNIS"/>
    <m/>
    <m/>
    <m/>
    <m/>
    <s v=""/>
    <n v="912"/>
    <n v="450"/>
    <n v="56"/>
    <n v="0.12444444444444444"/>
    <n v="2"/>
    <n v="460"/>
    <n v="0.50438596491228072"/>
    <n v="912"/>
    <n v="452"/>
    <n v="460"/>
    <n v="0.50438596491228072"/>
  </r>
  <r>
    <x v="4"/>
    <x v="56"/>
    <s v="ANKARA"/>
    <m/>
    <m/>
    <m/>
    <m/>
    <s v=""/>
    <n v="6667"/>
    <n v="4768"/>
    <n v="1027"/>
    <n v="0.21539429530201343"/>
    <m/>
    <n v="1899"/>
    <n v="0.2848357582120894"/>
    <n v="6667"/>
    <n v="4768"/>
    <n v="1899"/>
    <n v="0.2848357582120894"/>
  </r>
  <r>
    <x v="4"/>
    <x v="56"/>
    <s v="ISTANBUL"/>
    <m/>
    <m/>
    <m/>
    <m/>
    <s v=""/>
    <n v="14451"/>
    <n v="11258"/>
    <n v="5557"/>
    <n v="0.4936045478770652"/>
    <n v="6"/>
    <n v="3187"/>
    <n v="0.22053837104698637"/>
    <n v="14451"/>
    <n v="11264"/>
    <n v="3187"/>
    <n v="0.22053837104698637"/>
  </r>
  <r>
    <x v="4"/>
    <x v="57"/>
    <s v="KYIV"/>
    <m/>
    <m/>
    <m/>
    <m/>
    <s v=""/>
    <n v="2"/>
    <n v="2"/>
    <n v="2"/>
    <n v="1"/>
    <m/>
    <m/>
    <n v="0"/>
    <n v="2"/>
    <n v="2"/>
    <s v=""/>
    <s v=""/>
  </r>
  <r>
    <x v="4"/>
    <x v="57"/>
    <s v="LVIV"/>
    <m/>
    <m/>
    <m/>
    <m/>
    <s v=""/>
    <n v="2"/>
    <m/>
    <n v="2"/>
    <s v=""/>
    <n v="2"/>
    <m/>
    <n v="0"/>
    <n v="2"/>
    <n v="2"/>
    <s v=""/>
    <s v=""/>
  </r>
  <r>
    <x v="4"/>
    <x v="58"/>
    <s v="ABU DHABI"/>
    <m/>
    <m/>
    <m/>
    <m/>
    <s v=""/>
    <n v="9015"/>
    <n v="6531"/>
    <n v="1654"/>
    <n v="0.25325371306078703"/>
    <n v="104"/>
    <n v="2380"/>
    <n v="0.26400443704936216"/>
    <n v="9015"/>
    <n v="6635"/>
    <n v="2380"/>
    <n v="0.26400443704936216"/>
  </r>
  <r>
    <x v="4"/>
    <x v="59"/>
    <s v="LONDON"/>
    <m/>
    <m/>
    <m/>
    <m/>
    <s v=""/>
    <n v="3342"/>
    <n v="3277"/>
    <n v="1655"/>
    <n v="0.50503509307293259"/>
    <m/>
    <n v="65"/>
    <n v="1.9449431478156792E-2"/>
    <n v="3342"/>
    <n v="3277"/>
    <n v="65"/>
    <n v="1.9449431478156792E-2"/>
  </r>
  <r>
    <x v="4"/>
    <x v="60"/>
    <s v="CHICAGO, IL"/>
    <m/>
    <m/>
    <m/>
    <m/>
    <s v=""/>
    <n v="213"/>
    <n v="208"/>
    <n v="74"/>
    <n v="0.35576923076923078"/>
    <m/>
    <n v="5"/>
    <n v="2.3474178403755867E-2"/>
    <n v="213"/>
    <n v="208"/>
    <n v="5"/>
    <n v="2.3474178403755867E-2"/>
  </r>
  <r>
    <x v="4"/>
    <x v="60"/>
    <s v="LOS ANGELES, CA"/>
    <m/>
    <m/>
    <m/>
    <m/>
    <s v=""/>
    <n v="253"/>
    <n v="252"/>
    <n v="17"/>
    <n v="6.7460317460317457E-2"/>
    <m/>
    <n v="1"/>
    <n v="3.952569169960474E-3"/>
    <n v="253"/>
    <n v="252"/>
    <n v="1"/>
    <n v="3.952569169960474E-3"/>
  </r>
  <r>
    <x v="4"/>
    <x v="60"/>
    <s v="NEW YORK, NY"/>
    <m/>
    <m/>
    <m/>
    <m/>
    <s v=""/>
    <n v="371"/>
    <n v="364"/>
    <n v="16"/>
    <n v="4.3956043956043959E-2"/>
    <m/>
    <n v="7"/>
    <n v="1.8867924528301886E-2"/>
    <n v="371"/>
    <n v="364"/>
    <n v="7"/>
    <n v="1.8867924528301886E-2"/>
  </r>
  <r>
    <x v="4"/>
    <x v="60"/>
    <s v="WASHINGTON, DC"/>
    <m/>
    <m/>
    <m/>
    <m/>
    <s v=""/>
    <n v="379"/>
    <n v="379"/>
    <n v="80"/>
    <n v="0.21108179419525067"/>
    <m/>
    <m/>
    <n v="0"/>
    <n v="379"/>
    <n v="379"/>
    <s v=""/>
    <s v=""/>
  </r>
  <r>
    <x v="4"/>
    <x v="94"/>
    <s v="TASHKENT"/>
    <m/>
    <m/>
    <m/>
    <m/>
    <s v=""/>
    <n v="4374"/>
    <n v="3524"/>
    <n v="183"/>
    <n v="5.1929625425652666E-2"/>
    <n v="19"/>
    <n v="831"/>
    <n v="0.18998628257887518"/>
    <n v="4374"/>
    <n v="3543"/>
    <n v="831"/>
    <n v="0.18998628257887518"/>
  </r>
  <r>
    <x v="4"/>
    <x v="61"/>
    <s v="HANOI"/>
    <m/>
    <m/>
    <m/>
    <m/>
    <s v=""/>
    <n v="3308"/>
    <n v="2862"/>
    <n v="28"/>
    <n v="9.7833682739343116E-3"/>
    <m/>
    <n v="446"/>
    <n v="0.13482466747279323"/>
    <n v="3308"/>
    <n v="2862"/>
    <n v="446"/>
    <n v="0.13482466747279323"/>
  </r>
  <r>
    <x v="4"/>
    <x v="99"/>
    <s v="LUSAKA"/>
    <m/>
    <m/>
    <m/>
    <m/>
    <s v=""/>
    <n v="292"/>
    <n v="219"/>
    <n v="98"/>
    <n v="0.44748858447488582"/>
    <m/>
    <n v="73"/>
    <n v="0.25"/>
    <n v="292"/>
    <n v="219"/>
    <n v="73"/>
    <n v="0.25"/>
  </r>
  <r>
    <x v="5"/>
    <x v="100"/>
    <s v="DHAKA"/>
    <m/>
    <m/>
    <m/>
    <m/>
    <s v=""/>
    <n v="1859"/>
    <n v="1296"/>
    <n v="398"/>
    <n v="0.30709876543209874"/>
    <m/>
    <n v="523"/>
    <n v="0.2875206157229247"/>
    <n v="1859"/>
    <n v="1296"/>
    <n v="523"/>
    <n v="0.2875206157229247"/>
  </r>
  <r>
    <x v="5"/>
    <x v="65"/>
    <s v="OUAGADOUGOU"/>
    <m/>
    <m/>
    <m/>
    <m/>
    <s v=""/>
    <n v="362"/>
    <n v="208"/>
    <n v="55"/>
    <n v="0.26442307692307693"/>
    <m/>
    <n v="118"/>
    <n v="0.3619631901840491"/>
    <n v="362"/>
    <n v="208"/>
    <n v="118"/>
    <n v="0.3619631901840491"/>
  </r>
  <r>
    <x v="5"/>
    <x v="10"/>
    <s v="BEIJING"/>
    <m/>
    <m/>
    <m/>
    <m/>
    <s v=""/>
    <n v="1137"/>
    <n v="1091"/>
    <n v="18"/>
    <n v="1.6498625114573784E-2"/>
    <n v="2"/>
    <n v="26"/>
    <n v="2.323503127792672E-2"/>
    <n v="1137"/>
    <n v="1093"/>
    <n v="26"/>
    <n v="2.323503127792672E-2"/>
  </r>
  <r>
    <x v="5"/>
    <x v="10"/>
    <s v="GUANGZHOU (CANTON)"/>
    <m/>
    <m/>
    <m/>
    <m/>
    <s v=""/>
    <n v="22888"/>
    <n v="19418"/>
    <n v="12088"/>
    <n v="0.62251519208981354"/>
    <n v="15"/>
    <n v="3036"/>
    <n v="0.13511949797498776"/>
    <n v="22888"/>
    <n v="19433"/>
    <n v="3036"/>
    <n v="0.13511949797498776"/>
  </r>
  <r>
    <x v="5"/>
    <x v="10"/>
    <s v="SHANGHAI"/>
    <m/>
    <m/>
    <m/>
    <m/>
    <s v=""/>
    <n v="533"/>
    <n v="527"/>
    <n v="4"/>
    <n v="7.5901328273244783E-3"/>
    <m/>
    <n v="1"/>
    <n v="1.893939393939394E-3"/>
    <n v="533"/>
    <n v="527"/>
    <n v="1"/>
    <n v="1.893939393939394E-3"/>
  </r>
  <r>
    <x v="5"/>
    <x v="87"/>
    <s v="COPENHAGEN"/>
    <m/>
    <m/>
    <m/>
    <m/>
    <s v=""/>
    <n v="2189"/>
    <n v="2104"/>
    <n v="679"/>
    <n v="0.32271863117870725"/>
    <n v="17"/>
    <n v="14"/>
    <n v="6.5573770491803279E-3"/>
    <n v="2189"/>
    <n v="2121"/>
    <n v="14"/>
    <n v="6.5573770491803279E-3"/>
  </r>
  <r>
    <x v="5"/>
    <x v="15"/>
    <s v="CAIRO"/>
    <m/>
    <m/>
    <m/>
    <m/>
    <s v=""/>
    <n v="1524"/>
    <n v="802"/>
    <n v="383"/>
    <n v="0.4775561097256858"/>
    <n v="14"/>
    <n v="605"/>
    <n v="0.42575650950035188"/>
    <n v="1524"/>
    <n v="816"/>
    <n v="605"/>
    <n v="0.42575650950035188"/>
  </r>
  <r>
    <x v="5"/>
    <x v="97"/>
    <s v="ACCRA"/>
    <n v="6"/>
    <m/>
    <m/>
    <n v="4"/>
    <n v="1"/>
    <n v="4109"/>
    <n v="1515"/>
    <n v="275"/>
    <n v="0.18151815181518152"/>
    <m/>
    <n v="2417"/>
    <n v="0.61469989827060023"/>
    <n v="4115"/>
    <n v="1515"/>
    <n v="2421"/>
    <n v="0.61509146341463417"/>
  </r>
  <r>
    <x v="5"/>
    <x v="101"/>
    <s v="REYKJAVIK"/>
    <m/>
    <m/>
    <m/>
    <m/>
    <s v=""/>
    <n v="8"/>
    <n v="12"/>
    <n v="4"/>
    <n v="0.33333333333333331"/>
    <m/>
    <m/>
    <n v="0"/>
    <n v="8"/>
    <n v="12"/>
    <s v=""/>
    <s v=""/>
  </r>
  <r>
    <x v="5"/>
    <x v="20"/>
    <s v="NEW DELHI"/>
    <n v="10"/>
    <n v="1"/>
    <m/>
    <n v="8"/>
    <n v="0.88888888888888884"/>
    <n v="16597"/>
    <n v="15093"/>
    <n v="3258"/>
    <n v="0.21586165772212285"/>
    <n v="1"/>
    <n v="1396"/>
    <n v="8.4657368101879932E-2"/>
    <n v="16607"/>
    <n v="15095"/>
    <n v="1404"/>
    <n v="8.5096066428268377E-2"/>
  </r>
  <r>
    <x v="5"/>
    <x v="21"/>
    <s v="JAKARTA"/>
    <m/>
    <m/>
    <m/>
    <m/>
    <s v=""/>
    <n v="4615"/>
    <n v="4301"/>
    <n v="1154"/>
    <n v="0.26830969541966987"/>
    <m/>
    <n v="289"/>
    <n v="6.2962962962962957E-2"/>
    <n v="4615"/>
    <n v="4301"/>
    <n v="289"/>
    <n v="6.2962962962962957E-2"/>
  </r>
  <r>
    <x v="5"/>
    <x v="22"/>
    <s v="TEHERAN"/>
    <n v="1"/>
    <n v="1"/>
    <m/>
    <m/>
    <n v="0"/>
    <n v="1795"/>
    <n v="1263"/>
    <n v="298"/>
    <n v="0.23594615993665874"/>
    <m/>
    <n v="592"/>
    <n v="0.31913746630727763"/>
    <n v="1796"/>
    <n v="1264"/>
    <n v="592"/>
    <n v="0.31896551724137934"/>
  </r>
  <r>
    <x v="5"/>
    <x v="28"/>
    <s v="NAIROBI"/>
    <n v="11"/>
    <n v="1"/>
    <m/>
    <n v="9"/>
    <n v="0.9"/>
    <n v="4590"/>
    <n v="2063"/>
    <n v="207"/>
    <n v="0.10033931168201649"/>
    <n v="13"/>
    <n v="2319"/>
    <n v="0.52764505119453919"/>
    <n v="4601"/>
    <n v="2077"/>
    <n v="2328"/>
    <n v="0.52849035187287174"/>
  </r>
  <r>
    <x v="5"/>
    <x v="30"/>
    <s v="BEIRUT"/>
    <m/>
    <m/>
    <m/>
    <m/>
    <s v=""/>
    <n v="787"/>
    <n v="424"/>
    <n v="158"/>
    <n v="0.37264150943396224"/>
    <n v="11"/>
    <n v="315"/>
    <n v="0.42"/>
    <n v="787"/>
    <n v="435"/>
    <n v="315"/>
    <n v="0.42"/>
  </r>
  <r>
    <x v="5"/>
    <x v="102"/>
    <s v="BAMAKO"/>
    <m/>
    <m/>
    <m/>
    <m/>
    <s v=""/>
    <n v="510"/>
    <n v="124"/>
    <n v="22"/>
    <n v="0.17741935483870969"/>
    <m/>
    <n v="397"/>
    <n v="0.76199616122840697"/>
    <n v="510"/>
    <n v="124"/>
    <n v="397"/>
    <n v="0.76199616122840697"/>
  </r>
  <r>
    <x v="5"/>
    <x v="32"/>
    <s v="MEXICO CITY"/>
    <m/>
    <m/>
    <m/>
    <m/>
    <s v=""/>
    <n v="59"/>
    <n v="40"/>
    <n v="15"/>
    <n v="0.375"/>
    <m/>
    <n v="14"/>
    <n v="0.25925925925925924"/>
    <n v="59"/>
    <n v="40"/>
    <n v="14"/>
    <n v="0.25925925925925924"/>
  </r>
  <r>
    <x v="5"/>
    <x v="34"/>
    <s v="ABUJA"/>
    <m/>
    <m/>
    <m/>
    <m/>
    <s v=""/>
    <n v="1534"/>
    <n v="534"/>
    <n v="151"/>
    <n v="0.28277153558052437"/>
    <n v="2"/>
    <n v="946"/>
    <n v="0.63832658569500678"/>
    <n v="1534"/>
    <n v="536"/>
    <n v="946"/>
    <n v="0.63832658569500678"/>
  </r>
  <r>
    <x v="5"/>
    <x v="37"/>
    <s v="ISLAMABAD"/>
    <n v="2"/>
    <m/>
    <m/>
    <n v="2"/>
    <n v="1"/>
    <n v="3963"/>
    <n v="810"/>
    <n v="407"/>
    <n v="0.5024691358024691"/>
    <n v="3"/>
    <n v="2988"/>
    <n v="0.78610891870560384"/>
    <n v="3965"/>
    <n v="813"/>
    <n v="2990"/>
    <n v="0.78622140415461472"/>
  </r>
  <r>
    <x v="5"/>
    <x v="40"/>
    <s v="MANILA"/>
    <m/>
    <m/>
    <m/>
    <m/>
    <s v=""/>
    <n v="4536"/>
    <n v="3841"/>
    <n v="2319"/>
    <n v="0.60374902369174699"/>
    <n v="2"/>
    <n v="619"/>
    <n v="0.13872702823845809"/>
    <n v="4536"/>
    <n v="3843"/>
    <n v="619"/>
    <n v="0.13872702823845809"/>
  </r>
  <r>
    <x v="5"/>
    <x v="44"/>
    <s v="RIYADH"/>
    <n v="4"/>
    <n v="4"/>
    <m/>
    <m/>
    <n v="0"/>
    <n v="2644"/>
    <n v="2317"/>
    <n v="1817"/>
    <n v="0.78420371169615888"/>
    <n v="2"/>
    <n v="260"/>
    <n v="0.10081426909654904"/>
    <n v="2648"/>
    <n v="2323"/>
    <n v="260"/>
    <n v="0.10065814943863724"/>
  </r>
  <r>
    <x v="5"/>
    <x v="80"/>
    <s v="SINGAPORE"/>
    <m/>
    <m/>
    <m/>
    <m/>
    <s v=""/>
    <n v="3576"/>
    <n v="3507"/>
    <n v="539"/>
    <n v="0.15369261477045909"/>
    <m/>
    <n v="39"/>
    <n v="1.0998307952622674E-2"/>
    <n v="3576"/>
    <n v="3507"/>
    <n v="39"/>
    <n v="1.0998307952622674E-2"/>
  </r>
  <r>
    <x v="5"/>
    <x v="54"/>
    <s v="BANGKOK"/>
    <n v="1"/>
    <n v="1"/>
    <n v="1"/>
    <m/>
    <n v="0"/>
    <n v="12556"/>
    <n v="11302"/>
    <n v="5146"/>
    <n v="0.45531764289506282"/>
    <n v="3"/>
    <n v="1166"/>
    <n v="9.3496912837783663E-2"/>
    <n v="12557"/>
    <n v="11306"/>
    <n v="1166"/>
    <n v="9.3489416292495187E-2"/>
  </r>
  <r>
    <x v="5"/>
    <x v="56"/>
    <s v="ANKARA"/>
    <n v="4"/>
    <m/>
    <m/>
    <n v="6"/>
    <n v="1"/>
    <n v="10561"/>
    <n v="6947"/>
    <n v="1763"/>
    <n v="0.25377860947171443"/>
    <n v="3"/>
    <n v="3664"/>
    <n v="0.34520444695684943"/>
    <n v="10565"/>
    <n v="6950"/>
    <n v="3670"/>
    <n v="0.3455743879472693"/>
  </r>
  <r>
    <x v="5"/>
    <x v="58"/>
    <s v="DUBAI"/>
    <n v="20"/>
    <m/>
    <m/>
    <n v="20"/>
    <n v="1"/>
    <n v="12846"/>
    <n v="7927"/>
    <n v="4482"/>
    <n v="0.56540936041377565"/>
    <n v="19"/>
    <n v="6391"/>
    <n v="0.44576968682430074"/>
    <n v="12866"/>
    <n v="7946"/>
    <n v="6411"/>
    <n v="0.44654175663439438"/>
  </r>
  <r>
    <x v="5"/>
    <x v="59"/>
    <s v="LONDON"/>
    <n v="25"/>
    <m/>
    <m/>
    <n v="15"/>
    <n v="1"/>
    <n v="10832"/>
    <n v="7808"/>
    <n v="5273"/>
    <n v="0.67533299180327866"/>
    <n v="10"/>
    <n v="2396"/>
    <n v="0.23457998825141962"/>
    <n v="10857"/>
    <n v="7818"/>
    <n v="2411"/>
    <n v="0.23570241470329456"/>
  </r>
  <r>
    <x v="5"/>
    <x v="60"/>
    <s v="NEW YORK, NY"/>
    <n v="6"/>
    <m/>
    <m/>
    <n v="2"/>
    <n v="1"/>
    <n v="5548"/>
    <n v="4471"/>
    <n v="1080"/>
    <n v="0.24155669872511742"/>
    <m/>
    <n v="482"/>
    <n v="9.7314758732081563E-2"/>
    <n v="5554"/>
    <n v="4471"/>
    <n v="484"/>
    <n v="9.7679112008072652E-2"/>
  </r>
  <r>
    <x v="6"/>
    <x v="3"/>
    <s v="CANBERRA"/>
    <m/>
    <m/>
    <m/>
    <m/>
    <s v=""/>
    <n v="61"/>
    <n v="56"/>
    <n v="17"/>
    <n v="0.30357142857142855"/>
    <m/>
    <n v="4"/>
    <n v="6.6666666666666666E-2"/>
    <n v="61"/>
    <n v="56"/>
    <n v="4"/>
    <n v="6.6666666666666666E-2"/>
  </r>
  <r>
    <x v="6"/>
    <x v="85"/>
    <s v="MINSK"/>
    <m/>
    <m/>
    <m/>
    <m/>
    <s v=""/>
    <n v="664"/>
    <n v="599"/>
    <n v="579"/>
    <n v="0.96661101836393992"/>
    <m/>
    <n v="65"/>
    <n v="9.7891566265060237E-2"/>
    <n v="664"/>
    <n v="599"/>
    <n v="65"/>
    <n v="9.7891566265060237E-2"/>
  </r>
  <r>
    <x v="6"/>
    <x v="8"/>
    <s v="OTTAWA"/>
    <m/>
    <m/>
    <m/>
    <m/>
    <s v=""/>
    <n v="237"/>
    <n v="164"/>
    <n v="57"/>
    <n v="0.34756097560975607"/>
    <n v="1"/>
    <n v="72"/>
    <n v="0.30379746835443039"/>
    <n v="237"/>
    <n v="165"/>
    <n v="72"/>
    <n v="0.30379746835443039"/>
  </r>
  <r>
    <x v="6"/>
    <x v="10"/>
    <s v="BEIJING"/>
    <m/>
    <m/>
    <m/>
    <m/>
    <s v=""/>
    <n v="857"/>
    <n v="804"/>
    <n v="152"/>
    <n v="0.1890547263681592"/>
    <m/>
    <n v="50"/>
    <n v="5.8548009367681501E-2"/>
    <n v="857"/>
    <n v="804"/>
    <n v="50"/>
    <n v="5.8548009367681501E-2"/>
  </r>
  <r>
    <x v="6"/>
    <x v="15"/>
    <s v="CAIRO"/>
    <m/>
    <m/>
    <m/>
    <m/>
    <s v=""/>
    <n v="473"/>
    <n v="252"/>
    <n v="41"/>
    <n v="0.1626984126984127"/>
    <n v="1"/>
    <n v="219"/>
    <n v="0.46398305084745761"/>
    <n v="473"/>
    <n v="253"/>
    <n v="219"/>
    <n v="0.46398305084745761"/>
  </r>
  <r>
    <x v="6"/>
    <x v="17"/>
    <s v="TBILISSI"/>
    <m/>
    <m/>
    <m/>
    <m/>
    <s v=""/>
    <n v="188"/>
    <n v="136"/>
    <n v="18"/>
    <n v="0.13235294117647059"/>
    <m/>
    <n v="52"/>
    <n v="0.27659574468085107"/>
    <n v="188"/>
    <n v="136"/>
    <n v="52"/>
    <n v="0.27659574468085107"/>
  </r>
  <r>
    <x v="6"/>
    <x v="20"/>
    <s v="NEW DELHI"/>
    <m/>
    <m/>
    <m/>
    <m/>
    <s v=""/>
    <n v="1569"/>
    <n v="1120"/>
    <n v="317"/>
    <n v="0.28303571428571428"/>
    <n v="6"/>
    <n v="443"/>
    <n v="0.28234544295729763"/>
    <n v="1569"/>
    <n v="1126"/>
    <n v="443"/>
    <n v="0.28234544295729763"/>
  </r>
  <r>
    <x v="6"/>
    <x v="23"/>
    <s v="DUBLIN"/>
    <m/>
    <m/>
    <m/>
    <m/>
    <s v=""/>
    <n v="98"/>
    <n v="75"/>
    <n v="44"/>
    <n v="0.58666666666666667"/>
    <m/>
    <n v="23"/>
    <n v="0.23469387755102042"/>
    <n v="98"/>
    <n v="75"/>
    <n v="23"/>
    <n v="0.23469387755102042"/>
  </r>
  <r>
    <x v="6"/>
    <x v="24"/>
    <s v="TEL AVIV"/>
    <m/>
    <m/>
    <m/>
    <m/>
    <s v=""/>
    <n v="10"/>
    <n v="5"/>
    <n v="2"/>
    <n v="0.4"/>
    <m/>
    <n v="5"/>
    <n v="0.5"/>
    <n v="10"/>
    <n v="5"/>
    <n v="5"/>
    <n v="0.5"/>
  </r>
  <r>
    <x v="6"/>
    <x v="25"/>
    <s v="TOKYO"/>
    <m/>
    <m/>
    <m/>
    <m/>
    <s v=""/>
    <n v="34"/>
    <n v="26"/>
    <n v="11"/>
    <n v="0.42307692307692307"/>
    <m/>
    <n v="8"/>
    <n v="0.23529411764705882"/>
    <n v="34"/>
    <n v="26"/>
    <n v="8"/>
    <n v="0.23529411764705882"/>
  </r>
  <r>
    <x v="6"/>
    <x v="27"/>
    <s v="ASTANA"/>
    <m/>
    <m/>
    <m/>
    <m/>
    <s v=""/>
    <n v="1176"/>
    <n v="1079"/>
    <n v="741"/>
    <n v="0.68674698795180722"/>
    <m/>
    <n v="96"/>
    <n v="8.1702127659574464E-2"/>
    <n v="1176"/>
    <n v="1079"/>
    <n v="96"/>
    <n v="8.1702127659574464E-2"/>
  </r>
  <r>
    <x v="6"/>
    <x v="43"/>
    <s v="MOSCOW"/>
    <m/>
    <m/>
    <m/>
    <m/>
    <s v=""/>
    <n v="2305"/>
    <n v="1304"/>
    <n v="636"/>
    <n v="0.48773006134969327"/>
    <n v="476"/>
    <n v="522"/>
    <n v="0.22675933970460468"/>
    <n v="2305"/>
    <n v="1780"/>
    <n v="522"/>
    <n v="0.22675933970460468"/>
  </r>
  <r>
    <x v="6"/>
    <x v="56"/>
    <s v="ANKARA"/>
    <m/>
    <m/>
    <m/>
    <m/>
    <s v=""/>
    <n v="2006"/>
    <n v="1404"/>
    <n v="537"/>
    <n v="0.38247863247863245"/>
    <m/>
    <n v="600"/>
    <n v="0.29940119760479039"/>
    <n v="2006"/>
    <n v="1404"/>
    <n v="600"/>
    <n v="0.29940119760479039"/>
  </r>
  <r>
    <x v="6"/>
    <x v="57"/>
    <s v="KYIV"/>
    <m/>
    <m/>
    <m/>
    <m/>
    <s v=""/>
    <n v="191"/>
    <n v="157"/>
    <n v="61"/>
    <n v="0.38853503184713378"/>
    <n v="2"/>
    <n v="32"/>
    <n v="0.16753926701570682"/>
    <n v="191"/>
    <n v="159"/>
    <n v="32"/>
    <n v="0.16753926701570682"/>
  </r>
  <r>
    <x v="6"/>
    <x v="58"/>
    <s v="ABU DHABI"/>
    <m/>
    <m/>
    <m/>
    <m/>
    <s v=""/>
    <n v="722"/>
    <n v="244"/>
    <n v="157"/>
    <n v="0.64344262295081966"/>
    <m/>
    <n v="468"/>
    <n v="0.65730337078651691"/>
    <n v="722"/>
    <n v="244"/>
    <n v="468"/>
    <n v="0.65730337078651691"/>
  </r>
  <r>
    <x v="6"/>
    <x v="59"/>
    <s v="LONDON"/>
    <m/>
    <m/>
    <m/>
    <m/>
    <s v=""/>
    <n v="1139"/>
    <n v="663"/>
    <n v="538"/>
    <n v="0.81146304675716441"/>
    <n v="8"/>
    <n v="466"/>
    <n v="0.4098504837291117"/>
    <n v="1139"/>
    <n v="671"/>
    <n v="466"/>
    <n v="0.4098504837291117"/>
  </r>
  <r>
    <x v="6"/>
    <x v="60"/>
    <s v="NEW YORK, NY"/>
    <m/>
    <m/>
    <m/>
    <m/>
    <s v=""/>
    <n v="242"/>
    <n v="132"/>
    <n v="48"/>
    <n v="0.36363636363636365"/>
    <m/>
    <n v="110"/>
    <n v="0.45454545454545453"/>
    <n v="242"/>
    <n v="132"/>
    <n v="110"/>
    <n v="0.45454545454545453"/>
  </r>
  <r>
    <x v="6"/>
    <x v="60"/>
    <s v="SAN FRANCISCO, CA"/>
    <m/>
    <m/>
    <m/>
    <m/>
    <s v=""/>
    <n v="70"/>
    <n v="62"/>
    <n v="62"/>
    <n v="1"/>
    <m/>
    <n v="8"/>
    <n v="0.11428571428571428"/>
    <n v="70"/>
    <n v="62"/>
    <n v="8"/>
    <n v="0.11428571428571428"/>
  </r>
  <r>
    <x v="6"/>
    <x v="60"/>
    <s v="WASHINGTON, DC"/>
    <m/>
    <m/>
    <m/>
    <m/>
    <s v=""/>
    <n v="83"/>
    <n v="35"/>
    <n v="12"/>
    <n v="0.34285714285714286"/>
    <m/>
    <n v="48"/>
    <n v="0.57831325301204817"/>
    <n v="83"/>
    <n v="35"/>
    <n v="48"/>
    <n v="0.57831325301204817"/>
  </r>
  <r>
    <x v="7"/>
    <x v="1"/>
    <s v="ALGER"/>
    <m/>
    <m/>
    <m/>
    <m/>
    <s v=""/>
    <n v="763"/>
    <n v="442"/>
    <n v="144"/>
    <n v="0.32579185520361992"/>
    <n v="10"/>
    <n v="313"/>
    <n v="0.40915032679738561"/>
    <n v="763"/>
    <n v="452"/>
    <n v="313"/>
    <n v="0.40915032679738561"/>
  </r>
  <r>
    <x v="7"/>
    <x v="2"/>
    <s v="BUENOS AIRES"/>
    <m/>
    <m/>
    <m/>
    <m/>
    <s v=""/>
    <n v="1"/>
    <n v="1"/>
    <n v="1"/>
    <n v="1"/>
    <m/>
    <m/>
    <n v="0"/>
    <n v="1"/>
    <n v="1"/>
    <s v=""/>
    <s v=""/>
  </r>
  <r>
    <x v="7"/>
    <x v="3"/>
    <s v="CANBERRA"/>
    <m/>
    <m/>
    <m/>
    <m/>
    <s v=""/>
    <n v="252"/>
    <n v="246"/>
    <n v="56"/>
    <n v="0.22764227642276422"/>
    <m/>
    <n v="7"/>
    <n v="2.766798418972332E-2"/>
    <n v="252"/>
    <n v="246"/>
    <n v="7"/>
    <n v="2.766798418972332E-2"/>
  </r>
  <r>
    <x v="7"/>
    <x v="7"/>
    <s v="SOFIA"/>
    <m/>
    <m/>
    <m/>
    <m/>
    <s v=""/>
    <n v="19"/>
    <n v="19"/>
    <n v="13"/>
    <n v="0.68421052631578949"/>
    <m/>
    <m/>
    <n v="0"/>
    <n v="19"/>
    <n v="19"/>
    <s v=""/>
    <s v=""/>
  </r>
  <r>
    <x v="7"/>
    <x v="8"/>
    <s v="OTTAWA"/>
    <m/>
    <m/>
    <m/>
    <m/>
    <s v=""/>
    <n v="1"/>
    <m/>
    <m/>
    <s v=""/>
    <n v="1"/>
    <m/>
    <n v="0"/>
    <n v="1"/>
    <n v="1"/>
    <s v=""/>
    <s v=""/>
  </r>
  <r>
    <x v="7"/>
    <x v="9"/>
    <s v="SANTIAGO DE CHILE"/>
    <m/>
    <m/>
    <m/>
    <m/>
    <s v=""/>
    <n v="2"/>
    <n v="2"/>
    <n v="2"/>
    <n v="1"/>
    <m/>
    <m/>
    <n v="0"/>
    <n v="2"/>
    <n v="2"/>
    <s v=""/>
    <s v=""/>
  </r>
  <r>
    <x v="7"/>
    <x v="10"/>
    <s v="BEIJING"/>
    <n v="1"/>
    <m/>
    <m/>
    <m/>
    <s v=""/>
    <n v="13190"/>
    <n v="12144"/>
    <n v="453"/>
    <n v="3.7302371541501976E-2"/>
    <n v="15"/>
    <n v="992"/>
    <n v="7.5431526119686718E-2"/>
    <n v="13191"/>
    <n v="12159"/>
    <n v="992"/>
    <n v="7.5431526119686718E-2"/>
  </r>
  <r>
    <x v="7"/>
    <x v="10"/>
    <s v="HONG KONG"/>
    <n v="1"/>
    <m/>
    <m/>
    <m/>
    <s v=""/>
    <n v="1304"/>
    <n v="1183"/>
    <n v="93"/>
    <n v="7.8613693998309378E-2"/>
    <n v="1"/>
    <n v="62"/>
    <n v="4.9759229534510431E-2"/>
    <n v="1305"/>
    <n v="1184"/>
    <n v="62"/>
    <n v="4.9759229534510431E-2"/>
  </r>
  <r>
    <x v="7"/>
    <x v="10"/>
    <s v="SHANGHAI"/>
    <m/>
    <m/>
    <m/>
    <m/>
    <s v=""/>
    <n v="11848"/>
    <n v="11002"/>
    <n v="1142"/>
    <n v="0.10379930921650608"/>
    <n v="6"/>
    <n v="612"/>
    <n v="5.2667814113597243E-2"/>
    <n v="11848"/>
    <n v="11008"/>
    <n v="612"/>
    <n v="5.2667814113597243E-2"/>
  </r>
  <r>
    <x v="7"/>
    <x v="14"/>
    <s v="NICOSIA"/>
    <m/>
    <m/>
    <m/>
    <m/>
    <s v=""/>
    <n v="466"/>
    <n v="310"/>
    <n v="54"/>
    <n v="0.17419354838709677"/>
    <n v="15"/>
    <n v="133"/>
    <n v="0.29039301310043669"/>
    <n v="466"/>
    <n v="325"/>
    <n v="133"/>
    <n v="0.29039301310043669"/>
  </r>
  <r>
    <x v="7"/>
    <x v="15"/>
    <s v="CAIRO"/>
    <m/>
    <m/>
    <m/>
    <m/>
    <s v=""/>
    <n v="852"/>
    <n v="720"/>
    <n v="310"/>
    <n v="0.43055555555555558"/>
    <n v="3"/>
    <n v="149"/>
    <n v="0.17087155963302753"/>
    <n v="852"/>
    <n v="723"/>
    <n v="149"/>
    <n v="0.17087155963302753"/>
  </r>
  <r>
    <x v="7"/>
    <x v="16"/>
    <s v="ADDIS ABEBA"/>
    <m/>
    <m/>
    <m/>
    <m/>
    <s v=""/>
    <n v="311"/>
    <n v="193"/>
    <n v="7"/>
    <n v="3.6269430051813469E-2"/>
    <n v="1"/>
    <n v="98"/>
    <n v="0.33561643835616439"/>
    <n v="311"/>
    <n v="194"/>
    <n v="98"/>
    <n v="0.33561643835616439"/>
  </r>
  <r>
    <x v="7"/>
    <x v="20"/>
    <s v="NEW DELHI"/>
    <m/>
    <m/>
    <m/>
    <m/>
    <s v=""/>
    <n v="17762"/>
    <n v="13878"/>
    <n v="924"/>
    <n v="6.658019887591872E-2"/>
    <n v="12"/>
    <n v="3483"/>
    <n v="0.20048350889311001"/>
    <n v="17762"/>
    <n v="13890"/>
    <n v="3483"/>
    <n v="0.20048350889311001"/>
  </r>
  <r>
    <x v="7"/>
    <x v="21"/>
    <s v="JAKARTA"/>
    <n v="1"/>
    <m/>
    <m/>
    <m/>
    <s v=""/>
    <n v="2808"/>
    <n v="2596"/>
    <n v="366"/>
    <n v="0.14098613251155623"/>
    <n v="11"/>
    <n v="97"/>
    <n v="3.587278106508876E-2"/>
    <n v="2809"/>
    <n v="2607"/>
    <n v="97"/>
    <n v="3.587278106508876E-2"/>
  </r>
  <r>
    <x v="7"/>
    <x v="22"/>
    <s v="TEHERAN"/>
    <m/>
    <m/>
    <m/>
    <m/>
    <s v=""/>
    <n v="2452"/>
    <n v="1905"/>
    <n v="103"/>
    <n v="5.4068241469816272E-2"/>
    <n v="28"/>
    <n v="488"/>
    <n v="0.20156959933911606"/>
    <n v="2452"/>
    <n v="1933"/>
    <n v="488"/>
    <n v="0.20156959933911606"/>
  </r>
  <r>
    <x v="7"/>
    <x v="23"/>
    <s v="DUBLIN"/>
    <m/>
    <m/>
    <m/>
    <m/>
    <s v=""/>
    <n v="696"/>
    <n v="678"/>
    <n v="296"/>
    <n v="0.43657817109144542"/>
    <n v="3"/>
    <n v="16"/>
    <n v="2.2955523672883789E-2"/>
    <n v="696"/>
    <n v="681"/>
    <n v="16"/>
    <n v="2.2955523672883789E-2"/>
  </r>
  <r>
    <x v="7"/>
    <x v="24"/>
    <s v="TEL AVIV"/>
    <m/>
    <m/>
    <m/>
    <m/>
    <s v=""/>
    <n v="149"/>
    <n v="108"/>
    <n v="25"/>
    <n v="0.23148148148148148"/>
    <n v="9"/>
    <n v="26"/>
    <n v="0.18181818181818182"/>
    <n v="149"/>
    <n v="117"/>
    <n v="26"/>
    <n v="0.18181818181818182"/>
  </r>
  <r>
    <x v="7"/>
    <x v="25"/>
    <s v="TOKYO"/>
    <m/>
    <m/>
    <m/>
    <m/>
    <s v=""/>
    <n v="254"/>
    <n v="241"/>
    <n v="10"/>
    <n v="4.1493775933609957E-2"/>
    <m/>
    <n v="10"/>
    <n v="3.9840637450199202E-2"/>
    <n v="254"/>
    <n v="241"/>
    <n v="10"/>
    <n v="3.9840637450199202E-2"/>
  </r>
  <r>
    <x v="7"/>
    <x v="27"/>
    <s v="ASTANA"/>
    <m/>
    <m/>
    <m/>
    <m/>
    <s v=""/>
    <n v="1901"/>
    <n v="1598"/>
    <n v="252"/>
    <n v="0.15769712140175218"/>
    <n v="9"/>
    <n v="247"/>
    <n v="0.1332254584681769"/>
    <n v="1901"/>
    <n v="1607"/>
    <n v="247"/>
    <n v="0.1332254584681769"/>
  </r>
  <r>
    <x v="7"/>
    <x v="28"/>
    <s v="NAIROBI"/>
    <m/>
    <m/>
    <m/>
    <m/>
    <s v=""/>
    <n v="1216"/>
    <n v="530"/>
    <n v="28"/>
    <n v="5.2830188679245285E-2"/>
    <n v="9"/>
    <n v="634"/>
    <n v="0.54049445865302648"/>
    <n v="1216"/>
    <n v="539"/>
    <n v="634"/>
    <n v="0.54049445865302648"/>
  </r>
  <r>
    <x v="7"/>
    <x v="50"/>
    <s v="SEOUL"/>
    <m/>
    <m/>
    <m/>
    <m/>
    <s v=""/>
    <n v="76"/>
    <n v="58"/>
    <n v="2"/>
    <n v="3.4482758620689655E-2"/>
    <m/>
    <n v="19"/>
    <n v="0.24675324675324675"/>
    <n v="76"/>
    <n v="58"/>
    <n v="19"/>
    <n v="0.24675324675324675"/>
  </r>
  <r>
    <x v="7"/>
    <x v="89"/>
    <s v="PRISTINA"/>
    <m/>
    <m/>
    <m/>
    <m/>
    <s v=""/>
    <n v="7"/>
    <n v="1"/>
    <n v="1"/>
    <n v="1"/>
    <n v="5"/>
    <n v="1"/>
    <n v="0.14285714285714285"/>
    <n v="7"/>
    <n v="6"/>
    <n v="1"/>
    <n v="0.14285714285714285"/>
  </r>
  <r>
    <x v="7"/>
    <x v="30"/>
    <s v="BEIRUT"/>
    <m/>
    <m/>
    <m/>
    <m/>
    <s v=""/>
    <n v="113"/>
    <n v="80"/>
    <n v="25"/>
    <n v="0.3125"/>
    <m/>
    <n v="32"/>
    <n v="0.2857142857142857"/>
    <n v="113"/>
    <n v="80"/>
    <n v="32"/>
    <n v="0.2857142857142857"/>
  </r>
  <r>
    <x v="7"/>
    <x v="31"/>
    <s v="KUALA LUMPUR"/>
    <m/>
    <m/>
    <m/>
    <m/>
    <s v=""/>
    <n v="158"/>
    <n v="106"/>
    <n v="16"/>
    <n v="0.15094339622641509"/>
    <m/>
    <n v="49"/>
    <n v="0.31612903225806449"/>
    <n v="158"/>
    <n v="106"/>
    <n v="49"/>
    <n v="0.31612903225806449"/>
  </r>
  <r>
    <x v="7"/>
    <x v="32"/>
    <s v="MEXICO CITY"/>
    <m/>
    <m/>
    <m/>
    <m/>
    <s v=""/>
    <n v="15"/>
    <n v="8"/>
    <m/>
    <n v="0"/>
    <m/>
    <n v="5"/>
    <n v="0.38461538461538464"/>
    <n v="15"/>
    <n v="8"/>
    <n v="5"/>
    <n v="0.38461538461538464"/>
  </r>
  <r>
    <x v="7"/>
    <x v="33"/>
    <s v="RABAT"/>
    <m/>
    <m/>
    <m/>
    <m/>
    <s v=""/>
    <n v="746"/>
    <n v="479"/>
    <n v="80"/>
    <n v="0.16701461377870563"/>
    <n v="3"/>
    <n v="247"/>
    <n v="0.33882030178326472"/>
    <n v="746"/>
    <n v="482"/>
    <n v="247"/>
    <n v="0.33882030178326472"/>
  </r>
  <r>
    <x v="7"/>
    <x v="103"/>
    <s v="MAPUTO"/>
    <n v="1"/>
    <m/>
    <m/>
    <m/>
    <s v=""/>
    <n v="106"/>
    <n v="94"/>
    <n v="29"/>
    <n v="0.30851063829787234"/>
    <m/>
    <n v="11"/>
    <n v="0.10476190476190476"/>
    <n v="107"/>
    <n v="94"/>
    <n v="11"/>
    <n v="0.10476190476190476"/>
  </r>
  <r>
    <x v="7"/>
    <x v="104"/>
    <s v="WINDHOEK"/>
    <m/>
    <m/>
    <m/>
    <m/>
    <s v=""/>
    <n v="800"/>
    <n v="744"/>
    <n v="565"/>
    <n v="0.75940860215053763"/>
    <m/>
    <n v="54"/>
    <n v="6.7669172932330823E-2"/>
    <n v="800"/>
    <n v="744"/>
    <n v="54"/>
    <n v="6.7669172932330823E-2"/>
  </r>
  <r>
    <x v="7"/>
    <x v="105"/>
    <s v="KATHMANDU"/>
    <m/>
    <m/>
    <m/>
    <m/>
    <s v=""/>
    <n v="934"/>
    <n v="719"/>
    <n v="10"/>
    <n v="1.3908205841446454E-2"/>
    <m/>
    <n v="210"/>
    <n v="0.22604951560818085"/>
    <n v="934"/>
    <n v="719"/>
    <n v="210"/>
    <n v="0.22604951560818085"/>
  </r>
  <r>
    <x v="7"/>
    <x v="34"/>
    <s v="ABUJA"/>
    <m/>
    <m/>
    <m/>
    <m/>
    <s v=""/>
    <n v="1355"/>
    <n v="591"/>
    <n v="52"/>
    <n v="8.7986463620981392E-2"/>
    <n v="1"/>
    <n v="732"/>
    <n v="0.55287009063444104"/>
    <n v="1355"/>
    <n v="592"/>
    <n v="732"/>
    <n v="0.55287009063444104"/>
  </r>
  <r>
    <x v="7"/>
    <x v="39"/>
    <s v="LIMA"/>
    <m/>
    <m/>
    <m/>
    <m/>
    <s v=""/>
    <n v="30"/>
    <n v="30"/>
    <n v="14"/>
    <n v="0.46666666666666667"/>
    <m/>
    <m/>
    <n v="0"/>
    <n v="30"/>
    <n v="30"/>
    <s v=""/>
    <s v=""/>
  </r>
  <r>
    <x v="7"/>
    <x v="40"/>
    <s v="MANILA"/>
    <m/>
    <m/>
    <m/>
    <m/>
    <s v=""/>
    <n v="1979"/>
    <n v="1734"/>
    <n v="365"/>
    <n v="0.21049596309111879"/>
    <n v="11"/>
    <n v="184"/>
    <n v="9.5386210471747016E-2"/>
    <n v="1979"/>
    <n v="1745"/>
    <n v="184"/>
    <n v="9.5386210471747016E-2"/>
  </r>
  <r>
    <x v="7"/>
    <x v="43"/>
    <s v="MOSCOW"/>
    <m/>
    <m/>
    <m/>
    <m/>
    <s v=""/>
    <n v="4125"/>
    <n v="3211"/>
    <n v="2034"/>
    <n v="0.6334475241357832"/>
    <n v="456"/>
    <n v="380"/>
    <n v="9.3896713615023469E-2"/>
    <n v="4125"/>
    <n v="3667"/>
    <n v="380"/>
    <n v="9.3896713615023469E-2"/>
  </r>
  <r>
    <x v="7"/>
    <x v="44"/>
    <s v="RIYADH"/>
    <m/>
    <m/>
    <m/>
    <m/>
    <s v=""/>
    <n v="53"/>
    <n v="27"/>
    <n v="17"/>
    <n v="0.62962962962962965"/>
    <n v="26"/>
    <m/>
    <n v="0"/>
    <n v="53"/>
    <n v="53"/>
    <s v=""/>
    <s v=""/>
  </r>
  <r>
    <x v="7"/>
    <x v="46"/>
    <s v="BELGRADE"/>
    <m/>
    <m/>
    <m/>
    <m/>
    <s v=""/>
    <n v="71"/>
    <n v="60"/>
    <n v="28"/>
    <n v="0.46666666666666667"/>
    <m/>
    <n v="13"/>
    <n v="0.17808219178082191"/>
    <n v="71"/>
    <n v="60"/>
    <n v="13"/>
    <n v="0.17808219178082191"/>
  </r>
  <r>
    <x v="7"/>
    <x v="49"/>
    <s v="PRETORIA"/>
    <m/>
    <m/>
    <m/>
    <m/>
    <s v=""/>
    <n v="1427"/>
    <n v="1324"/>
    <n v="1176"/>
    <n v="0.88821752265861031"/>
    <n v="1"/>
    <n v="90"/>
    <n v="6.3604240282685506E-2"/>
    <n v="1427"/>
    <n v="1325"/>
    <n v="90"/>
    <n v="6.3604240282685506E-2"/>
  </r>
  <r>
    <x v="7"/>
    <x v="93"/>
    <s v="STOCKHOLM"/>
    <m/>
    <m/>
    <m/>
    <m/>
    <s v=""/>
    <n v="5"/>
    <n v="4"/>
    <n v="1"/>
    <n v="0.25"/>
    <m/>
    <m/>
    <n v="0"/>
    <n v="5"/>
    <n v="4"/>
    <s v=""/>
    <s v=""/>
  </r>
  <r>
    <x v="7"/>
    <x v="82"/>
    <s v="DAR ES SALAAM"/>
    <m/>
    <m/>
    <m/>
    <m/>
    <s v=""/>
    <n v="486"/>
    <n v="341"/>
    <n v="19"/>
    <n v="5.5718475073313782E-2"/>
    <m/>
    <n v="133"/>
    <n v="0.28059071729957807"/>
    <n v="486"/>
    <n v="341"/>
    <n v="133"/>
    <n v="0.28059071729957807"/>
  </r>
  <r>
    <x v="7"/>
    <x v="54"/>
    <s v="BANGKOK"/>
    <n v="1"/>
    <m/>
    <m/>
    <m/>
    <s v=""/>
    <n v="5505"/>
    <n v="4820"/>
    <n v="323"/>
    <n v="6.7012448132780081E-2"/>
    <n v="6"/>
    <n v="524"/>
    <n v="9.7943925233644855E-2"/>
    <n v="5506"/>
    <n v="4826"/>
    <n v="524"/>
    <n v="9.7943925233644855E-2"/>
  </r>
  <r>
    <x v="7"/>
    <x v="55"/>
    <s v="TUNIS"/>
    <n v="2"/>
    <m/>
    <m/>
    <m/>
    <s v=""/>
    <n v="2096"/>
    <n v="1232"/>
    <n v="194"/>
    <n v="0.15746753246753248"/>
    <n v="9"/>
    <n v="820"/>
    <n v="0.39786511402231928"/>
    <n v="2098"/>
    <n v="1241"/>
    <n v="820"/>
    <n v="0.39786511402231928"/>
  </r>
  <r>
    <x v="7"/>
    <x v="56"/>
    <s v="ANKARA"/>
    <m/>
    <m/>
    <m/>
    <m/>
    <s v=""/>
    <n v="4827"/>
    <n v="3716"/>
    <n v="1216"/>
    <n v="0.32723358449946177"/>
    <n v="6"/>
    <n v="1041"/>
    <n v="0.21855973126180978"/>
    <n v="4827"/>
    <n v="3722"/>
    <n v="1041"/>
    <n v="0.21855973126180978"/>
  </r>
  <r>
    <x v="7"/>
    <x v="58"/>
    <s v="ABU DHABI"/>
    <m/>
    <m/>
    <m/>
    <m/>
    <s v=""/>
    <n v="1335"/>
    <n v="976"/>
    <n v="351"/>
    <n v="0.35963114754098363"/>
    <n v="7"/>
    <n v="335"/>
    <n v="0.25417298937784522"/>
    <n v="1335"/>
    <n v="983"/>
    <n v="335"/>
    <n v="0.25417298937784522"/>
  </r>
  <r>
    <x v="7"/>
    <x v="59"/>
    <s v="LONDON"/>
    <m/>
    <m/>
    <m/>
    <m/>
    <s v=""/>
    <n v="4254"/>
    <n v="3606"/>
    <n v="1380"/>
    <n v="0.38269550748752079"/>
    <n v="14"/>
    <n v="628"/>
    <n v="0.14783427495291901"/>
    <n v="4254"/>
    <n v="3620"/>
    <n v="628"/>
    <n v="0.14783427495291901"/>
  </r>
  <r>
    <x v="7"/>
    <x v="60"/>
    <s v="LOS ANGELES"/>
    <n v="1"/>
    <m/>
    <m/>
    <m/>
    <s v=""/>
    <n v="655"/>
    <n v="484"/>
    <n v="51"/>
    <n v="0.10537190082644628"/>
    <n v="1"/>
    <n v="176"/>
    <n v="0.26626323751891073"/>
    <n v="656"/>
    <n v="485"/>
    <n v="176"/>
    <n v="0.26626323751891073"/>
  </r>
  <r>
    <x v="7"/>
    <x v="60"/>
    <s v="NEW YORK"/>
    <n v="6"/>
    <m/>
    <m/>
    <m/>
    <s v=""/>
    <n v="1540"/>
    <n v="1292"/>
    <n v="200"/>
    <n v="0.15479876160990713"/>
    <n v="1"/>
    <n v="228"/>
    <n v="0.14990138067061143"/>
    <n v="1546"/>
    <n v="1293"/>
    <n v="228"/>
    <n v="0.14990138067061143"/>
  </r>
  <r>
    <x v="7"/>
    <x v="61"/>
    <s v="HANOI"/>
    <m/>
    <m/>
    <m/>
    <m/>
    <s v=""/>
    <n v="1666"/>
    <n v="1398"/>
    <n v="19"/>
    <n v="1.3590844062947067E-2"/>
    <n v="3"/>
    <n v="257"/>
    <n v="0.15500603136308805"/>
    <n v="1666"/>
    <n v="1401"/>
    <n v="257"/>
    <n v="0.15500603136308805"/>
  </r>
  <r>
    <x v="8"/>
    <x v="0"/>
    <s v="TIRANA"/>
    <n v="0"/>
    <n v="0"/>
    <n v="0"/>
    <n v="0"/>
    <s v=""/>
    <n v="106"/>
    <n v="98"/>
    <n v="9"/>
    <n v="9.1836734693877556E-2"/>
    <n v="1"/>
    <n v="5"/>
    <n v="4.807692307692308E-2"/>
    <n v="106"/>
    <n v="99"/>
    <n v="5"/>
    <n v="4.807692307692308E-2"/>
  </r>
  <r>
    <x v="8"/>
    <x v="1"/>
    <s v="ALGIERS"/>
    <n v="1"/>
    <n v="1"/>
    <n v="0"/>
    <n v="0"/>
    <n v="0"/>
    <n v="197868"/>
    <n v="137166"/>
    <n v="28435"/>
    <n v="0.20730355919105317"/>
    <n v="127"/>
    <n v="63217"/>
    <n v="0.31528103336491947"/>
    <n v="197869"/>
    <n v="137294"/>
    <n v="63217"/>
    <n v="0.31527946097720322"/>
  </r>
  <r>
    <x v="8"/>
    <x v="1"/>
    <s v="ANNABA"/>
    <n v="0"/>
    <n v="0"/>
    <n v="0"/>
    <n v="0"/>
    <s v=""/>
    <n v="73965"/>
    <n v="46082"/>
    <n v="10676"/>
    <n v="0.23167397248383317"/>
    <n v="11"/>
    <n v="24810"/>
    <n v="0.34991467215773664"/>
    <n v="73965"/>
    <n v="46093"/>
    <n v="24810"/>
    <n v="0.34991467215773664"/>
  </r>
  <r>
    <x v="8"/>
    <x v="1"/>
    <s v="ORAN"/>
    <n v="0"/>
    <n v="0"/>
    <n v="0"/>
    <n v="0"/>
    <s v=""/>
    <n v="80462"/>
    <n v="45019"/>
    <n v="7012"/>
    <n v="0.15575645838423777"/>
    <n v="14"/>
    <n v="30670"/>
    <n v="0.40513585987345285"/>
    <n v="80462"/>
    <n v="45033"/>
    <n v="30670"/>
    <n v="0.40513585987345285"/>
  </r>
  <r>
    <x v="8"/>
    <x v="62"/>
    <s v="LUANDA"/>
    <n v="203"/>
    <n v="201"/>
    <n v="0"/>
    <n v="0"/>
    <n v="0"/>
    <n v="1840"/>
    <n v="994"/>
    <n v="367"/>
    <n v="0.36921529175050299"/>
    <n v="1"/>
    <n v="749"/>
    <n v="0.4294724770642202"/>
    <n v="2043"/>
    <n v="1196"/>
    <n v="749"/>
    <n v="0.38508997429305913"/>
  </r>
  <r>
    <x v="8"/>
    <x v="2"/>
    <s v="BUENOS AIRES"/>
    <n v="4"/>
    <n v="4"/>
    <n v="0"/>
    <n v="0"/>
    <n v="0"/>
    <n v="195"/>
    <n v="157"/>
    <n v="26"/>
    <n v="0.16560509554140126"/>
    <n v="0"/>
    <n v="36"/>
    <n v="0.18652849740932642"/>
    <n v="199"/>
    <n v="161"/>
    <n v="36"/>
    <n v="0.18274111675126903"/>
  </r>
  <r>
    <x v="8"/>
    <x v="84"/>
    <s v="YEREVAN"/>
    <n v="0"/>
    <n v="0"/>
    <n v="0"/>
    <n v="0"/>
    <s v=""/>
    <n v="12849"/>
    <n v="10226"/>
    <n v="2705"/>
    <n v="0.26452180715822415"/>
    <n v="72"/>
    <n v="2625"/>
    <n v="0.20312620908457787"/>
    <n v="12849"/>
    <n v="10298"/>
    <n v="2625"/>
    <n v="0.20312620908457787"/>
  </r>
  <r>
    <x v="8"/>
    <x v="3"/>
    <s v="CANBERRA"/>
    <n v="0"/>
    <n v="0"/>
    <n v="0"/>
    <n v="0"/>
    <s v=""/>
    <n v="7"/>
    <n v="6"/>
    <n v="0"/>
    <n v="0"/>
    <n v="1"/>
    <n v="0"/>
    <n v="0"/>
    <n v="7"/>
    <n v="7"/>
    <s v=""/>
    <s v=""/>
  </r>
  <r>
    <x v="8"/>
    <x v="3"/>
    <s v="SYDNEY"/>
    <n v="4"/>
    <n v="4"/>
    <n v="0"/>
    <n v="0"/>
    <n v="0"/>
    <n v="2052"/>
    <n v="1922"/>
    <n v="353"/>
    <n v="0.18366285119667014"/>
    <n v="6"/>
    <n v="76"/>
    <n v="3.7924151696606789E-2"/>
    <n v="2056"/>
    <n v="1932"/>
    <n v="76"/>
    <n v="3.7848605577689244E-2"/>
  </r>
  <r>
    <x v="8"/>
    <x v="63"/>
    <s v="VIENNA"/>
    <n v="0"/>
    <n v="0"/>
    <n v="0"/>
    <n v="0"/>
    <s v=""/>
    <n v="12"/>
    <n v="12"/>
    <n v="1"/>
    <n v="8.3333333333333329E-2"/>
    <n v="0"/>
    <n v="0"/>
    <n v="0"/>
    <n v="12"/>
    <n v="12"/>
    <s v=""/>
    <s v=""/>
  </r>
  <r>
    <x v="8"/>
    <x v="4"/>
    <s v="BAKU"/>
    <n v="0"/>
    <n v="0"/>
    <n v="0"/>
    <n v="0"/>
    <s v=""/>
    <n v="23708"/>
    <n v="21792"/>
    <n v="9139"/>
    <n v="0.41937408223201172"/>
    <n v="6"/>
    <n v="1643"/>
    <n v="7.0090866430613033E-2"/>
    <n v="23708"/>
    <n v="21798"/>
    <n v="1643"/>
    <n v="7.0090866430613033E-2"/>
  </r>
  <r>
    <x v="8"/>
    <x v="106"/>
    <s v="MANAMA"/>
    <n v="1"/>
    <n v="0"/>
    <n v="0"/>
    <n v="1"/>
    <n v="1"/>
    <n v="8542"/>
    <n v="7994"/>
    <n v="6425"/>
    <n v="0.80372779584688514"/>
    <n v="4"/>
    <n v="417"/>
    <n v="4.9554367201426024E-2"/>
    <n v="8543"/>
    <n v="7998"/>
    <n v="418"/>
    <n v="4.9667300380228138E-2"/>
  </r>
  <r>
    <x v="8"/>
    <x v="100"/>
    <s v="DHAKA"/>
    <n v="1"/>
    <n v="0"/>
    <n v="0"/>
    <n v="0"/>
    <s v=""/>
    <n v="4150"/>
    <n v="2291"/>
    <n v="543"/>
    <n v="0.23701440419030992"/>
    <n v="38"/>
    <n v="1821"/>
    <n v="0.43879518072289159"/>
    <n v="4151"/>
    <n v="2329"/>
    <n v="1821"/>
    <n v="0.43879518072289159"/>
  </r>
  <r>
    <x v="8"/>
    <x v="85"/>
    <s v="MINSK"/>
    <n v="0"/>
    <n v="0"/>
    <n v="0"/>
    <n v="0"/>
    <s v=""/>
    <n v="13128"/>
    <n v="11889"/>
    <n v="8881"/>
    <n v="0.74699301875683399"/>
    <n v="4"/>
    <n v="789"/>
    <n v="6.2214161804131841E-2"/>
    <n v="13128"/>
    <n v="11893"/>
    <n v="789"/>
    <n v="6.2214161804131841E-2"/>
  </r>
  <r>
    <x v="8"/>
    <x v="64"/>
    <s v="BRUSSELS"/>
    <n v="0"/>
    <n v="0"/>
    <n v="0"/>
    <n v="0"/>
    <s v=""/>
    <n v="40"/>
    <n v="33"/>
    <n v="8"/>
    <n v="0.24242424242424243"/>
    <n v="0"/>
    <n v="4"/>
    <n v="0.10810810810810811"/>
    <n v="40"/>
    <n v="33"/>
    <n v="4"/>
    <n v="0.10810810810810811"/>
  </r>
  <r>
    <x v="8"/>
    <x v="107"/>
    <s v="COTONOU"/>
    <n v="7"/>
    <n v="6"/>
    <n v="0"/>
    <n v="1"/>
    <n v="0.14285714285714285"/>
    <n v="13801"/>
    <n v="10322"/>
    <n v="3272"/>
    <n v="0.31699283084673513"/>
    <n v="14"/>
    <n v="3412"/>
    <n v="0.24818155368053535"/>
    <n v="13808"/>
    <n v="10342"/>
    <n v="3413"/>
    <n v="0.24812795347146493"/>
  </r>
  <r>
    <x v="8"/>
    <x v="108"/>
    <s v="LA PAZ"/>
    <n v="0"/>
    <n v="0"/>
    <n v="0"/>
    <n v="0"/>
    <s v=""/>
    <n v="160"/>
    <n v="156"/>
    <n v="50"/>
    <n v="0.32051282051282054"/>
    <n v="0"/>
    <n v="3"/>
    <n v="1.8867924528301886E-2"/>
    <n v="160"/>
    <n v="156"/>
    <n v="3"/>
    <n v="1.8867924528301886E-2"/>
  </r>
  <r>
    <x v="8"/>
    <x v="5"/>
    <s v="SARAJEVO"/>
    <n v="0"/>
    <n v="0"/>
    <n v="0"/>
    <n v="0"/>
    <s v=""/>
    <n v="86"/>
    <n v="75"/>
    <n v="19"/>
    <n v="0.25333333333333335"/>
    <n v="0"/>
    <n v="3"/>
    <n v="3.8461538461538464E-2"/>
    <n v="86"/>
    <n v="75"/>
    <n v="3"/>
    <n v="3.8461538461538464E-2"/>
  </r>
  <r>
    <x v="8"/>
    <x v="6"/>
    <s v="BRASILIA"/>
    <n v="0"/>
    <n v="0"/>
    <n v="0"/>
    <n v="0"/>
    <s v=""/>
    <n v="50"/>
    <n v="48"/>
    <n v="10"/>
    <n v="0.20833333333333334"/>
    <n v="0"/>
    <n v="1"/>
    <n v="2.0408163265306121E-2"/>
    <n v="50"/>
    <n v="48"/>
    <n v="1"/>
    <n v="2.0408163265306121E-2"/>
  </r>
  <r>
    <x v="8"/>
    <x v="6"/>
    <s v="RECIFE"/>
    <n v="0"/>
    <n v="0"/>
    <n v="0"/>
    <n v="0"/>
    <s v=""/>
    <n v="12"/>
    <n v="8"/>
    <n v="5"/>
    <n v="0.625"/>
    <n v="0"/>
    <n v="3"/>
    <n v="0.27272727272727271"/>
    <n v="12"/>
    <n v="8"/>
    <n v="3"/>
    <n v="0.27272727272727271"/>
  </r>
  <r>
    <x v="8"/>
    <x v="6"/>
    <s v="RIO DE JANEIRO"/>
    <n v="1"/>
    <n v="1"/>
    <n v="0"/>
    <n v="0"/>
    <n v="0"/>
    <n v="61"/>
    <n v="49"/>
    <n v="14"/>
    <n v="0.2857142857142857"/>
    <n v="0"/>
    <n v="2"/>
    <n v="3.9215686274509803E-2"/>
    <n v="62"/>
    <n v="50"/>
    <n v="2"/>
    <n v="3.8461538461538464E-2"/>
  </r>
  <r>
    <x v="8"/>
    <x v="6"/>
    <s v="SAO PAULO"/>
    <n v="11"/>
    <n v="9"/>
    <n v="0"/>
    <n v="1"/>
    <n v="0.1"/>
    <n v="309"/>
    <n v="246"/>
    <n v="35"/>
    <n v="0.14227642276422764"/>
    <n v="1"/>
    <n v="57"/>
    <n v="0.1875"/>
    <n v="320"/>
    <n v="256"/>
    <n v="58"/>
    <n v="0.18471337579617833"/>
  </r>
  <r>
    <x v="8"/>
    <x v="7"/>
    <s v="SOFIA"/>
    <n v="0"/>
    <n v="0"/>
    <n v="0"/>
    <n v="0"/>
    <s v=""/>
    <n v="65"/>
    <n v="80"/>
    <n v="10"/>
    <n v="0.125"/>
    <n v="0"/>
    <n v="2"/>
    <n v="2.4390243902439025E-2"/>
    <n v="65"/>
    <n v="80"/>
    <n v="2"/>
    <n v="2.4390243902439025E-2"/>
  </r>
  <r>
    <x v="8"/>
    <x v="65"/>
    <s v="OUAGADOUGOU"/>
    <n v="2"/>
    <n v="2"/>
    <n v="0"/>
    <n v="0"/>
    <n v="0"/>
    <n v="1909"/>
    <n v="1714"/>
    <n v="648"/>
    <n v="0.37806301050175029"/>
    <n v="0"/>
    <n v="143"/>
    <n v="7.7005923532579429E-2"/>
    <n v="1911"/>
    <n v="1716"/>
    <n v="143"/>
    <n v="7.6923076923076927E-2"/>
  </r>
  <r>
    <x v="8"/>
    <x v="66"/>
    <s v="BUJUMBURA"/>
    <n v="0"/>
    <n v="0"/>
    <n v="0"/>
    <n v="0"/>
    <s v=""/>
    <n v="45"/>
    <n v="44"/>
    <n v="6"/>
    <n v="0.13636363636363635"/>
    <n v="0"/>
    <n v="0"/>
    <n v="0"/>
    <n v="45"/>
    <n v="44"/>
    <s v=""/>
    <s v=""/>
  </r>
  <r>
    <x v="8"/>
    <x v="109"/>
    <s v="PHNOM PENH"/>
    <n v="9"/>
    <n v="0"/>
    <n v="0"/>
    <n v="9"/>
    <n v="1"/>
    <n v="10498"/>
    <n v="8714"/>
    <n v="1106"/>
    <n v="0.12692219417030068"/>
    <n v="0"/>
    <n v="1719"/>
    <n v="0.16476564746477523"/>
    <n v="10507"/>
    <n v="8714"/>
    <n v="1728"/>
    <n v="0.16548553916874162"/>
  </r>
  <r>
    <x v="8"/>
    <x v="67"/>
    <s v="DOUALA"/>
    <n v="76"/>
    <n v="34"/>
    <n v="0"/>
    <n v="38"/>
    <n v="0.52777777777777779"/>
    <n v="15261"/>
    <n v="10023"/>
    <n v="3613"/>
    <n v="0.36047091689115035"/>
    <n v="3"/>
    <n v="5195"/>
    <n v="0.341304776295907"/>
    <n v="15337"/>
    <n v="10060"/>
    <n v="5233"/>
    <n v="0.34218269796638984"/>
  </r>
  <r>
    <x v="8"/>
    <x v="67"/>
    <s v="YAONDE"/>
    <n v="88"/>
    <n v="35"/>
    <n v="0"/>
    <n v="51"/>
    <n v="0.59302325581395354"/>
    <n v="16088"/>
    <n v="10679"/>
    <n v="2592"/>
    <n v="0.24271935574491993"/>
    <n v="8"/>
    <n v="5513"/>
    <n v="0.34030864197530863"/>
    <n v="16176"/>
    <n v="10722"/>
    <n v="5564"/>
    <n v="0.34164312906791111"/>
  </r>
  <r>
    <x v="8"/>
    <x v="8"/>
    <s v="MONTREAL"/>
    <n v="10"/>
    <n v="8"/>
    <n v="0"/>
    <n v="0"/>
    <n v="0"/>
    <n v="14520"/>
    <n v="13834"/>
    <n v="1194"/>
    <n v="8.6309093537660836E-2"/>
    <n v="7"/>
    <n v="1111"/>
    <n v="7.4304440877474578E-2"/>
    <n v="14530"/>
    <n v="13849"/>
    <n v="1111"/>
    <n v="7.4264705882352941E-2"/>
  </r>
  <r>
    <x v="8"/>
    <x v="110"/>
    <s v="BANGUI"/>
    <n v="11"/>
    <n v="2"/>
    <n v="0"/>
    <n v="7"/>
    <n v="0.77777777777777779"/>
    <n v="2996"/>
    <n v="1964"/>
    <n v="431"/>
    <n v="0.21945010183299388"/>
    <n v="0"/>
    <n v="945"/>
    <n v="0.32485390168442763"/>
    <n v="3007"/>
    <n v="1966"/>
    <n v="952"/>
    <n v="0.32625085675119947"/>
  </r>
  <r>
    <x v="8"/>
    <x v="111"/>
    <s v="N'DJAMENA"/>
    <n v="4"/>
    <n v="4"/>
    <n v="0"/>
    <n v="0"/>
    <n v="0"/>
    <n v="7243"/>
    <n v="4621"/>
    <n v="1755"/>
    <n v="0.3797879246916252"/>
    <n v="44"/>
    <n v="2644"/>
    <n v="0.36174579285812014"/>
    <n v="7247"/>
    <n v="4669"/>
    <n v="2644"/>
    <n v="0.36154792834677973"/>
  </r>
  <r>
    <x v="8"/>
    <x v="9"/>
    <s v="SANTIAGO DE CHILE"/>
    <n v="21"/>
    <n v="17"/>
    <n v="0"/>
    <n v="2"/>
    <n v="0.10526315789473684"/>
    <n v="381"/>
    <n v="201"/>
    <n v="23"/>
    <n v="0.11442786069651742"/>
    <n v="0"/>
    <n v="168"/>
    <n v="0.45528455284552843"/>
    <n v="402"/>
    <n v="218"/>
    <n v="170"/>
    <n v="0.43814432989690721"/>
  </r>
  <r>
    <x v="8"/>
    <x v="10"/>
    <s v="BEIJING"/>
    <n v="12"/>
    <n v="10"/>
    <n v="0"/>
    <n v="1"/>
    <n v="9.0909090909090912E-2"/>
    <n v="104716"/>
    <n v="98465"/>
    <n v="25589"/>
    <n v="0.25987914487381303"/>
    <n v="23"/>
    <n v="5506"/>
    <n v="5.2945362232436489E-2"/>
    <n v="104728"/>
    <n v="98498"/>
    <n v="5507"/>
    <n v="5.2949377433777221E-2"/>
  </r>
  <r>
    <x v="8"/>
    <x v="10"/>
    <s v="CHENGDU"/>
    <n v="0"/>
    <n v="0"/>
    <n v="0"/>
    <n v="0"/>
    <s v=""/>
    <n v="58173"/>
    <n v="55488"/>
    <n v="5979"/>
    <n v="0.1077530276816609"/>
    <n v="0"/>
    <n v="2527"/>
    <n v="4.3557700594673794E-2"/>
    <n v="58173"/>
    <n v="55488"/>
    <n v="2527"/>
    <n v="4.3557700594673794E-2"/>
  </r>
  <r>
    <x v="8"/>
    <x v="10"/>
    <s v="GUANGZHOU (CANTON)"/>
    <n v="5"/>
    <n v="6"/>
    <n v="0"/>
    <n v="0"/>
    <n v="0"/>
    <n v="73023"/>
    <n v="65431"/>
    <n v="12325"/>
    <n v="0.18836637068056425"/>
    <n v="0"/>
    <n v="6077"/>
    <n v="8.4983498349834985E-2"/>
    <n v="73028"/>
    <n v="65437"/>
    <n v="6077"/>
    <n v="8.4976368263556784E-2"/>
  </r>
  <r>
    <x v="8"/>
    <x v="10"/>
    <s v="SHANGHAI"/>
    <n v="10"/>
    <n v="6"/>
    <n v="0"/>
    <n v="1"/>
    <n v="0.14285714285714285"/>
    <n v="158445"/>
    <n v="151848"/>
    <n v="22815"/>
    <n v="0.15024893314366999"/>
    <n v="1"/>
    <n v="5904"/>
    <n v="3.7425595709748787E-2"/>
    <n v="158455"/>
    <n v="151855"/>
    <n v="5905"/>
    <n v="3.7430273833671403E-2"/>
  </r>
  <r>
    <x v="8"/>
    <x v="10"/>
    <s v="SHENYANG"/>
    <n v="0"/>
    <n v="0"/>
    <n v="0"/>
    <n v="0"/>
    <s v=""/>
    <n v="11003"/>
    <n v="9813"/>
    <n v="1725"/>
    <n v="0.17578722103332314"/>
    <n v="0"/>
    <n v="1174"/>
    <n v="0.10685355420041867"/>
    <n v="11003"/>
    <n v="9813"/>
    <n v="1174"/>
    <n v="0.10685355420041867"/>
  </r>
  <r>
    <x v="8"/>
    <x v="10"/>
    <s v="WUHAN"/>
    <n v="3"/>
    <n v="3"/>
    <n v="0"/>
    <n v="0"/>
    <n v="0"/>
    <n v="52658"/>
    <n v="48928"/>
    <n v="11305"/>
    <n v="0.23105379332897319"/>
    <n v="0"/>
    <n v="3222"/>
    <n v="6.178331735378715E-2"/>
    <n v="52661"/>
    <n v="48931"/>
    <n v="3222"/>
    <n v="6.1779763388491553E-2"/>
  </r>
  <r>
    <x v="8"/>
    <x v="11"/>
    <s v="BOGOTA"/>
    <n v="3"/>
    <n v="3"/>
    <n v="0"/>
    <n v="1"/>
    <n v="0.25"/>
    <n v="161"/>
    <n v="140"/>
    <n v="55"/>
    <n v="0.39285714285714285"/>
    <n v="1"/>
    <n v="13"/>
    <n v="8.4415584415584416E-2"/>
    <n v="164"/>
    <n v="144"/>
    <n v="14"/>
    <n v="8.8607594936708861E-2"/>
  </r>
  <r>
    <x v="8"/>
    <x v="112"/>
    <s v="MORONI"/>
    <n v="0"/>
    <n v="0"/>
    <n v="0"/>
    <n v="0"/>
    <s v=""/>
    <n v="2853"/>
    <n v="1037"/>
    <n v="323"/>
    <n v="0.31147540983606559"/>
    <n v="2"/>
    <n v="1754"/>
    <n v="0.62799856784819186"/>
    <n v="2853"/>
    <n v="1039"/>
    <n v="1754"/>
    <n v="0.62799856784819186"/>
  </r>
  <r>
    <x v="8"/>
    <x v="113"/>
    <s v="BRAZZAVILLE"/>
    <n v="11"/>
    <n v="4"/>
    <n v="0"/>
    <n v="1"/>
    <n v="0.2"/>
    <n v="17671"/>
    <n v="10213"/>
    <n v="3479"/>
    <n v="0.34064427690198767"/>
    <n v="1"/>
    <n v="7867"/>
    <n v="0.43509761628228527"/>
    <n v="17682"/>
    <n v="10218"/>
    <n v="7868"/>
    <n v="0.43503262191750525"/>
  </r>
  <r>
    <x v="8"/>
    <x v="113"/>
    <s v="POINTE NOIRE"/>
    <n v="10"/>
    <n v="7"/>
    <n v="0"/>
    <n v="1"/>
    <n v="0.125"/>
    <n v="6620"/>
    <n v="4002"/>
    <n v="776"/>
    <n v="0.19390304847576212"/>
    <n v="1"/>
    <n v="2588"/>
    <n v="0.39265665301168262"/>
    <n v="6630"/>
    <n v="4010"/>
    <n v="2589"/>
    <n v="0.39233217154114258"/>
  </r>
  <r>
    <x v="8"/>
    <x v="68"/>
    <s v="KINSHASA"/>
    <n v="89"/>
    <n v="47"/>
    <n v="0"/>
    <n v="34"/>
    <n v="0.41975308641975306"/>
    <n v="100"/>
    <n v="89"/>
    <n v="4"/>
    <n v="4.49438202247191E-2"/>
    <n v="46"/>
    <n v="4"/>
    <n v="2.8776978417266189E-2"/>
    <n v="189"/>
    <n v="182"/>
    <n v="38"/>
    <n v="0.17272727272727273"/>
  </r>
  <r>
    <x v="8"/>
    <x v="114"/>
    <s v="SAN JOSE"/>
    <n v="0"/>
    <n v="0"/>
    <n v="0"/>
    <n v="0"/>
    <s v=""/>
    <n v="2"/>
    <n v="2"/>
    <n v="0"/>
    <n v="0"/>
    <n v="1"/>
    <n v="0"/>
    <n v="0"/>
    <n v="2"/>
    <n v="3"/>
    <s v=""/>
    <s v=""/>
  </r>
  <r>
    <x v="8"/>
    <x v="69"/>
    <s v="ABIDJAN"/>
    <n v="58"/>
    <n v="37"/>
    <n v="0"/>
    <n v="18"/>
    <n v="0.32727272727272727"/>
    <n v="62786"/>
    <n v="40627"/>
    <n v="16705"/>
    <n v="0.41117975730425577"/>
    <n v="21"/>
    <n v="20496"/>
    <n v="0.3352086876880806"/>
    <n v="62844"/>
    <n v="40685"/>
    <n v="20514"/>
    <n v="0.33520155558097353"/>
  </r>
  <r>
    <x v="8"/>
    <x v="13"/>
    <s v="HAVANA"/>
    <n v="886"/>
    <n v="787"/>
    <n v="0"/>
    <n v="93"/>
    <n v="0.10568181818181818"/>
    <n v="3305"/>
    <n v="2101"/>
    <n v="443"/>
    <n v="0.210851975249881"/>
    <n v="0"/>
    <n v="1171"/>
    <n v="0.3578850855745721"/>
    <n v="4191"/>
    <n v="2888"/>
    <n v="1264"/>
    <n v="0.30443159922928709"/>
  </r>
  <r>
    <x v="8"/>
    <x v="14"/>
    <s v="NICOSIA"/>
    <n v="0"/>
    <n v="0"/>
    <n v="0"/>
    <n v="0"/>
    <s v=""/>
    <n v="1036"/>
    <n v="1020"/>
    <n v="160"/>
    <n v="0.15686274509803921"/>
    <n v="1"/>
    <n v="18"/>
    <n v="1.7324350336862367E-2"/>
    <n v="1036"/>
    <n v="1021"/>
    <n v="18"/>
    <n v="1.7324350336862367E-2"/>
  </r>
  <r>
    <x v="8"/>
    <x v="87"/>
    <s v="COPENHAGEN"/>
    <n v="0"/>
    <n v="0"/>
    <n v="0"/>
    <n v="0"/>
    <s v=""/>
    <n v="9"/>
    <n v="9"/>
    <n v="0"/>
    <n v="0"/>
    <n v="2"/>
    <n v="0"/>
    <n v="0"/>
    <n v="9"/>
    <n v="11"/>
    <s v=""/>
    <s v=""/>
  </r>
  <r>
    <x v="8"/>
    <x v="115"/>
    <s v="DJIBOUTI"/>
    <n v="2"/>
    <n v="0"/>
    <n v="0"/>
    <n v="0"/>
    <s v=""/>
    <n v="5090"/>
    <n v="3111"/>
    <n v="1016"/>
    <n v="0.32658309225329474"/>
    <n v="0"/>
    <n v="1893"/>
    <n v="0.37829736211031173"/>
    <n v="5092"/>
    <n v="3111"/>
    <n v="1893"/>
    <n v="0.37829736211031173"/>
  </r>
  <r>
    <x v="8"/>
    <x v="116"/>
    <s v="SANTO DOMINGO"/>
    <n v="3"/>
    <n v="3"/>
    <n v="0"/>
    <n v="0"/>
    <n v="0"/>
    <n v="5915"/>
    <n v="4506"/>
    <n v="1154"/>
    <n v="0.2561029738126942"/>
    <n v="0"/>
    <n v="1455"/>
    <n v="0.24408656265727227"/>
    <n v="5918"/>
    <n v="4509"/>
    <n v="1455"/>
    <n v="0.24396378269617705"/>
  </r>
  <r>
    <x v="8"/>
    <x v="117"/>
    <s v="QUITO"/>
    <n v="3"/>
    <n v="0"/>
    <n v="0"/>
    <n v="2"/>
    <n v="1"/>
    <n v="5029"/>
    <n v="3260"/>
    <n v="1549"/>
    <n v="0.47515337423312881"/>
    <n v="0"/>
    <n v="1723"/>
    <n v="0.34577563716636567"/>
    <n v="5032"/>
    <n v="3260"/>
    <n v="1725"/>
    <n v="0.34603811434302911"/>
  </r>
  <r>
    <x v="8"/>
    <x v="15"/>
    <s v="CAIRO"/>
    <n v="4"/>
    <n v="0"/>
    <n v="0"/>
    <n v="3"/>
    <n v="1"/>
    <n v="42940"/>
    <n v="35289"/>
    <n v="17500"/>
    <n v="0.49590523959307431"/>
    <n v="273"/>
    <n v="6604"/>
    <n v="0.15661907698145425"/>
    <n v="42944"/>
    <n v="35562"/>
    <n v="6607"/>
    <n v="0.15667907704711992"/>
  </r>
  <r>
    <x v="8"/>
    <x v="118"/>
    <s v="MALABO"/>
    <n v="6"/>
    <n v="5"/>
    <n v="0"/>
    <n v="0"/>
    <n v="0"/>
    <n v="1346"/>
    <n v="851"/>
    <n v="397"/>
    <n v="0.46650998824911866"/>
    <n v="7"/>
    <n v="421"/>
    <n v="0.32916340891321344"/>
    <n v="1352"/>
    <n v="863"/>
    <n v="421"/>
    <n v="0.32788161993769471"/>
  </r>
  <r>
    <x v="8"/>
    <x v="16"/>
    <s v="ADDIS ABEBA"/>
    <n v="22"/>
    <n v="17"/>
    <n v="0"/>
    <n v="4"/>
    <n v="0.19047619047619047"/>
    <n v="4484"/>
    <n v="2257"/>
    <n v="232"/>
    <n v="0.10279131590607"/>
    <n v="46"/>
    <n v="1913"/>
    <n v="0.45374762808349145"/>
    <n v="4506"/>
    <n v="2320"/>
    <n v="1917"/>
    <n v="0.45244276610809536"/>
  </r>
  <r>
    <x v="8"/>
    <x v="70"/>
    <s v="HELSINKI"/>
    <n v="0"/>
    <n v="0"/>
    <n v="0"/>
    <n v="0"/>
    <s v=""/>
    <n v="1"/>
    <n v="1"/>
    <n v="0"/>
    <n v="0"/>
    <n v="0"/>
    <n v="0"/>
    <n v="0"/>
    <n v="1"/>
    <n v="1"/>
    <s v=""/>
    <s v=""/>
  </r>
  <r>
    <x v="8"/>
    <x v="88"/>
    <s v="PARIS"/>
    <n v="0"/>
    <n v="0"/>
    <n v="0"/>
    <n v="0"/>
    <s v=""/>
    <n v="21964"/>
    <n v="8756"/>
    <n v="0"/>
    <n v="0"/>
    <n v="39"/>
    <n v="27"/>
    <n v="3.0605304919519385E-3"/>
    <n v="21964"/>
    <n v="8795"/>
    <n v="27"/>
    <n v="3.0605304919519385E-3"/>
  </r>
  <r>
    <x v="8"/>
    <x v="119"/>
    <s v="LIBREVILLE"/>
    <n v="9"/>
    <n v="3"/>
    <n v="0"/>
    <n v="4"/>
    <n v="0.5714285714285714"/>
    <n v="16913"/>
    <n v="12789"/>
    <n v="4311"/>
    <n v="0.33708655876143562"/>
    <n v="5"/>
    <n v="4090"/>
    <n v="0.24224117507699597"/>
    <n v="16922"/>
    <n v="12797"/>
    <n v="4094"/>
    <n v="0.24237759753714996"/>
  </r>
  <r>
    <x v="8"/>
    <x v="17"/>
    <s v="TBILISSI"/>
    <n v="0"/>
    <n v="0"/>
    <n v="0"/>
    <n v="0"/>
    <s v=""/>
    <n v="1517"/>
    <n v="1090"/>
    <n v="177"/>
    <n v="0.16238532110091744"/>
    <n v="2"/>
    <n v="424"/>
    <n v="0.27968337730870713"/>
    <n v="1517"/>
    <n v="1092"/>
    <n v="424"/>
    <n v="0.27968337730870713"/>
  </r>
  <r>
    <x v="8"/>
    <x v="18"/>
    <s v="BERLIN"/>
    <n v="0"/>
    <n v="0"/>
    <n v="0"/>
    <n v="0"/>
    <s v=""/>
    <n v="15"/>
    <n v="14"/>
    <n v="2"/>
    <n v="0.14285714285714285"/>
    <n v="9"/>
    <n v="0"/>
    <n v="0"/>
    <n v="15"/>
    <n v="23"/>
    <s v=""/>
    <s v=""/>
  </r>
  <r>
    <x v="8"/>
    <x v="18"/>
    <s v="FRANKFURT/MAIN"/>
    <n v="0"/>
    <n v="0"/>
    <n v="0"/>
    <n v="0"/>
    <s v=""/>
    <n v="37"/>
    <n v="34"/>
    <n v="5"/>
    <n v="0.14705882352941177"/>
    <n v="0"/>
    <n v="2"/>
    <n v="5.5555555555555552E-2"/>
    <n v="37"/>
    <n v="34"/>
    <n v="2"/>
    <n v="5.5555555555555552E-2"/>
  </r>
  <r>
    <x v="8"/>
    <x v="97"/>
    <s v="ACCRA"/>
    <n v="14"/>
    <n v="12"/>
    <n v="0"/>
    <n v="2"/>
    <n v="0.14285714285714285"/>
    <n v="8442"/>
    <n v="5014"/>
    <n v="861"/>
    <n v="0.17171918627842042"/>
    <n v="0"/>
    <n v="3198"/>
    <n v="0.38943010228933267"/>
    <n v="8456"/>
    <n v="5026"/>
    <n v="3200"/>
    <n v="0.3890104546559689"/>
  </r>
  <r>
    <x v="8"/>
    <x v="71"/>
    <s v="ATHENS"/>
    <n v="0"/>
    <n v="0"/>
    <n v="0"/>
    <n v="0"/>
    <s v=""/>
    <n v="3"/>
    <n v="3"/>
    <n v="1"/>
    <n v="0.33333333333333331"/>
    <n v="1"/>
    <n v="0"/>
    <n v="0"/>
    <n v="3"/>
    <n v="4"/>
    <s v=""/>
    <s v=""/>
  </r>
  <r>
    <x v="8"/>
    <x v="120"/>
    <s v="GUATEMALA CITY"/>
    <n v="0"/>
    <n v="0"/>
    <n v="0"/>
    <n v="0"/>
    <s v=""/>
    <n v="77"/>
    <n v="76"/>
    <n v="9"/>
    <n v="0.11842105263157894"/>
    <n v="0"/>
    <n v="0"/>
    <n v="0"/>
    <n v="77"/>
    <n v="76"/>
    <s v=""/>
    <s v=""/>
  </r>
  <r>
    <x v="8"/>
    <x v="121"/>
    <s v="CONAKRY"/>
    <n v="58"/>
    <n v="33"/>
    <n v="0"/>
    <n v="22"/>
    <n v="0.4"/>
    <n v="14000"/>
    <n v="7898"/>
    <n v="1822"/>
    <n v="0.23069131425677386"/>
    <n v="1"/>
    <n v="5827"/>
    <n v="0.42452280343872945"/>
    <n v="14058"/>
    <n v="7932"/>
    <n v="5849"/>
    <n v="0.42442493287860095"/>
  </r>
  <r>
    <x v="8"/>
    <x v="122"/>
    <s v="PORT AU PRINCE"/>
    <n v="83"/>
    <n v="37"/>
    <n v="0"/>
    <n v="28"/>
    <n v="0.43076923076923079"/>
    <n v="3661"/>
    <n v="1776"/>
    <n v="343"/>
    <n v="0.19313063063063063"/>
    <n v="9"/>
    <n v="1764"/>
    <n v="0.49704142011834318"/>
    <n v="3744"/>
    <n v="1822"/>
    <n v="1792"/>
    <n v="0.49584947426674048"/>
  </r>
  <r>
    <x v="8"/>
    <x v="19"/>
    <s v="HONG KONG"/>
    <n v="4"/>
    <n v="4"/>
    <n v="0"/>
    <n v="0"/>
    <n v="0"/>
    <n v="3912"/>
    <n v="3684"/>
    <n v="698"/>
    <n v="0.18946796959826276"/>
    <n v="1"/>
    <n v="172"/>
    <n v="4.4594244231267822E-2"/>
    <n v="3916"/>
    <n v="3689"/>
    <n v="172"/>
    <n v="4.4548044548044549E-2"/>
  </r>
  <r>
    <x v="8"/>
    <x v="20"/>
    <s v="BANGALORE"/>
    <n v="51"/>
    <n v="37"/>
    <n v="0"/>
    <n v="12"/>
    <n v="0.24489795918367346"/>
    <n v="50701"/>
    <n v="46002"/>
    <n v="20992"/>
    <n v="0.45632798573975042"/>
    <n v="1"/>
    <n v="4569"/>
    <n v="9.0346436763426408E-2"/>
    <n v="50752"/>
    <n v="46040"/>
    <n v="4581"/>
    <n v="9.0496039193220204E-2"/>
  </r>
  <r>
    <x v="8"/>
    <x v="20"/>
    <s v="CHENNAI"/>
    <n v="20"/>
    <n v="17"/>
    <n v="0"/>
    <n v="3"/>
    <n v="0.15"/>
    <n v="26592"/>
    <n v="21333"/>
    <n v="9191"/>
    <n v="0.4308348567946374"/>
    <n v="0"/>
    <n v="5024"/>
    <n v="0.19061349926015858"/>
    <n v="26612"/>
    <n v="21350"/>
    <n v="5027"/>
    <n v="0.19058270462903287"/>
  </r>
  <r>
    <x v="8"/>
    <x v="20"/>
    <s v="KOLKATA"/>
    <n v="3"/>
    <n v="0"/>
    <n v="0"/>
    <n v="0"/>
    <s v=""/>
    <n v="9302"/>
    <n v="8198"/>
    <n v="1594"/>
    <n v="0.19443766772383508"/>
    <n v="3"/>
    <n v="1065"/>
    <n v="0.11493632635441399"/>
    <n v="9305"/>
    <n v="8201"/>
    <n v="1065"/>
    <n v="0.11493632635441399"/>
  </r>
  <r>
    <x v="8"/>
    <x v="20"/>
    <s v="MUMBAI"/>
    <n v="61"/>
    <n v="41"/>
    <n v="0"/>
    <n v="16"/>
    <n v="0.2807017543859649"/>
    <n v="62016"/>
    <n v="53458"/>
    <n v="18213"/>
    <n v="0.34069736989786376"/>
    <n v="0"/>
    <n v="8333"/>
    <n v="0.13485782719166223"/>
    <n v="62077"/>
    <n v="53499"/>
    <n v="8349"/>
    <n v="0.13499223903764065"/>
  </r>
  <r>
    <x v="8"/>
    <x v="20"/>
    <s v="NEW DELHI"/>
    <n v="78"/>
    <n v="57"/>
    <n v="0"/>
    <n v="9"/>
    <n v="0.13636363636363635"/>
    <n v="49348"/>
    <n v="36573"/>
    <n v="5479"/>
    <n v="0.1498099691028901"/>
    <n v="0"/>
    <n v="12323"/>
    <n v="0.25202470549738221"/>
    <n v="49426"/>
    <n v="36630"/>
    <n v="12332"/>
    <n v="0.25186879620930519"/>
  </r>
  <r>
    <x v="8"/>
    <x v="21"/>
    <s v="JAKARTA"/>
    <n v="0"/>
    <n v="0"/>
    <n v="0"/>
    <n v="0"/>
    <s v=""/>
    <n v="47042"/>
    <n v="44849"/>
    <n v="8609"/>
    <n v="0.19195522754130526"/>
    <n v="0"/>
    <n v="1439"/>
    <n v="3.1087970964396819E-2"/>
    <n v="47042"/>
    <n v="44849"/>
    <n v="1439"/>
    <n v="3.1087970964396819E-2"/>
  </r>
  <r>
    <x v="8"/>
    <x v="22"/>
    <s v="TEHERAN"/>
    <n v="2"/>
    <n v="1"/>
    <n v="0"/>
    <n v="1"/>
    <n v="0.5"/>
    <n v="37205"/>
    <n v="30482"/>
    <n v="6730"/>
    <n v="0.22078603766157076"/>
    <n v="95"/>
    <n v="10051"/>
    <n v="0.24739096189819829"/>
    <n v="37207"/>
    <n v="30578"/>
    <n v="10052"/>
    <n v="0.24740339650504553"/>
  </r>
  <r>
    <x v="8"/>
    <x v="95"/>
    <s v="BAGHDAD"/>
    <n v="0"/>
    <n v="0"/>
    <n v="0"/>
    <n v="0"/>
    <s v=""/>
    <n v="8811"/>
    <n v="5481"/>
    <n v="906"/>
    <n v="0.16529830322933772"/>
    <n v="107"/>
    <n v="3191"/>
    <n v="0.36348103428636519"/>
    <n v="8811"/>
    <n v="5588"/>
    <n v="3191"/>
    <n v="0.36348103428636519"/>
  </r>
  <r>
    <x v="8"/>
    <x v="95"/>
    <s v="ERBIL"/>
    <n v="0"/>
    <n v="0"/>
    <n v="0"/>
    <n v="0"/>
    <s v=""/>
    <n v="10806"/>
    <n v="5497"/>
    <n v="1195"/>
    <n v="0.21739130434782608"/>
    <n v="21"/>
    <n v="4819"/>
    <n v="0.46618941665860503"/>
    <n v="10806"/>
    <n v="5518"/>
    <n v="4819"/>
    <n v="0.46618941665860503"/>
  </r>
  <r>
    <x v="8"/>
    <x v="23"/>
    <s v="DUBLIN"/>
    <n v="2"/>
    <n v="2"/>
    <n v="0"/>
    <n v="0"/>
    <n v="0"/>
    <n v="5415"/>
    <n v="5241"/>
    <n v="1836"/>
    <n v="0.35031482541499714"/>
    <n v="10"/>
    <n v="111"/>
    <n v="2.0701230883998507E-2"/>
    <n v="5417"/>
    <n v="5253"/>
    <n v="111"/>
    <n v="2.0693512304250559E-2"/>
  </r>
  <r>
    <x v="8"/>
    <x v="24"/>
    <s v="JERUSALEM"/>
    <n v="1"/>
    <n v="1"/>
    <n v="0"/>
    <n v="0"/>
    <n v="0"/>
    <n v="3438"/>
    <n v="2767"/>
    <n v="892"/>
    <n v="0.32237079869895191"/>
    <n v="18"/>
    <n v="525"/>
    <n v="0.15861027190332327"/>
    <n v="3439"/>
    <n v="2786"/>
    <n v="525"/>
    <n v="0.15856236786469344"/>
  </r>
  <r>
    <x v="8"/>
    <x v="24"/>
    <s v="TEL AVIV"/>
    <n v="2"/>
    <n v="2"/>
    <n v="0"/>
    <n v="0"/>
    <n v="0"/>
    <n v="460"/>
    <n v="430"/>
    <n v="66"/>
    <n v="0.15348837209302327"/>
    <n v="0"/>
    <n v="14"/>
    <n v="3.1531531531531529E-2"/>
    <n v="462"/>
    <n v="432"/>
    <n v="14"/>
    <n v="3.1390134529147982E-2"/>
  </r>
  <r>
    <x v="8"/>
    <x v="73"/>
    <s v="ROME"/>
    <n v="2"/>
    <n v="2"/>
    <n v="0"/>
    <n v="0"/>
    <n v="0"/>
    <n v="10"/>
    <n v="3"/>
    <n v="1"/>
    <n v="0.33333333333333331"/>
    <n v="0"/>
    <n v="1"/>
    <n v="0.25"/>
    <n v="12"/>
    <n v="5"/>
    <n v="1"/>
    <n v="0.16666666666666666"/>
  </r>
  <r>
    <x v="8"/>
    <x v="25"/>
    <s v="TOKYO"/>
    <n v="1"/>
    <n v="0"/>
    <n v="0"/>
    <n v="1"/>
    <n v="1"/>
    <n v="4003"/>
    <n v="3711"/>
    <n v="981"/>
    <n v="0.26434923201293453"/>
    <n v="1"/>
    <n v="170"/>
    <n v="4.379185986604843E-2"/>
    <n v="4004"/>
    <n v="3712"/>
    <n v="171"/>
    <n v="4.4038114859644602E-2"/>
  </r>
  <r>
    <x v="8"/>
    <x v="26"/>
    <s v="AMMAN"/>
    <n v="2"/>
    <n v="0"/>
    <n v="0"/>
    <n v="2"/>
    <n v="1"/>
    <n v="5184"/>
    <n v="4550"/>
    <n v="2363"/>
    <n v="0.51934065934065932"/>
    <n v="44"/>
    <n v="605"/>
    <n v="0.11636853241007886"/>
    <n v="5186"/>
    <n v="4594"/>
    <n v="607"/>
    <n v="0.11670832532205345"/>
  </r>
  <r>
    <x v="8"/>
    <x v="27"/>
    <s v="ASTANA"/>
    <n v="0"/>
    <n v="0"/>
    <n v="0"/>
    <n v="0"/>
    <s v=""/>
    <n v="17759"/>
    <n v="16222"/>
    <n v="4583"/>
    <n v="0.28251756873381828"/>
    <n v="71"/>
    <n v="874"/>
    <n v="5.0911632783829437E-2"/>
    <n v="17759"/>
    <n v="16293"/>
    <n v="874"/>
    <n v="5.0911632783829437E-2"/>
  </r>
  <r>
    <x v="8"/>
    <x v="28"/>
    <s v="NAIROBI"/>
    <n v="2"/>
    <n v="1"/>
    <n v="0"/>
    <n v="1"/>
    <n v="0.5"/>
    <n v="3382"/>
    <n v="2531"/>
    <n v="738"/>
    <n v="0.29158435401027261"/>
    <n v="31"/>
    <n v="770"/>
    <n v="0.23109243697478993"/>
    <n v="3384"/>
    <n v="2563"/>
    <n v="771"/>
    <n v="0.23125374925014996"/>
  </r>
  <r>
    <x v="8"/>
    <x v="29"/>
    <s v="KUWAIT"/>
    <n v="1"/>
    <n v="0"/>
    <n v="0"/>
    <n v="0"/>
    <s v=""/>
    <n v="35023"/>
    <n v="33674"/>
    <n v="28236"/>
    <n v="0.83851042347211502"/>
    <n v="8"/>
    <n v="1025"/>
    <n v="2.9532947244071801E-2"/>
    <n v="35024"/>
    <n v="33682"/>
    <n v="1025"/>
    <n v="2.9532947244071801E-2"/>
  </r>
  <r>
    <x v="8"/>
    <x v="123"/>
    <s v="VIENTIANE"/>
    <n v="1"/>
    <n v="0"/>
    <n v="0"/>
    <n v="0"/>
    <s v=""/>
    <n v="2432"/>
    <n v="1965"/>
    <n v="312"/>
    <n v="0.15877862595419848"/>
    <n v="1"/>
    <n v="417"/>
    <n v="0.17498950902224086"/>
    <n v="2433"/>
    <n v="1966"/>
    <n v="417"/>
    <n v="0.17498950902224086"/>
  </r>
  <r>
    <x v="8"/>
    <x v="30"/>
    <s v="BEIRUT"/>
    <n v="35"/>
    <n v="15"/>
    <n v="0"/>
    <n v="20"/>
    <n v="0.5714285714285714"/>
    <n v="49096"/>
    <n v="43297"/>
    <n v="23357"/>
    <n v="0.53946000877658962"/>
    <n v="40"/>
    <n v="5533"/>
    <n v="0.11321874360548394"/>
    <n v="49131"/>
    <n v="43352"/>
    <n v="5553"/>
    <n v="0.11354667211941519"/>
  </r>
  <r>
    <x v="8"/>
    <x v="124"/>
    <s v="ANTANANARIVO"/>
    <n v="3"/>
    <n v="1"/>
    <n v="0"/>
    <n v="2"/>
    <n v="0.66666666666666663"/>
    <n v="15423"/>
    <n v="10311"/>
    <n v="4087"/>
    <n v="0.39637280574144118"/>
    <n v="0"/>
    <n v="4759"/>
    <n v="0.31579296615792968"/>
    <n v="15426"/>
    <n v="10312"/>
    <n v="4761"/>
    <n v="0.31586280103496317"/>
  </r>
  <r>
    <x v="8"/>
    <x v="31"/>
    <s v="KUALA LUMPUR"/>
    <n v="0"/>
    <n v="0"/>
    <n v="0"/>
    <n v="0"/>
    <s v=""/>
    <n v="1741"/>
    <n v="1126"/>
    <n v="168"/>
    <n v="0.1492007104795737"/>
    <n v="2"/>
    <n v="592"/>
    <n v="0.34418604651162793"/>
    <n v="1741"/>
    <n v="1128"/>
    <n v="592"/>
    <n v="0.34418604651162793"/>
  </r>
  <r>
    <x v="8"/>
    <x v="102"/>
    <s v="BAMAKO"/>
    <n v="26"/>
    <n v="23"/>
    <n v="0"/>
    <n v="0"/>
    <n v="0"/>
    <n v="2565"/>
    <n v="2144"/>
    <n v="907"/>
    <n v="0.42304104477611942"/>
    <n v="3"/>
    <n v="265"/>
    <n v="0.10986733001658375"/>
    <n v="2591"/>
    <n v="2170"/>
    <n v="265"/>
    <n v="0.10882956878850103"/>
  </r>
  <r>
    <x v="8"/>
    <x v="125"/>
    <s v="VALETTA"/>
    <n v="0"/>
    <n v="0"/>
    <n v="0"/>
    <n v="0"/>
    <s v=""/>
    <n v="9"/>
    <n v="9"/>
    <n v="3"/>
    <n v="0.33333333333333331"/>
    <n v="0"/>
    <n v="0"/>
    <n v="0"/>
    <n v="9"/>
    <n v="9"/>
    <s v=""/>
    <s v=""/>
  </r>
  <r>
    <x v="8"/>
    <x v="126"/>
    <s v="NOUAKCHOTT"/>
    <n v="2"/>
    <n v="2"/>
    <n v="0"/>
    <n v="0"/>
    <n v="0"/>
    <n v="4229"/>
    <n v="2884"/>
    <n v="1360"/>
    <n v="0.47156726768377255"/>
    <n v="53"/>
    <n v="1232"/>
    <n v="0.29551451187335093"/>
    <n v="4231"/>
    <n v="2939"/>
    <n v="1232"/>
    <n v="0.29537281227523376"/>
  </r>
  <r>
    <x v="8"/>
    <x v="127"/>
    <s v="PORT LOUIS"/>
    <n v="1"/>
    <n v="0"/>
    <n v="0"/>
    <n v="1"/>
    <n v="1"/>
    <n v="838"/>
    <n v="780"/>
    <n v="576"/>
    <n v="0.7384615384615385"/>
    <n v="1"/>
    <n v="46"/>
    <n v="5.5622732769044739E-2"/>
    <n v="839"/>
    <n v="781"/>
    <n v="47"/>
    <n v="5.6763285024154592E-2"/>
  </r>
  <r>
    <x v="8"/>
    <x v="32"/>
    <s v="MEXICO CITY"/>
    <n v="65"/>
    <n v="60"/>
    <n v="0"/>
    <n v="4"/>
    <n v="6.25E-2"/>
    <n v="538"/>
    <n v="460"/>
    <n v="46"/>
    <n v="0.1"/>
    <n v="0"/>
    <n v="49"/>
    <n v="9.6267190569744601E-2"/>
    <n v="603"/>
    <n v="520"/>
    <n v="53"/>
    <n v="9.2495636998254804E-2"/>
  </r>
  <r>
    <x v="8"/>
    <x v="98"/>
    <s v="ULAN BATOR"/>
    <n v="0"/>
    <n v="0"/>
    <n v="0"/>
    <n v="0"/>
    <s v=""/>
    <n v="3140"/>
    <n v="2421"/>
    <n v="360"/>
    <n v="0.14869888475836432"/>
    <n v="0"/>
    <n v="714"/>
    <n v="0.22775119617224882"/>
    <n v="3140"/>
    <n v="2421"/>
    <n v="714"/>
    <n v="0.22775119617224882"/>
  </r>
  <r>
    <x v="8"/>
    <x v="33"/>
    <s v="CASABLANCA"/>
    <n v="0"/>
    <n v="0"/>
    <n v="0"/>
    <n v="0"/>
    <s v=""/>
    <n v="111316"/>
    <n v="98081"/>
    <n v="56719"/>
    <n v="0.57828733393827547"/>
    <n v="243"/>
    <n v="12668"/>
    <n v="0.1141343520253712"/>
    <n v="111316"/>
    <n v="98324"/>
    <n v="12668"/>
    <n v="0.1141343520253712"/>
  </r>
  <r>
    <x v="8"/>
    <x v="33"/>
    <s v="RABAT"/>
    <n v="3"/>
    <n v="0"/>
    <n v="0"/>
    <n v="1"/>
    <n v="1"/>
    <n v="170837"/>
    <n v="148719"/>
    <n v="85350"/>
    <n v="0.57390111552659717"/>
    <n v="377"/>
    <n v="18767"/>
    <n v="0.11179950316627249"/>
    <n v="170840"/>
    <n v="149096"/>
    <n v="18768"/>
    <n v="0.1118047943573369"/>
  </r>
  <r>
    <x v="8"/>
    <x v="103"/>
    <s v="MAPUTO"/>
    <n v="3"/>
    <n v="3"/>
    <n v="0"/>
    <n v="0"/>
    <n v="0"/>
    <n v="1771"/>
    <n v="1377"/>
    <n v="362"/>
    <n v="0.26289034132171385"/>
    <n v="8"/>
    <n v="371"/>
    <n v="0.21127562642369022"/>
    <n v="1774"/>
    <n v="1388"/>
    <n v="371"/>
    <n v="0.21091529277998863"/>
  </r>
  <r>
    <x v="8"/>
    <x v="128"/>
    <s v="YANGON"/>
    <n v="0"/>
    <n v="0"/>
    <n v="0"/>
    <n v="0"/>
    <s v=""/>
    <n v="1876"/>
    <n v="1775"/>
    <n v="89"/>
    <n v="5.0140845070422532E-2"/>
    <n v="0"/>
    <n v="75"/>
    <n v="4.0540540540540543E-2"/>
    <n v="1876"/>
    <n v="1775"/>
    <n v="75"/>
    <n v="4.0540540540540543E-2"/>
  </r>
  <r>
    <x v="8"/>
    <x v="129"/>
    <s v="WELLINGTON"/>
    <n v="0"/>
    <n v="0"/>
    <n v="0"/>
    <n v="0"/>
    <s v=""/>
    <n v="702"/>
    <n v="664"/>
    <n v="34"/>
    <n v="5.1204819277108432E-2"/>
    <n v="0"/>
    <n v="2"/>
    <n v="3.003003003003003E-3"/>
    <n v="702"/>
    <n v="664"/>
    <n v="2"/>
    <n v="3.003003003003003E-3"/>
  </r>
  <r>
    <x v="8"/>
    <x v="130"/>
    <s v="NIAMEY"/>
    <n v="0"/>
    <n v="0"/>
    <n v="0"/>
    <n v="0"/>
    <s v=""/>
    <n v="0"/>
    <n v="0"/>
    <n v="0"/>
    <s v=""/>
    <n v="0"/>
    <n v="0"/>
    <s v=""/>
    <s v=""/>
    <s v=""/>
    <s v=""/>
    <s v=""/>
  </r>
  <r>
    <x v="8"/>
    <x v="34"/>
    <s v="ABUJA"/>
    <n v="126"/>
    <n v="51"/>
    <n v="0"/>
    <n v="74"/>
    <n v="0.59199999999999997"/>
    <n v="17628"/>
    <n v="10442"/>
    <n v="3418"/>
    <n v="0.32733192874928174"/>
    <n v="59"/>
    <n v="6966"/>
    <n v="0.39880918303085822"/>
    <n v="17754"/>
    <n v="10552"/>
    <n v="7040"/>
    <n v="0.40018190086402911"/>
  </r>
  <r>
    <x v="8"/>
    <x v="34"/>
    <s v="LAGOS"/>
    <n v="1090"/>
    <n v="876"/>
    <n v="0"/>
    <n v="211"/>
    <n v="0.19411223551057957"/>
    <n v="38205"/>
    <n v="20409"/>
    <n v="6472"/>
    <n v="0.31711499828507034"/>
    <n v="25"/>
    <n v="17335"/>
    <n v="0.45897429108528159"/>
    <n v="39295"/>
    <n v="21310"/>
    <n v="17546"/>
    <n v="0.45156475190446776"/>
  </r>
  <r>
    <x v="8"/>
    <x v="35"/>
    <s v="SKOPJE"/>
    <n v="0"/>
    <n v="0"/>
    <n v="0"/>
    <n v="0"/>
    <s v=""/>
    <n v="27"/>
    <n v="22"/>
    <n v="10"/>
    <n v="0.45454545454545453"/>
    <n v="0"/>
    <n v="2"/>
    <n v="8.3333333333333329E-2"/>
    <n v="27"/>
    <n v="22"/>
    <n v="2"/>
    <n v="8.3333333333333329E-2"/>
  </r>
  <r>
    <x v="8"/>
    <x v="92"/>
    <s v="OSLO"/>
    <n v="0"/>
    <n v="0"/>
    <n v="0"/>
    <n v="0"/>
    <s v=""/>
    <n v="10"/>
    <n v="9"/>
    <n v="0"/>
    <n v="0"/>
    <n v="0"/>
    <n v="0"/>
    <n v="0"/>
    <n v="10"/>
    <n v="9"/>
    <s v=""/>
    <s v=""/>
  </r>
  <r>
    <x v="8"/>
    <x v="36"/>
    <s v="MUSCAT"/>
    <n v="1"/>
    <n v="1"/>
    <n v="0"/>
    <n v="0"/>
    <n v="0"/>
    <n v="6496"/>
    <n v="5828"/>
    <n v="4444"/>
    <n v="0.76252573781743305"/>
    <n v="10"/>
    <n v="618"/>
    <n v="9.5724907063197029E-2"/>
    <n v="6497"/>
    <n v="5839"/>
    <n v="618"/>
    <n v="9.5710082081461978E-2"/>
  </r>
  <r>
    <x v="8"/>
    <x v="37"/>
    <s v="ISLAMABAD"/>
    <n v="0"/>
    <n v="0"/>
    <n v="0"/>
    <n v="0"/>
    <s v=""/>
    <n v="7694"/>
    <n v="4340"/>
    <n v="1410"/>
    <n v="0.32488479262672809"/>
    <n v="27"/>
    <n v="3123"/>
    <n v="0.41695594125500668"/>
    <n v="7694"/>
    <n v="4367"/>
    <n v="3123"/>
    <n v="0.41695594125500668"/>
  </r>
  <r>
    <x v="8"/>
    <x v="76"/>
    <s v="PANAMA CITY"/>
    <n v="3"/>
    <n v="2"/>
    <n v="0"/>
    <n v="0"/>
    <n v="0"/>
    <n v="110"/>
    <n v="99"/>
    <n v="24"/>
    <n v="0.24242424242424243"/>
    <n v="0"/>
    <n v="5"/>
    <n v="4.807692307692308E-2"/>
    <n v="113"/>
    <n v="101"/>
    <n v="5"/>
    <n v="4.716981132075472E-2"/>
  </r>
  <r>
    <x v="8"/>
    <x v="39"/>
    <s v="LIMA"/>
    <n v="9"/>
    <n v="8"/>
    <n v="0"/>
    <n v="0"/>
    <n v="0"/>
    <n v="132"/>
    <n v="111"/>
    <n v="22"/>
    <n v="0.1981981981981982"/>
    <n v="0"/>
    <n v="13"/>
    <n v="0.10483870967741936"/>
    <n v="141"/>
    <n v="119"/>
    <n v="13"/>
    <n v="9.8484848484848481E-2"/>
  </r>
  <r>
    <x v="8"/>
    <x v="40"/>
    <s v="MANILA"/>
    <n v="11"/>
    <n v="4"/>
    <n v="0"/>
    <n v="4"/>
    <n v="0.5"/>
    <n v="33071"/>
    <n v="30217"/>
    <n v="8263"/>
    <n v="0.27345533970943509"/>
    <n v="0"/>
    <n v="2628"/>
    <n v="8.0012178413761612E-2"/>
    <n v="33082"/>
    <n v="30221"/>
    <n v="2632"/>
    <n v="8.0114449213161659E-2"/>
  </r>
  <r>
    <x v="8"/>
    <x v="77"/>
    <s v="WARSAW"/>
    <n v="1"/>
    <n v="1"/>
    <n v="0"/>
    <n v="0"/>
    <n v="0"/>
    <n v="3"/>
    <n v="3"/>
    <n v="0"/>
    <n v="0"/>
    <n v="0"/>
    <n v="0"/>
    <n v="0"/>
    <n v="4"/>
    <n v="4"/>
    <s v=""/>
    <s v=""/>
  </r>
  <r>
    <x v="8"/>
    <x v="41"/>
    <s v="DOHA"/>
    <n v="5"/>
    <n v="3"/>
    <n v="0"/>
    <n v="1"/>
    <n v="0.25"/>
    <n v="24274"/>
    <n v="21259"/>
    <n v="12552"/>
    <n v="0.59043228750176391"/>
    <n v="29"/>
    <n v="2458"/>
    <n v="0.10351217047081614"/>
    <n v="24279"/>
    <n v="21291"/>
    <n v="2459"/>
    <n v="0.10353684210526316"/>
  </r>
  <r>
    <x v="8"/>
    <x v="42"/>
    <s v="BUCHAREST"/>
    <n v="0"/>
    <n v="0"/>
    <n v="0"/>
    <n v="0"/>
    <s v=""/>
    <n v="329"/>
    <n v="343"/>
    <n v="61"/>
    <n v="0.17784256559766765"/>
    <n v="162"/>
    <n v="1"/>
    <n v="1.976284584980237E-3"/>
    <n v="329"/>
    <n v="505"/>
    <n v="1"/>
    <n v="1.976284584980237E-3"/>
  </r>
  <r>
    <x v="8"/>
    <x v="43"/>
    <s v="MOSCOW"/>
    <n v="1"/>
    <n v="1"/>
    <n v="0"/>
    <n v="0"/>
    <n v="0"/>
    <n v="134885"/>
    <n v="123890"/>
    <n v="40344"/>
    <n v="0.32564371619985472"/>
    <n v="181"/>
    <n v="9486"/>
    <n v="7.1025854129697433E-2"/>
    <n v="134886"/>
    <n v="124072"/>
    <n v="9486"/>
    <n v="7.1025322331870797E-2"/>
  </r>
  <r>
    <x v="8"/>
    <x v="79"/>
    <s v="KIGALI"/>
    <n v="0"/>
    <n v="0"/>
    <n v="0"/>
    <n v="0"/>
    <s v=""/>
    <n v="4179"/>
    <n v="2606"/>
    <n v="383"/>
    <n v="0.14696853415195701"/>
    <n v="48"/>
    <n v="1561"/>
    <n v="0.37034400948991697"/>
    <n v="4179"/>
    <n v="2654"/>
    <n v="1561"/>
    <n v="0.37034400948991697"/>
  </r>
  <r>
    <x v="8"/>
    <x v="131"/>
    <s v="CASTRIES"/>
    <n v="42"/>
    <n v="38"/>
    <n v="0"/>
    <n v="0"/>
    <n v="0"/>
    <n v="207"/>
    <n v="197"/>
    <n v="50"/>
    <n v="0.25380710659898476"/>
    <n v="0"/>
    <n v="1"/>
    <n v="5.0505050505050509E-3"/>
    <n v="249"/>
    <n v="235"/>
    <n v="1"/>
    <n v="4.2372881355932203E-3"/>
  </r>
  <r>
    <x v="8"/>
    <x v="44"/>
    <s v="JEDDAH"/>
    <n v="20"/>
    <n v="11"/>
    <n v="0"/>
    <n v="9"/>
    <n v="0.45"/>
    <n v="80097"/>
    <n v="74015"/>
    <n v="68914"/>
    <n v="0.93108153752617717"/>
    <n v="9"/>
    <n v="5640"/>
    <n v="7.0797348865233978E-2"/>
    <n v="80117"/>
    <n v="74035"/>
    <n v="5649"/>
    <n v="7.0892525475628729E-2"/>
  </r>
  <r>
    <x v="8"/>
    <x v="44"/>
    <s v="RIYADH"/>
    <n v="4"/>
    <n v="4"/>
    <n v="0"/>
    <n v="0"/>
    <n v="0"/>
    <n v="111291"/>
    <n v="105950"/>
    <n v="98451"/>
    <n v="0.92922133081642289"/>
    <n v="59"/>
    <n v="4421"/>
    <n v="4.0034410939056415E-2"/>
    <n v="111295"/>
    <n v="106013"/>
    <n v="4421"/>
    <n v="4.0032960863502179E-2"/>
  </r>
  <r>
    <x v="8"/>
    <x v="45"/>
    <s v="DAKAR"/>
    <n v="111"/>
    <n v="33"/>
    <n v="0"/>
    <n v="66"/>
    <n v="0.66666666666666663"/>
    <n v="36323"/>
    <n v="21772"/>
    <n v="6623"/>
    <n v="0.30419805254455262"/>
    <n v="1"/>
    <n v="14009"/>
    <n v="0.39150969761332516"/>
    <n v="36434"/>
    <n v="21806"/>
    <n v="14075"/>
    <n v="0.39226888882695576"/>
  </r>
  <r>
    <x v="8"/>
    <x v="46"/>
    <s v="BELGRADE"/>
    <n v="3"/>
    <n v="2"/>
    <n v="0"/>
    <n v="0"/>
    <n v="0"/>
    <n v="1574"/>
    <n v="1459"/>
    <n v="127"/>
    <n v="8.704592186429061E-2"/>
    <n v="1"/>
    <n v="114"/>
    <n v="7.2426937738246502E-2"/>
    <n v="1577"/>
    <n v="1462"/>
    <n v="114"/>
    <n v="7.2335025380710655E-2"/>
  </r>
  <r>
    <x v="8"/>
    <x v="80"/>
    <s v="SINGAPORE"/>
    <n v="3"/>
    <n v="1"/>
    <n v="0"/>
    <n v="2"/>
    <n v="0.66666666666666663"/>
    <n v="9450"/>
    <n v="8421"/>
    <n v="2850"/>
    <n v="0.3384396152475953"/>
    <n v="0"/>
    <n v="847"/>
    <n v="9.1389728096676739E-2"/>
    <n v="9453"/>
    <n v="8422"/>
    <n v="849"/>
    <n v="9.1575881781900556E-2"/>
  </r>
  <r>
    <x v="8"/>
    <x v="49"/>
    <s v="CAPE TOWN"/>
    <n v="0"/>
    <n v="0"/>
    <n v="0"/>
    <n v="0"/>
    <s v=""/>
    <n v="7084"/>
    <n v="6809"/>
    <n v="2143"/>
    <n v="0.3147305037450433"/>
    <n v="0"/>
    <n v="290"/>
    <n v="4.0850824059726724E-2"/>
    <n v="7084"/>
    <n v="6809"/>
    <n v="290"/>
    <n v="4.0850824059726724E-2"/>
  </r>
  <r>
    <x v="8"/>
    <x v="49"/>
    <s v="JOHANNESBURG"/>
    <n v="14"/>
    <n v="10"/>
    <n v="0"/>
    <n v="2"/>
    <n v="0.16666666666666666"/>
    <n v="23220"/>
    <n v="20566"/>
    <n v="6127"/>
    <n v="0.29791889526402798"/>
    <n v="0"/>
    <n v="2552"/>
    <n v="0.11039017216022147"/>
    <n v="23234"/>
    <n v="20576"/>
    <n v="2554"/>
    <n v="0.11041936878512754"/>
  </r>
  <r>
    <x v="8"/>
    <x v="50"/>
    <s v="SEOUL"/>
    <n v="3"/>
    <n v="3"/>
    <n v="0"/>
    <n v="0"/>
    <n v="0"/>
    <n v="707"/>
    <n v="599"/>
    <n v="73"/>
    <n v="0.12186978297161936"/>
    <n v="0"/>
    <n v="88"/>
    <n v="0.12809315866084425"/>
    <n v="710"/>
    <n v="602"/>
    <n v="88"/>
    <n v="0.12753623188405797"/>
  </r>
  <r>
    <x v="8"/>
    <x v="81"/>
    <s v="MADRID"/>
    <n v="0"/>
    <n v="0"/>
    <n v="0"/>
    <n v="0"/>
    <s v=""/>
    <n v="229"/>
    <n v="196"/>
    <n v="8"/>
    <n v="4.0816326530612242E-2"/>
    <n v="0"/>
    <n v="26"/>
    <n v="0.11711711711711711"/>
    <n v="229"/>
    <n v="196"/>
    <n v="26"/>
    <n v="0.11711711711711711"/>
  </r>
  <r>
    <x v="8"/>
    <x v="132"/>
    <s v="COLOMBO"/>
    <n v="1"/>
    <n v="0"/>
    <n v="0"/>
    <n v="0"/>
    <s v=""/>
    <n v="9555"/>
    <n v="6049"/>
    <n v="1039"/>
    <n v="0.17176392792197057"/>
    <n v="4"/>
    <n v="3358"/>
    <n v="0.35681649133992138"/>
    <n v="9556"/>
    <n v="6053"/>
    <n v="3358"/>
    <n v="0.35681649133992138"/>
  </r>
  <r>
    <x v="8"/>
    <x v="133"/>
    <s v="PARAMARIBO"/>
    <n v="0"/>
    <n v="0"/>
    <n v="0"/>
    <n v="0"/>
    <s v=""/>
    <n v="84"/>
    <n v="73"/>
    <n v="34"/>
    <n v="0.46575342465753422"/>
    <n v="0"/>
    <n v="1"/>
    <n v="1.3513513513513514E-2"/>
    <n v="84"/>
    <n v="73"/>
    <n v="1"/>
    <n v="1.3513513513513514E-2"/>
  </r>
  <r>
    <x v="8"/>
    <x v="93"/>
    <s v="STOCKHOLM"/>
    <n v="2"/>
    <n v="2"/>
    <n v="0"/>
    <n v="0"/>
    <n v="0"/>
    <n v="3"/>
    <n v="1"/>
    <n v="0"/>
    <n v="0"/>
    <n v="0"/>
    <n v="0"/>
    <n v="0"/>
    <n v="5"/>
    <n v="3"/>
    <s v=""/>
    <s v=""/>
  </r>
  <r>
    <x v="8"/>
    <x v="51"/>
    <s v="GENEVA"/>
    <n v="0"/>
    <n v="0"/>
    <n v="0"/>
    <n v="0"/>
    <s v=""/>
    <n v="34"/>
    <n v="28"/>
    <n v="13"/>
    <n v="0.4642857142857143"/>
    <n v="0"/>
    <n v="1"/>
    <n v="3.4482758620689655E-2"/>
    <n v="34"/>
    <n v="28"/>
    <n v="1"/>
    <n v="3.4482758620689655E-2"/>
  </r>
  <r>
    <x v="8"/>
    <x v="53"/>
    <s v="TAIPEI"/>
    <n v="0"/>
    <n v="0"/>
    <n v="0"/>
    <n v="0"/>
    <s v=""/>
    <n v="395"/>
    <n v="364"/>
    <n v="35"/>
    <n v="9.6153846153846159E-2"/>
    <n v="0"/>
    <n v="11"/>
    <n v="2.9333333333333333E-2"/>
    <n v="395"/>
    <n v="364"/>
    <n v="11"/>
    <n v="2.9333333333333333E-2"/>
  </r>
  <r>
    <x v="8"/>
    <x v="82"/>
    <s v="DAR ES SALAAM"/>
    <n v="5"/>
    <n v="4"/>
    <n v="0"/>
    <n v="0"/>
    <n v="0"/>
    <n v="2443"/>
    <n v="1991"/>
    <n v="371"/>
    <n v="0.18633852335509793"/>
    <n v="0"/>
    <n v="383"/>
    <n v="0.16133108677337826"/>
    <n v="2448"/>
    <n v="1995"/>
    <n v="383"/>
    <n v="0.16105971404541633"/>
  </r>
  <r>
    <x v="8"/>
    <x v="54"/>
    <s v="BANGKOK"/>
    <n v="0"/>
    <n v="0"/>
    <n v="0"/>
    <n v="0"/>
    <s v=""/>
    <n v="39210"/>
    <n v="37253"/>
    <n v="12233"/>
    <n v="0.32837623815531636"/>
    <n v="2"/>
    <n v="1808"/>
    <n v="4.6284207562143208E-2"/>
    <n v="39210"/>
    <n v="37255"/>
    <n v="1808"/>
    <n v="4.6284207562143208E-2"/>
  </r>
  <r>
    <x v="8"/>
    <x v="134"/>
    <s v="LOME"/>
    <n v="34"/>
    <n v="17"/>
    <n v="0"/>
    <n v="14"/>
    <n v="0.45161290322580644"/>
    <n v="8240"/>
    <n v="5070"/>
    <n v="1946"/>
    <n v="0.38382642998027611"/>
    <n v="1"/>
    <n v="3137"/>
    <n v="0.38218810916179335"/>
    <n v="8274"/>
    <n v="5088"/>
    <n v="3151"/>
    <n v="0.38244932637456003"/>
  </r>
  <r>
    <x v="8"/>
    <x v="55"/>
    <s v="TUNIS"/>
    <n v="1"/>
    <n v="1"/>
    <n v="0"/>
    <n v="0"/>
    <n v="0"/>
    <n v="106617"/>
    <n v="85419"/>
    <n v="41933"/>
    <n v="0.49090951661808263"/>
    <n v="57"/>
    <n v="19626"/>
    <n v="0.18673288805160701"/>
    <n v="106618"/>
    <n v="85477"/>
    <n v="19626"/>
    <n v="0.18673111138597376"/>
  </r>
  <r>
    <x v="8"/>
    <x v="56"/>
    <s v="ANKARA"/>
    <n v="2"/>
    <n v="2"/>
    <n v="0"/>
    <n v="0"/>
    <n v="0"/>
    <n v="46616"/>
    <n v="39279"/>
    <n v="15740"/>
    <n v="0.40072303266376436"/>
    <n v="4"/>
    <n v="7062"/>
    <n v="0.15237889739993526"/>
    <n v="46618"/>
    <n v="39285"/>
    <n v="7062"/>
    <n v="0.15237232183312835"/>
  </r>
  <r>
    <x v="8"/>
    <x v="56"/>
    <s v="ISTANBUL"/>
    <n v="11"/>
    <n v="7"/>
    <n v="0"/>
    <n v="1"/>
    <n v="0.125"/>
    <n v="105024"/>
    <n v="90668"/>
    <n v="32161"/>
    <n v="0.35471169541624387"/>
    <n v="22"/>
    <n v="14328"/>
    <n v="0.13643375421356338"/>
    <n v="105035"/>
    <n v="90697"/>
    <n v="14329"/>
    <n v="0.13643288328604344"/>
  </r>
  <r>
    <x v="8"/>
    <x v="83"/>
    <s v="KAMPALA"/>
    <n v="9"/>
    <n v="2"/>
    <n v="0"/>
    <n v="1"/>
    <n v="0.33333333333333331"/>
    <n v="5264"/>
    <n v="3631"/>
    <n v="501"/>
    <n v="0.13797851831451391"/>
    <n v="4"/>
    <n v="1411"/>
    <n v="0.2796274276654776"/>
    <n v="5273"/>
    <n v="3637"/>
    <n v="1412"/>
    <n v="0.27965933848286789"/>
  </r>
  <r>
    <x v="8"/>
    <x v="57"/>
    <s v="KYIV"/>
    <n v="0"/>
    <n v="0"/>
    <n v="0"/>
    <n v="0"/>
    <s v=""/>
    <n v="459"/>
    <n v="304"/>
    <n v="114"/>
    <n v="0.375"/>
    <n v="0"/>
    <n v="144"/>
    <n v="0.32142857142857145"/>
    <n v="459"/>
    <n v="304"/>
    <n v="144"/>
    <n v="0.32142857142857145"/>
  </r>
  <r>
    <x v="8"/>
    <x v="58"/>
    <s v="ABU DHABI"/>
    <n v="14"/>
    <n v="5"/>
    <n v="0"/>
    <n v="9"/>
    <n v="0.6428571428571429"/>
    <n v="28778"/>
    <n v="23093"/>
    <n v="7524"/>
    <n v="0.32581301693153769"/>
    <n v="10"/>
    <n v="5399"/>
    <n v="0.18942530348747455"/>
    <n v="28792"/>
    <n v="23108"/>
    <n v="5408"/>
    <n v="0.18964791695890026"/>
  </r>
  <r>
    <x v="8"/>
    <x v="59"/>
    <s v="LONDON"/>
    <n v="163"/>
    <n v="153"/>
    <n v="0"/>
    <n v="13"/>
    <n v="7.8313253012048195E-2"/>
    <n v="132469"/>
    <n v="124516"/>
    <n v="7226"/>
    <n v="5.8032702624562303E-2"/>
    <n v="15"/>
    <n v="7946"/>
    <n v="5.9980222982102552E-2"/>
    <n v="132632"/>
    <n v="124684"/>
    <n v="7959"/>
    <n v="6.0003166394004957E-2"/>
  </r>
  <r>
    <x v="8"/>
    <x v="135"/>
    <s v="MONTEVIDEO"/>
    <n v="3"/>
    <n v="2"/>
    <n v="0"/>
    <n v="0"/>
    <n v="0"/>
    <n v="56"/>
    <n v="55"/>
    <n v="2"/>
    <n v="3.6363636363636362E-2"/>
    <n v="0"/>
    <n v="1"/>
    <n v="1.7857142857142856E-2"/>
    <n v="59"/>
    <n v="57"/>
    <n v="1"/>
    <n v="1.7241379310344827E-2"/>
  </r>
  <r>
    <x v="8"/>
    <x v="60"/>
    <s v="WASHINGTON, DC"/>
    <n v="92"/>
    <n v="85"/>
    <n v="0"/>
    <n v="1"/>
    <n v="1.1627906976744186E-2"/>
    <n v="61152"/>
    <n v="58401"/>
    <n v="20768"/>
    <n v="0.35561034913785722"/>
    <n v="5666"/>
    <n v="2039"/>
    <n v="3.0844401415907784E-2"/>
    <n v="61244"/>
    <n v="64152"/>
    <n v="2040"/>
    <n v="3.0819434372733864E-2"/>
  </r>
  <r>
    <x v="8"/>
    <x v="94"/>
    <s v="TASHKENT"/>
    <n v="3"/>
    <n v="1"/>
    <n v="0"/>
    <n v="0"/>
    <n v="0"/>
    <n v="9301"/>
    <n v="7716"/>
    <n v="1436"/>
    <n v="0.18610679108346292"/>
    <n v="75"/>
    <n v="1284"/>
    <n v="0.14148760330578514"/>
    <n v="9304"/>
    <n v="7792"/>
    <n v="1284"/>
    <n v="0.14147201410312912"/>
  </r>
  <r>
    <x v="8"/>
    <x v="136"/>
    <s v="PORT VILA"/>
    <n v="0"/>
    <n v="0"/>
    <n v="0"/>
    <n v="0"/>
    <s v=""/>
    <n v="261"/>
    <n v="250"/>
    <n v="38"/>
    <n v="0.152"/>
    <n v="0"/>
    <n v="4"/>
    <n v="1.5748031496062992E-2"/>
    <n v="261"/>
    <n v="250"/>
    <n v="4"/>
    <n v="1.5748031496062992E-2"/>
  </r>
  <r>
    <x v="8"/>
    <x v="137"/>
    <s v="CARACAS"/>
    <n v="0"/>
    <n v="0"/>
    <n v="0"/>
    <n v="0"/>
    <s v=""/>
    <n v="18"/>
    <n v="13"/>
    <n v="4"/>
    <n v="0.30769230769230771"/>
    <n v="0"/>
    <n v="3"/>
    <n v="0.1875"/>
    <n v="18"/>
    <n v="13"/>
    <n v="3"/>
    <n v="0.1875"/>
  </r>
  <r>
    <x v="8"/>
    <x v="61"/>
    <s v="HANOI"/>
    <n v="4"/>
    <n v="5"/>
    <n v="0"/>
    <n v="1"/>
    <n v="0.16666666666666666"/>
    <n v="23547"/>
    <n v="21442"/>
    <n v="3121"/>
    <n v="0.14555545191679881"/>
    <n v="33"/>
    <n v="1947"/>
    <n v="8.3126974639228079E-2"/>
    <n v="23551"/>
    <n v="21480"/>
    <n v="1948"/>
    <n v="8.3148369472426154E-2"/>
  </r>
  <r>
    <x v="8"/>
    <x v="61"/>
    <s v="HO CHI MINH"/>
    <n v="3"/>
    <n v="3"/>
    <n v="0"/>
    <n v="0"/>
    <n v="0"/>
    <n v="20452"/>
    <n v="17637"/>
    <n v="928"/>
    <n v="5.2616658161818902E-2"/>
    <n v="2"/>
    <n v="2671"/>
    <n v="0.13151157065484984"/>
    <n v="20455"/>
    <n v="17642"/>
    <n v="2671"/>
    <n v="0.13149214788559052"/>
  </r>
  <r>
    <x v="8"/>
    <x v="138"/>
    <s v="HARARE"/>
    <n v="7"/>
    <n v="1"/>
    <n v="0"/>
    <n v="0"/>
    <n v="0"/>
    <n v="2199"/>
    <n v="1824"/>
    <n v="266"/>
    <n v="0.14583333333333334"/>
    <n v="0"/>
    <n v="375"/>
    <n v="0.17053206002728513"/>
    <n v="2206"/>
    <n v="1825"/>
    <n v="375"/>
    <n v="0.17045454545454544"/>
  </r>
  <r>
    <x v="9"/>
    <x v="0"/>
    <s v="TIRANA"/>
    <n v="1"/>
    <n v="1"/>
    <n v="0"/>
    <n v="0"/>
    <n v="0"/>
    <n v="118"/>
    <n v="92"/>
    <n v="85"/>
    <n v="0.92391304347826086"/>
    <n v="0"/>
    <n v="26"/>
    <n v="0.22033898305084745"/>
    <n v="119"/>
    <n v="93"/>
    <n v="26"/>
    <n v="0.21848739495798319"/>
  </r>
  <r>
    <x v="9"/>
    <x v="1"/>
    <s v="ALGIERS"/>
    <m/>
    <m/>
    <m/>
    <m/>
    <s v=""/>
    <n v="9398"/>
    <n v="5670"/>
    <n v="4075"/>
    <n v="0.71869488536155202"/>
    <n v="7"/>
    <n v="3537"/>
    <n v="0.38387236813544606"/>
    <n v="9398"/>
    <n v="5677"/>
    <n v="3537"/>
    <n v="0.38387236813544606"/>
  </r>
  <r>
    <x v="9"/>
    <x v="62"/>
    <s v="LUANDA"/>
    <n v="1"/>
    <n v="1"/>
    <n v="0"/>
    <n v="0"/>
    <n v="0"/>
    <n v="3641"/>
    <n v="1994"/>
    <n v="1824"/>
    <n v="0.91474423269809424"/>
    <n v="12"/>
    <n v="1609"/>
    <n v="0.44508990318118946"/>
    <n v="3642"/>
    <n v="2007"/>
    <n v="1609"/>
    <n v="0.44496681415929201"/>
  </r>
  <r>
    <x v="9"/>
    <x v="2"/>
    <s v="BUENOS AIRES"/>
    <n v="1"/>
    <n v="1"/>
    <n v="1"/>
    <n v="0"/>
    <n v="0"/>
    <n v="107"/>
    <n v="93"/>
    <n v="54"/>
    <n v="0.58064516129032262"/>
    <m/>
    <n v="7"/>
    <n v="7.0000000000000007E-2"/>
    <n v="108"/>
    <n v="94"/>
    <n v="7"/>
    <n v="6.9306930693069313E-2"/>
  </r>
  <r>
    <x v="9"/>
    <x v="84"/>
    <s v="YEREVAN"/>
    <m/>
    <m/>
    <m/>
    <m/>
    <s v=""/>
    <n v="20392"/>
    <n v="18254"/>
    <n v="14151"/>
    <n v="0.7752273474307001"/>
    <n v="4"/>
    <n v="2096"/>
    <n v="0.10297730175886803"/>
    <n v="20392"/>
    <n v="18258"/>
    <n v="2096"/>
    <n v="0.10297730175886803"/>
  </r>
  <r>
    <x v="9"/>
    <x v="3"/>
    <s v="SYDNEY"/>
    <m/>
    <m/>
    <m/>
    <m/>
    <s v=""/>
    <n v="6"/>
    <n v="2"/>
    <n v="2"/>
    <n v="1"/>
    <n v="4"/>
    <m/>
    <n v="0"/>
    <n v="6"/>
    <n v="6"/>
    <s v=""/>
    <s v=""/>
  </r>
  <r>
    <x v="9"/>
    <x v="63"/>
    <s v="VIENNA"/>
    <m/>
    <m/>
    <m/>
    <m/>
    <s v=""/>
    <n v="10"/>
    <n v="5"/>
    <n v="5"/>
    <n v="1"/>
    <n v="2"/>
    <n v="3"/>
    <n v="0.3"/>
    <n v="10"/>
    <n v="7"/>
    <n v="3"/>
    <n v="0.3"/>
  </r>
  <r>
    <x v="9"/>
    <x v="4"/>
    <s v="BAKU"/>
    <m/>
    <m/>
    <m/>
    <m/>
    <s v=""/>
    <n v="21458"/>
    <n v="18682"/>
    <n v="9934"/>
    <n v="0.53174178353495338"/>
    <n v="17"/>
    <n v="2669"/>
    <n v="0.12490640209659304"/>
    <n v="21458"/>
    <n v="18699"/>
    <n v="2669"/>
    <n v="0.12490640209659304"/>
  </r>
  <r>
    <x v="9"/>
    <x v="106"/>
    <s v="MANAMA"/>
    <n v="2"/>
    <n v="1"/>
    <m/>
    <n v="1"/>
    <n v="0.5"/>
    <n v="12018"/>
    <n v="10062"/>
    <n v="9878"/>
    <n v="0.98171337706221429"/>
    <n v="7"/>
    <n v="1936"/>
    <n v="0.16126613910870471"/>
    <n v="12020"/>
    <n v="10070"/>
    <n v="1937"/>
    <n v="0.16132256183892729"/>
  </r>
  <r>
    <x v="9"/>
    <x v="100"/>
    <s v="DHAKA"/>
    <n v="2"/>
    <n v="2"/>
    <n v="2"/>
    <m/>
    <n v="0"/>
    <n v="5933"/>
    <n v="3303"/>
    <n v="3301"/>
    <n v="0.99939448985770507"/>
    <n v="21"/>
    <n v="2539"/>
    <n v="0.43305475012792088"/>
    <n v="5935"/>
    <n v="3326"/>
    <n v="2539"/>
    <n v="0.43290707587382782"/>
  </r>
  <r>
    <x v="9"/>
    <x v="85"/>
    <s v="MINSK"/>
    <m/>
    <m/>
    <m/>
    <m/>
    <e v="#REF!"/>
    <n v="51841"/>
    <n v="50459"/>
    <n v="48289"/>
    <n v="0.95699478784755942"/>
    <n v="8"/>
    <n v="1340"/>
    <n v="2.5865230567297854E-2"/>
    <n v="51841"/>
    <n v="50467"/>
    <n v="1340"/>
    <n v="2.5865230567297854E-2"/>
  </r>
  <r>
    <x v="9"/>
    <x v="64"/>
    <s v="BRUSSELS"/>
    <m/>
    <m/>
    <m/>
    <m/>
    <s v=""/>
    <n v="2"/>
    <m/>
    <m/>
    <s v=""/>
    <n v="2"/>
    <m/>
    <n v="0"/>
    <n v="2"/>
    <n v="2"/>
    <s v=""/>
    <s v=""/>
  </r>
  <r>
    <x v="9"/>
    <x v="107"/>
    <s v="COTONOU"/>
    <m/>
    <m/>
    <m/>
    <m/>
    <s v=""/>
    <n v="805"/>
    <n v="585"/>
    <n v="416"/>
    <n v="0.71111111111111114"/>
    <m/>
    <n v="213"/>
    <n v="0.26691729323308272"/>
    <n v="805"/>
    <n v="585"/>
    <n v="213"/>
    <n v="0.26691729323308272"/>
  </r>
  <r>
    <x v="9"/>
    <x v="108"/>
    <s v="LA PAZ"/>
    <m/>
    <m/>
    <m/>
    <m/>
    <s v=""/>
    <n v="1166"/>
    <n v="1079"/>
    <n v="1079"/>
    <n v="1"/>
    <m/>
    <n v="79"/>
    <n v="6.8221070811744389E-2"/>
    <n v="1166"/>
    <n v="1079"/>
    <n v="79"/>
    <n v="6.8221070811744389E-2"/>
  </r>
  <r>
    <x v="9"/>
    <x v="5"/>
    <s v="SARAJEVO"/>
    <m/>
    <m/>
    <m/>
    <m/>
    <s v=""/>
    <n v="206"/>
    <n v="164"/>
    <n v="132"/>
    <n v="0.80487804878048785"/>
    <n v="13"/>
    <n v="29"/>
    <n v="0.14077669902912621"/>
    <n v="206"/>
    <n v="177"/>
    <n v="29"/>
    <n v="0.14077669902912621"/>
  </r>
  <r>
    <x v="9"/>
    <x v="139"/>
    <s v="GABORONE"/>
    <n v="3"/>
    <n v="3"/>
    <n v="3"/>
    <m/>
    <n v="0"/>
    <n v="1633"/>
    <n v="1357"/>
    <n v="597"/>
    <n v="0.43994104642593956"/>
    <m/>
    <n v="264"/>
    <n v="0.16286243059839606"/>
    <n v="1636"/>
    <n v="1360"/>
    <n v="264"/>
    <n v="0.1625615763546798"/>
  </r>
  <r>
    <x v="9"/>
    <x v="6"/>
    <s v="PORTO ALEGRE"/>
    <m/>
    <m/>
    <m/>
    <m/>
    <s v=""/>
    <n v="17"/>
    <n v="16"/>
    <n v="16"/>
    <n v="1"/>
    <m/>
    <n v="1"/>
    <n v="5.8823529411764705E-2"/>
    <n v="17"/>
    <n v="16"/>
    <n v="1"/>
    <n v="5.8823529411764705E-2"/>
  </r>
  <r>
    <x v="9"/>
    <x v="6"/>
    <s v="RECIFE"/>
    <m/>
    <m/>
    <m/>
    <m/>
    <s v=""/>
    <n v="11"/>
    <n v="9"/>
    <n v="9"/>
    <n v="1"/>
    <m/>
    <n v="2"/>
    <n v="0.18181818181818182"/>
    <n v="11"/>
    <n v="9"/>
    <n v="2"/>
    <n v="0.18181818181818182"/>
  </r>
  <r>
    <x v="9"/>
    <x v="6"/>
    <s v="RIO DE JANEIRO"/>
    <m/>
    <m/>
    <m/>
    <m/>
    <s v=""/>
    <n v="37"/>
    <n v="30"/>
    <n v="30"/>
    <n v="1"/>
    <m/>
    <n v="4"/>
    <n v="0.11764705882352941"/>
    <n v="37"/>
    <n v="30"/>
    <n v="4"/>
    <n v="0.11764705882352941"/>
  </r>
  <r>
    <x v="9"/>
    <x v="6"/>
    <s v="SAO PAULO"/>
    <n v="1"/>
    <m/>
    <m/>
    <m/>
    <s v=""/>
    <n v="99"/>
    <n v="87"/>
    <n v="79"/>
    <n v="0.90804597701149425"/>
    <n v="2"/>
    <n v="8"/>
    <n v="8.247422680412371E-2"/>
    <n v="100"/>
    <n v="89"/>
    <n v="8"/>
    <n v="8.247422680412371E-2"/>
  </r>
  <r>
    <x v="9"/>
    <x v="7"/>
    <s v="SOFIA"/>
    <n v="2"/>
    <n v="2"/>
    <m/>
    <m/>
    <n v="0"/>
    <n v="101"/>
    <n v="96"/>
    <n v="96"/>
    <n v="1"/>
    <n v="4"/>
    <m/>
    <n v="0"/>
    <n v="103"/>
    <n v="102"/>
    <s v=""/>
    <s v=""/>
  </r>
  <r>
    <x v="9"/>
    <x v="65"/>
    <s v="OUAGADOUGOU"/>
    <m/>
    <m/>
    <m/>
    <m/>
    <s v=""/>
    <n v="1426"/>
    <n v="1135"/>
    <n v="1122"/>
    <n v="0.98854625550660791"/>
    <n v="4"/>
    <n v="277"/>
    <n v="0.19562146892655366"/>
    <n v="1426"/>
    <n v="1139"/>
    <n v="277"/>
    <n v="0.19562146892655366"/>
  </r>
  <r>
    <x v="9"/>
    <x v="109"/>
    <s v="PHNOM PENH"/>
    <m/>
    <m/>
    <m/>
    <m/>
    <s v=""/>
    <n v="3373"/>
    <n v="2913"/>
    <n v="1732"/>
    <n v="0.59457603844833506"/>
    <m/>
    <n v="454"/>
    <n v="0.13483813483813484"/>
    <n v="3373"/>
    <n v="2913"/>
    <n v="454"/>
    <n v="0.13483813483813484"/>
  </r>
  <r>
    <x v="9"/>
    <x v="67"/>
    <s v="YAONDE"/>
    <m/>
    <m/>
    <m/>
    <m/>
    <s v=""/>
    <n v="3552"/>
    <n v="2740"/>
    <n v="993"/>
    <n v="0.3624087591240876"/>
    <m/>
    <n v="811"/>
    <n v="0.22838637003660942"/>
    <n v="3552"/>
    <n v="2740"/>
    <n v="811"/>
    <n v="0.22838637003660942"/>
  </r>
  <r>
    <x v="9"/>
    <x v="8"/>
    <s v="TORONTO"/>
    <m/>
    <m/>
    <m/>
    <m/>
    <s v=""/>
    <n v="2431"/>
    <n v="2303"/>
    <n v="2259"/>
    <n v="0.98089448545375602"/>
    <n v="8"/>
    <n v="114"/>
    <n v="4.7010309278350516E-2"/>
    <n v="2431"/>
    <n v="2311"/>
    <n v="114"/>
    <n v="4.7010309278350516E-2"/>
  </r>
  <r>
    <x v="9"/>
    <x v="9"/>
    <s v="SANTIAGO DE CHILE"/>
    <m/>
    <m/>
    <m/>
    <m/>
    <s v=""/>
    <n v="99"/>
    <n v="91"/>
    <n v="69"/>
    <n v="0.75824175824175821"/>
    <m/>
    <n v="6"/>
    <n v="6.1855670103092786E-2"/>
    <n v="99"/>
    <n v="91"/>
    <n v="6"/>
    <n v="6.1855670103092786E-2"/>
  </r>
  <r>
    <x v="9"/>
    <x v="10"/>
    <s v="BEIJING"/>
    <m/>
    <m/>
    <m/>
    <m/>
    <s v=""/>
    <n v="97410"/>
    <n v="92240"/>
    <n v="91124"/>
    <n v="0.98790112749349523"/>
    <m/>
    <n v="4368"/>
    <n v="4.5213646902947997E-2"/>
    <n v="97410"/>
    <n v="92240"/>
    <n v="4368"/>
    <n v="4.5213646902947997E-2"/>
  </r>
  <r>
    <x v="9"/>
    <x v="10"/>
    <s v="CHENGDU"/>
    <n v="1"/>
    <n v="1"/>
    <n v="1"/>
    <m/>
    <n v="0"/>
    <n v="12683"/>
    <n v="12542"/>
    <n v="12161"/>
    <n v="0.96962206984531973"/>
    <m/>
    <n v="102"/>
    <n v="8.0670673837393223E-3"/>
    <n v="12684"/>
    <n v="12543"/>
    <n v="102"/>
    <n v="8.0664294187425857E-3"/>
  </r>
  <r>
    <x v="9"/>
    <x v="10"/>
    <s v="GUANGZHOU (CANTON)"/>
    <n v="2"/>
    <n v="2"/>
    <n v="1"/>
    <m/>
    <n v="0"/>
    <n v="58900"/>
    <n v="56276"/>
    <n v="50396"/>
    <n v="0.89551496197313241"/>
    <m/>
    <n v="2398"/>
    <n v="4.0869891263592049E-2"/>
    <n v="58902"/>
    <n v="56278"/>
    <n v="2398"/>
    <n v="4.0868498193469223E-2"/>
  </r>
  <r>
    <x v="9"/>
    <x v="10"/>
    <s v="SHANGHAI"/>
    <m/>
    <m/>
    <m/>
    <m/>
    <s v=""/>
    <n v="81913"/>
    <n v="80486"/>
    <n v="79196"/>
    <n v="0.9839723678652188"/>
    <m/>
    <n v="991"/>
    <n v="1.2162941689065626E-2"/>
    <n v="81913"/>
    <n v="80486"/>
    <n v="991"/>
    <n v="1.2162941689065626E-2"/>
  </r>
  <r>
    <x v="9"/>
    <x v="10"/>
    <s v="SHENYANG"/>
    <m/>
    <m/>
    <m/>
    <m/>
    <s v=""/>
    <n v="12182"/>
    <n v="11961"/>
    <n v="11849"/>
    <n v="0.99063623442855953"/>
    <n v="1"/>
    <n v="191"/>
    <n v="1.5716284045091747E-2"/>
    <n v="12182"/>
    <n v="11962"/>
    <n v="191"/>
    <n v="1.5716284045091747E-2"/>
  </r>
  <r>
    <x v="9"/>
    <x v="11"/>
    <s v="BOGOTA"/>
    <n v="1"/>
    <n v="1"/>
    <n v="1"/>
    <m/>
    <n v="0"/>
    <n v="43"/>
    <n v="38"/>
    <n v="25"/>
    <n v="0.65789473684210531"/>
    <n v="1"/>
    <n v="2"/>
    <n v="4.878048780487805E-2"/>
    <n v="44"/>
    <n v="40"/>
    <n v="2"/>
    <n v="4.7619047619047616E-2"/>
  </r>
  <r>
    <x v="9"/>
    <x v="68"/>
    <s v="KINSHASA"/>
    <n v="2"/>
    <n v="1"/>
    <m/>
    <n v="1"/>
    <n v="0.5"/>
    <n v="252"/>
    <n v="171"/>
    <n v="96"/>
    <n v="0.56140350877192979"/>
    <n v="38"/>
    <n v="39"/>
    <n v="0.15725806451612903"/>
    <n v="254"/>
    <n v="210"/>
    <n v="40"/>
    <n v="0.16"/>
  </r>
  <r>
    <x v="9"/>
    <x v="114"/>
    <s v="SAN JOSE"/>
    <n v="8"/>
    <n v="6"/>
    <n v="5"/>
    <n v="2"/>
    <n v="0.25"/>
    <n v="36"/>
    <n v="32"/>
    <n v="29"/>
    <n v="0.90625"/>
    <m/>
    <n v="4"/>
    <n v="0.1111111111111111"/>
    <n v="44"/>
    <n v="38"/>
    <n v="6"/>
    <n v="0.13636363636363635"/>
  </r>
  <r>
    <x v="9"/>
    <x v="69"/>
    <s v="ABIDJAN"/>
    <m/>
    <m/>
    <m/>
    <m/>
    <s v=""/>
    <n v="1588"/>
    <n v="1023"/>
    <n v="1019"/>
    <n v="0.99608993157380255"/>
    <m/>
    <n v="548"/>
    <n v="0.34882240611075749"/>
    <n v="1588"/>
    <n v="1023"/>
    <n v="548"/>
    <n v="0.34882240611075749"/>
  </r>
  <r>
    <x v="9"/>
    <x v="13"/>
    <s v="HAVANA"/>
    <n v="110"/>
    <n v="56"/>
    <n v="37"/>
    <n v="53"/>
    <n v="0.48623853211009177"/>
    <n v="3447"/>
    <n v="1854"/>
    <n v="1370"/>
    <n v="0.73894282632146713"/>
    <n v="75"/>
    <n v="1468"/>
    <n v="0.43214601118634088"/>
    <n v="3557"/>
    <n v="1985"/>
    <n v="1521"/>
    <n v="0.43382772390188251"/>
  </r>
  <r>
    <x v="9"/>
    <x v="14"/>
    <s v="NICOSIA"/>
    <m/>
    <m/>
    <m/>
    <m/>
    <s v=""/>
    <n v="1561"/>
    <n v="1270"/>
    <n v="1245"/>
    <n v="0.98031496062992129"/>
    <n v="181"/>
    <n v="101"/>
    <n v="6.5077319587628871E-2"/>
    <n v="1561"/>
    <n v="1451"/>
    <n v="101"/>
    <n v="6.5077319587628871E-2"/>
  </r>
  <r>
    <x v="9"/>
    <x v="86"/>
    <s v="PRAGUE"/>
    <m/>
    <m/>
    <m/>
    <m/>
    <s v=""/>
    <n v="5"/>
    <n v="1"/>
    <n v="1"/>
    <n v="1"/>
    <m/>
    <m/>
    <n v="0"/>
    <n v="5"/>
    <n v="1"/>
    <s v=""/>
    <s v=""/>
  </r>
  <r>
    <x v="9"/>
    <x v="87"/>
    <s v="COPENHAGEN"/>
    <m/>
    <m/>
    <m/>
    <m/>
    <s v=""/>
    <n v="3"/>
    <n v="2"/>
    <n v="2"/>
    <n v="1"/>
    <n v="1"/>
    <m/>
    <n v="0"/>
    <n v="3"/>
    <n v="3"/>
    <s v=""/>
    <s v=""/>
  </r>
  <r>
    <x v="9"/>
    <x v="116"/>
    <s v="SANTO DOMINGO"/>
    <n v="4"/>
    <n v="4"/>
    <n v="4"/>
    <m/>
    <n v="0"/>
    <n v="2903"/>
    <n v="2465"/>
    <n v="1728"/>
    <n v="0.70101419878296145"/>
    <n v="1"/>
    <n v="426"/>
    <n v="0.14730290456431536"/>
    <n v="2907"/>
    <n v="2470"/>
    <n v="426"/>
    <n v="0.14709944751381215"/>
  </r>
  <r>
    <x v="9"/>
    <x v="117"/>
    <s v="QUITO"/>
    <n v="3"/>
    <n v="3"/>
    <n v="3"/>
    <m/>
    <n v="0"/>
    <n v="6339"/>
    <n v="5034"/>
    <n v="5022"/>
    <n v="0.99761620977353993"/>
    <m/>
    <n v="1291"/>
    <n v="0.20411067193675889"/>
    <n v="6342"/>
    <n v="5037"/>
    <n v="1291"/>
    <n v="0.20401390644753475"/>
  </r>
  <r>
    <x v="9"/>
    <x v="15"/>
    <s v="CAIRO"/>
    <n v="2"/>
    <n v="2"/>
    <m/>
    <m/>
    <n v="0"/>
    <n v="52442"/>
    <n v="41449"/>
    <n v="40165"/>
    <n v="0.96902217182561701"/>
    <n v="98"/>
    <n v="10686"/>
    <n v="0.20458330940210212"/>
    <n v="52444"/>
    <n v="41549"/>
    <n v="10686"/>
    <n v="0.20457547621326697"/>
  </r>
  <r>
    <x v="9"/>
    <x v="140"/>
    <s v="SAN SALVADOR"/>
    <m/>
    <m/>
    <m/>
    <m/>
    <s v=""/>
    <n v="5"/>
    <n v="5"/>
    <n v="5"/>
    <n v="1"/>
    <m/>
    <m/>
    <n v="0"/>
    <n v="5"/>
    <n v="5"/>
    <s v=""/>
    <s v=""/>
  </r>
  <r>
    <x v="9"/>
    <x v="16"/>
    <s v="ADDIS ABEBA"/>
    <n v="2"/>
    <n v="1"/>
    <n v="1"/>
    <n v="1"/>
    <n v="0.5"/>
    <n v="3596"/>
    <n v="2353"/>
    <n v="383"/>
    <n v="0.16277093072673182"/>
    <n v="18"/>
    <n v="1209"/>
    <n v="0.3377094972067039"/>
    <n v="3598"/>
    <n v="2372"/>
    <n v="1210"/>
    <n v="0.33780011166945839"/>
  </r>
  <r>
    <x v="9"/>
    <x v="88"/>
    <s v="PARIS"/>
    <m/>
    <m/>
    <m/>
    <m/>
    <s v=""/>
    <n v="1"/>
    <n v="1"/>
    <n v="1"/>
    <n v="1"/>
    <m/>
    <m/>
    <n v="0"/>
    <n v="1"/>
    <n v="1"/>
    <s v=""/>
    <s v=""/>
  </r>
  <r>
    <x v="9"/>
    <x v="17"/>
    <s v="TBILISSI"/>
    <m/>
    <m/>
    <m/>
    <m/>
    <s v=""/>
    <n v="536"/>
    <n v="367"/>
    <n v="330"/>
    <n v="0.89918256130790186"/>
    <n v="3"/>
    <n v="166"/>
    <n v="0.30970149253731344"/>
    <n v="536"/>
    <n v="370"/>
    <n v="166"/>
    <n v="0.30970149253731344"/>
  </r>
  <r>
    <x v="9"/>
    <x v="97"/>
    <s v="ACCRA"/>
    <n v="1"/>
    <n v="1"/>
    <m/>
    <m/>
    <n v="0"/>
    <n v="8165"/>
    <n v="6262"/>
    <n v="5813"/>
    <n v="0.92829766847652506"/>
    <m/>
    <n v="1863"/>
    <n v="0.22929230769230768"/>
    <n v="8166"/>
    <n v="6263"/>
    <n v="1863"/>
    <n v="0.22926409057346789"/>
  </r>
  <r>
    <x v="9"/>
    <x v="71"/>
    <s v="ATHENS"/>
    <m/>
    <m/>
    <m/>
    <m/>
    <s v=""/>
    <n v="5"/>
    <n v="5"/>
    <n v="5"/>
    <n v="1"/>
    <m/>
    <m/>
    <n v="0"/>
    <n v="5"/>
    <n v="5"/>
    <s v=""/>
    <s v=""/>
  </r>
  <r>
    <x v="9"/>
    <x v="120"/>
    <s v="GUATEMALA CITY"/>
    <m/>
    <m/>
    <m/>
    <m/>
    <s v=""/>
    <n v="60"/>
    <n v="51"/>
    <n v="35"/>
    <n v="0.68627450980392157"/>
    <m/>
    <n v="9"/>
    <n v="0.15"/>
    <n v="60"/>
    <n v="51"/>
    <n v="9"/>
    <n v="0.15"/>
  </r>
  <r>
    <x v="9"/>
    <x v="121"/>
    <s v="CONAKRY"/>
    <m/>
    <m/>
    <m/>
    <m/>
    <s v=""/>
    <n v="2572"/>
    <n v="1536"/>
    <n v="879"/>
    <n v="0.572265625"/>
    <m/>
    <n v="1036"/>
    <n v="0.40279937791601866"/>
    <n v="2572"/>
    <n v="1536"/>
    <n v="1036"/>
    <n v="0.40279937791601866"/>
  </r>
  <r>
    <x v="9"/>
    <x v="141"/>
    <s v="TEGUCIGALPA"/>
    <m/>
    <m/>
    <m/>
    <m/>
    <s v=""/>
    <n v="14"/>
    <n v="13"/>
    <n v="10"/>
    <n v="0.76923076923076927"/>
    <m/>
    <n v="1"/>
    <n v="7.1428571428571425E-2"/>
    <n v="14"/>
    <n v="13"/>
    <n v="1"/>
    <n v="7.1428571428571425E-2"/>
  </r>
  <r>
    <x v="9"/>
    <x v="19"/>
    <s v="HONG KONG"/>
    <m/>
    <m/>
    <m/>
    <m/>
    <s v=""/>
    <n v="2344"/>
    <n v="2333"/>
    <n v="2330"/>
    <n v="0.99871410201457356"/>
    <m/>
    <n v="10"/>
    <n v="4.268032437046522E-3"/>
    <n v="2344"/>
    <n v="2333"/>
    <n v="10"/>
    <n v="4.268032437046522E-3"/>
  </r>
  <r>
    <x v="9"/>
    <x v="72"/>
    <s v="BUDAPEST"/>
    <m/>
    <m/>
    <m/>
    <m/>
    <s v=""/>
    <n v="7"/>
    <n v="7"/>
    <n v="7"/>
    <n v="1"/>
    <m/>
    <m/>
    <n v="0"/>
    <n v="7"/>
    <n v="7"/>
    <s v=""/>
    <s v=""/>
  </r>
  <r>
    <x v="9"/>
    <x v="20"/>
    <s v="BANGALORE"/>
    <n v="21"/>
    <n v="21"/>
    <n v="21"/>
    <m/>
    <n v="0"/>
    <n v="6743"/>
    <n v="6656"/>
    <n v="6654"/>
    <n v="0.99969951923076927"/>
    <m/>
    <n v="84"/>
    <n v="1.2462908011869436E-2"/>
    <n v="6764"/>
    <n v="6677"/>
    <n v="84"/>
    <n v="1.2424197603904747E-2"/>
  </r>
  <r>
    <x v="9"/>
    <x v="20"/>
    <s v="CHENNAI"/>
    <n v="2"/>
    <n v="2"/>
    <n v="1"/>
    <m/>
    <n v="0"/>
    <n v="1988"/>
    <n v="1944"/>
    <n v="1924"/>
    <n v="0.98971193415637859"/>
    <m/>
    <n v="42"/>
    <n v="2.1148036253776436E-2"/>
    <n v="1990"/>
    <n v="1946"/>
    <n v="42"/>
    <n v="2.1126760563380281E-2"/>
  </r>
  <r>
    <x v="9"/>
    <x v="20"/>
    <s v="KOLKATA"/>
    <n v="10"/>
    <n v="9"/>
    <n v="9"/>
    <n v="1"/>
    <n v="0.1"/>
    <n v="2764"/>
    <n v="2299"/>
    <n v="2298"/>
    <n v="0.99956502827316229"/>
    <m/>
    <n v="459"/>
    <n v="0.16642494561276286"/>
    <n v="2774"/>
    <n v="2308"/>
    <n v="460"/>
    <n v="0.16618497109826588"/>
  </r>
  <r>
    <x v="9"/>
    <x v="20"/>
    <s v="MUMBAI"/>
    <n v="614"/>
    <n v="585"/>
    <n v="519"/>
    <n v="23"/>
    <n v="3.7828947368421052E-2"/>
    <n v="121086"/>
    <n v="106892"/>
    <n v="106487"/>
    <n v="0.99621112899000863"/>
    <n v="47"/>
    <n v="13935"/>
    <n v="0.11528533845161076"/>
    <n v="121700"/>
    <n v="107524"/>
    <n v="13958"/>
    <n v="0.11489768031477915"/>
  </r>
  <r>
    <x v="9"/>
    <x v="20"/>
    <s v="NEW DELHI"/>
    <n v="74"/>
    <n v="74"/>
    <n v="74"/>
    <m/>
    <n v="0"/>
    <n v="10374"/>
    <n v="9021"/>
    <n v="8984"/>
    <n v="0.99589845915087016"/>
    <n v="44"/>
    <n v="1286"/>
    <n v="0.12423920394164815"/>
    <n v="10448"/>
    <n v="9139"/>
    <n v="1286"/>
    <n v="0.12335731414868105"/>
  </r>
  <r>
    <x v="9"/>
    <x v="21"/>
    <s v="JAKARTA"/>
    <m/>
    <m/>
    <m/>
    <m/>
    <s v=""/>
    <n v="18697"/>
    <n v="17268"/>
    <n v="16944"/>
    <n v="0.9812369701181376"/>
    <m/>
    <n v="1295"/>
    <n v="6.9762430641598885E-2"/>
    <n v="18697"/>
    <n v="17268"/>
    <n v="1295"/>
    <n v="6.9762430641598885E-2"/>
  </r>
  <r>
    <x v="9"/>
    <x v="22"/>
    <s v="TEHERAN"/>
    <n v="8"/>
    <n v="2"/>
    <n v="1"/>
    <n v="4"/>
    <n v="0.66666666666666663"/>
    <n v="39146"/>
    <n v="32228"/>
    <n v="30752"/>
    <n v="0.95420131562616362"/>
    <n v="55"/>
    <n v="6800"/>
    <n v="0.17398869073510223"/>
    <n v="39154"/>
    <n v="32285"/>
    <n v="6804"/>
    <n v="0.17406431476886081"/>
  </r>
  <r>
    <x v="9"/>
    <x v="95"/>
    <s v="BAGHDAD"/>
    <m/>
    <m/>
    <m/>
    <m/>
    <s v=""/>
    <n v="7816"/>
    <n v="4962"/>
    <n v="4020"/>
    <n v="0.81015719467956471"/>
    <n v="16"/>
    <n v="2393"/>
    <n v="0.32465065798399134"/>
    <n v="7816"/>
    <n v="4978"/>
    <n v="2393"/>
    <n v="0.32465065798399134"/>
  </r>
  <r>
    <x v="9"/>
    <x v="95"/>
    <s v="ERBIL"/>
    <m/>
    <m/>
    <m/>
    <m/>
    <s v=""/>
    <n v="11693"/>
    <n v="7977"/>
    <n v="6986"/>
    <n v="0.87576783251849066"/>
    <n v="10"/>
    <n v="3676"/>
    <n v="0.31518477235702652"/>
    <n v="11693"/>
    <n v="7987"/>
    <n v="3676"/>
    <n v="0.31518477235702652"/>
  </r>
  <r>
    <x v="9"/>
    <x v="23"/>
    <s v="DUBLIN"/>
    <n v="1"/>
    <n v="1"/>
    <n v="1"/>
    <m/>
    <n v="0"/>
    <n v="3399"/>
    <n v="3119"/>
    <n v="3074"/>
    <n v="0.98557229881372233"/>
    <n v="2"/>
    <n v="54"/>
    <n v="1.7007874015748031E-2"/>
    <n v="3400"/>
    <n v="3122"/>
    <n v="54"/>
    <n v="1.7002518891687659E-2"/>
  </r>
  <r>
    <x v="9"/>
    <x v="24"/>
    <s v="TEL AVIV"/>
    <n v="2"/>
    <n v="1"/>
    <m/>
    <n v="1"/>
    <n v="0.5"/>
    <n v="1962"/>
    <n v="1890"/>
    <n v="1580"/>
    <n v="0.83597883597883593"/>
    <n v="1"/>
    <n v="58"/>
    <n v="2.9758850692662903E-2"/>
    <n v="1964"/>
    <n v="1892"/>
    <n v="59"/>
    <n v="3.0240902101486417E-2"/>
  </r>
  <r>
    <x v="9"/>
    <x v="73"/>
    <s v="ROME"/>
    <m/>
    <m/>
    <m/>
    <m/>
    <s v=""/>
    <n v="7"/>
    <n v="4"/>
    <n v="4"/>
    <n v="1"/>
    <n v="2"/>
    <m/>
    <n v="0"/>
    <n v="7"/>
    <n v="6"/>
    <s v=""/>
    <s v=""/>
  </r>
  <r>
    <x v="9"/>
    <x v="74"/>
    <s v="KINGSTON"/>
    <n v="14"/>
    <n v="13"/>
    <n v="10"/>
    <m/>
    <n v="0"/>
    <n v="1231"/>
    <n v="1163"/>
    <n v="1150"/>
    <n v="0.98882201203783315"/>
    <m/>
    <n v="52"/>
    <n v="4.2798353909465021E-2"/>
    <n v="1245"/>
    <n v="1176"/>
    <n v="52"/>
    <n v="4.2345276872964167E-2"/>
  </r>
  <r>
    <x v="9"/>
    <x v="25"/>
    <s v="OSAKA"/>
    <m/>
    <m/>
    <m/>
    <m/>
    <s v=""/>
    <n v="539"/>
    <n v="497"/>
    <n v="468"/>
    <n v="0.94164989939637822"/>
    <n v="1"/>
    <n v="32"/>
    <n v="6.0377358490566038E-2"/>
    <n v="539"/>
    <n v="498"/>
    <n v="32"/>
    <n v="6.0377358490566038E-2"/>
  </r>
  <r>
    <x v="9"/>
    <x v="25"/>
    <s v="TOKYO"/>
    <m/>
    <m/>
    <m/>
    <m/>
    <s v=""/>
    <n v="1336"/>
    <n v="1229"/>
    <n v="114"/>
    <n v="9.2758340113913748E-2"/>
    <m/>
    <n v="86"/>
    <n v="6.5399239543726242E-2"/>
    <n v="1336"/>
    <n v="1229"/>
    <n v="86"/>
    <n v="6.5399239543726242E-2"/>
  </r>
  <r>
    <x v="9"/>
    <x v="26"/>
    <s v="AMMAN"/>
    <n v="4"/>
    <n v="3"/>
    <m/>
    <n v="1"/>
    <n v="0.25"/>
    <n v="11892"/>
    <n v="7408"/>
    <n v="5774"/>
    <n v="0.7794276457883369"/>
    <n v="146"/>
    <n v="4314"/>
    <n v="0.36349848331648127"/>
    <n v="11896"/>
    <n v="7557"/>
    <n v="4315"/>
    <n v="0.36346024258760107"/>
  </r>
  <r>
    <x v="9"/>
    <x v="27"/>
    <s v="ALMATY"/>
    <m/>
    <m/>
    <m/>
    <m/>
    <s v=""/>
    <n v="24797"/>
    <n v="19579"/>
    <n v="11740"/>
    <n v="0.59962204402676333"/>
    <n v="52"/>
    <n v="5137"/>
    <n v="0.2074047157622739"/>
    <n v="24797"/>
    <n v="19631"/>
    <n v="5137"/>
    <n v="0.2074047157622739"/>
  </r>
  <r>
    <x v="9"/>
    <x v="27"/>
    <s v="ASTANA"/>
    <m/>
    <m/>
    <m/>
    <m/>
    <s v=""/>
    <n v="20297"/>
    <n v="18337"/>
    <n v="18257"/>
    <n v="0.99563723618912581"/>
    <n v="130"/>
    <n v="1784"/>
    <n v="8.8094415090612804E-2"/>
    <n v="20297"/>
    <n v="18467"/>
    <n v="1784"/>
    <n v="8.8094415090612804E-2"/>
  </r>
  <r>
    <x v="9"/>
    <x v="28"/>
    <s v="NAIROBI"/>
    <m/>
    <m/>
    <m/>
    <m/>
    <s v=""/>
    <n v="10011"/>
    <n v="6924"/>
    <n v="6822"/>
    <n v="0.98526863084922012"/>
    <n v="80"/>
    <n v="2873"/>
    <n v="0.2908777969018933"/>
    <n v="10011"/>
    <n v="7004"/>
    <n v="2873"/>
    <n v="0.2908777969018933"/>
  </r>
  <r>
    <x v="9"/>
    <x v="89"/>
    <s v="PRISTINA"/>
    <m/>
    <m/>
    <m/>
    <m/>
    <s v=""/>
    <n v="118"/>
    <n v="65"/>
    <n v="65"/>
    <n v="1"/>
    <m/>
    <n v="52"/>
    <n v="0.44444444444444442"/>
    <n v="118"/>
    <n v="65"/>
    <n v="52"/>
    <n v="0.44444444444444442"/>
  </r>
  <r>
    <x v="9"/>
    <x v="29"/>
    <s v="KUWAIT"/>
    <n v="2"/>
    <n v="2"/>
    <n v="2"/>
    <m/>
    <n v="0"/>
    <n v="30045"/>
    <n v="26573"/>
    <n v="26542"/>
    <n v="0.99883340232566886"/>
    <n v="18"/>
    <n v="3392"/>
    <n v="0.11313077410532635"/>
    <n v="30047"/>
    <n v="26593"/>
    <n v="3392"/>
    <n v="0.11312322828080706"/>
  </r>
  <r>
    <x v="9"/>
    <x v="142"/>
    <s v="BISHKEK"/>
    <m/>
    <m/>
    <m/>
    <m/>
    <s v=""/>
    <n v="13985"/>
    <n v="12734"/>
    <n v="2566"/>
    <n v="0.20150777446207005"/>
    <n v="55"/>
    <n v="1170"/>
    <n v="8.3816892327530632E-2"/>
    <n v="13985"/>
    <n v="12789"/>
    <n v="1170"/>
    <n v="8.3816892327530632E-2"/>
  </r>
  <r>
    <x v="9"/>
    <x v="123"/>
    <s v="VIENTIANE"/>
    <m/>
    <m/>
    <m/>
    <m/>
    <s v=""/>
    <n v="2252"/>
    <n v="2120"/>
    <n v="2116"/>
    <n v="0.99811320754716981"/>
    <m/>
    <n v="125"/>
    <n v="5.5679287305122498E-2"/>
    <n v="2252"/>
    <n v="2120"/>
    <n v="125"/>
    <n v="5.5679287305122498E-2"/>
  </r>
  <r>
    <x v="9"/>
    <x v="143"/>
    <s v="RIGA"/>
    <m/>
    <m/>
    <m/>
    <m/>
    <s v=""/>
    <n v="1"/>
    <n v="1"/>
    <n v="1"/>
    <n v="1"/>
    <m/>
    <m/>
    <n v="0"/>
    <n v="1"/>
    <n v="1"/>
    <s v=""/>
    <s v=""/>
  </r>
  <r>
    <x v="9"/>
    <x v="30"/>
    <s v="BEIRUT"/>
    <n v="13"/>
    <n v="10"/>
    <m/>
    <n v="2"/>
    <n v="0.16666666666666666"/>
    <n v="12096"/>
    <n v="7950"/>
    <n v="7928"/>
    <n v="0.99723270440251577"/>
    <n v="263"/>
    <n v="3863"/>
    <n v="0.31989069228221267"/>
    <n v="12109"/>
    <n v="8223"/>
    <n v="3865"/>
    <n v="0.31973858371939112"/>
  </r>
  <r>
    <x v="9"/>
    <x v="96"/>
    <s v="VILNIUS"/>
    <m/>
    <m/>
    <m/>
    <m/>
    <s v=""/>
    <n v="75"/>
    <n v="49"/>
    <n v="49"/>
    <n v="1"/>
    <n v="2"/>
    <n v="23"/>
    <n v="0.3108108108108108"/>
    <n v="75"/>
    <n v="51"/>
    <n v="23"/>
    <n v="0.3108108108108108"/>
  </r>
  <r>
    <x v="9"/>
    <x v="124"/>
    <s v="ANTANANARIVO"/>
    <m/>
    <m/>
    <m/>
    <m/>
    <s v=""/>
    <n v="186"/>
    <n v="184"/>
    <n v="150"/>
    <n v="0.81521739130434778"/>
    <n v="1"/>
    <n v="1"/>
    <n v="5.3763440860215058E-3"/>
    <n v="186"/>
    <n v="185"/>
    <n v="1"/>
    <n v="5.3763440860215058E-3"/>
  </r>
  <r>
    <x v="9"/>
    <x v="31"/>
    <s v="KUALA LUMPUR"/>
    <n v="2"/>
    <n v="2"/>
    <m/>
    <m/>
    <n v="0"/>
    <n v="903"/>
    <n v="674"/>
    <n v="486"/>
    <n v="0.72106824925816027"/>
    <n v="2"/>
    <n v="226"/>
    <n v="0.25055432372505543"/>
    <n v="905"/>
    <n v="678"/>
    <n v="226"/>
    <n v="0.25"/>
  </r>
  <r>
    <x v="9"/>
    <x v="102"/>
    <s v="BAMAKO"/>
    <n v="31"/>
    <n v="1"/>
    <m/>
    <n v="30"/>
    <n v="0.967741935483871"/>
    <n v="1172"/>
    <n v="771"/>
    <n v="551"/>
    <n v="0.71465629053177693"/>
    <n v="4"/>
    <n v="368"/>
    <n v="0.32195975503062119"/>
    <n v="1203"/>
    <n v="776"/>
    <n v="398"/>
    <n v="0.33901192504258942"/>
  </r>
  <r>
    <x v="9"/>
    <x v="126"/>
    <s v="NOUAKCHOTT"/>
    <m/>
    <m/>
    <m/>
    <m/>
    <s v=""/>
    <n v="1627"/>
    <n v="789"/>
    <n v="622"/>
    <n v="0.78833967046894804"/>
    <n v="4"/>
    <n v="804"/>
    <n v="0.50344395742016279"/>
    <n v="1627"/>
    <n v="793"/>
    <n v="804"/>
    <n v="0.50344395742016279"/>
  </r>
  <r>
    <x v="9"/>
    <x v="32"/>
    <s v="MEXICO CITY"/>
    <n v="12"/>
    <n v="12"/>
    <n v="7"/>
    <m/>
    <n v="0"/>
    <n v="200"/>
    <n v="188"/>
    <n v="176"/>
    <n v="0.93617021276595747"/>
    <m/>
    <n v="5"/>
    <n v="2.5906735751295335E-2"/>
    <n v="212"/>
    <n v="200"/>
    <n v="5"/>
    <n v="2.4390243902439025E-2"/>
  </r>
  <r>
    <x v="9"/>
    <x v="90"/>
    <s v="CHISINAU"/>
    <m/>
    <m/>
    <m/>
    <m/>
    <s v=""/>
    <n v="288"/>
    <n v="277"/>
    <n v="276"/>
    <n v="0.99638989169675085"/>
    <n v="1"/>
    <n v="10"/>
    <n v="3.4722222222222224E-2"/>
    <n v="288"/>
    <n v="278"/>
    <n v="10"/>
    <n v="3.4722222222222224E-2"/>
  </r>
  <r>
    <x v="9"/>
    <x v="98"/>
    <s v="ULAN BATOR"/>
    <m/>
    <m/>
    <m/>
    <m/>
    <s v=""/>
    <n v="11953"/>
    <n v="10558"/>
    <n v="8699"/>
    <n v="0.82392498579276374"/>
    <m/>
    <n v="1365"/>
    <n v="0.11448460957812631"/>
    <n v="11953"/>
    <n v="10558"/>
    <n v="1365"/>
    <n v="0.11448460957812631"/>
  </r>
  <r>
    <x v="9"/>
    <x v="91"/>
    <s v="PODGORICA"/>
    <m/>
    <m/>
    <m/>
    <m/>
    <s v=""/>
    <n v="666"/>
    <n v="583"/>
    <n v="556"/>
    <n v="0.95368782161234988"/>
    <m/>
    <n v="81"/>
    <n v="0.12198795180722892"/>
    <n v="666"/>
    <n v="583"/>
    <n v="81"/>
    <n v="0.12198795180722892"/>
  </r>
  <r>
    <x v="9"/>
    <x v="33"/>
    <s v="RABAT"/>
    <m/>
    <m/>
    <m/>
    <m/>
    <s v=""/>
    <n v="14205"/>
    <n v="10404"/>
    <n v="7671"/>
    <n v="0.73731257208765855"/>
    <n v="35"/>
    <n v="3729"/>
    <n v="0.26319875776397517"/>
    <n v="14205"/>
    <n v="10439"/>
    <n v="3729"/>
    <n v="0.26319875776397517"/>
  </r>
  <r>
    <x v="9"/>
    <x v="103"/>
    <s v="MAPUTO"/>
    <n v="2"/>
    <n v="2"/>
    <m/>
    <m/>
    <n v="0"/>
    <n v="945"/>
    <n v="843"/>
    <n v="550"/>
    <n v="0.65243179122182682"/>
    <n v="32"/>
    <n v="64"/>
    <n v="6.8157614483493084E-2"/>
    <n v="947"/>
    <n v="877"/>
    <n v="64"/>
    <n v="6.8012752391073322E-2"/>
  </r>
  <r>
    <x v="9"/>
    <x v="128"/>
    <s v="YANGON"/>
    <m/>
    <m/>
    <m/>
    <m/>
    <s v=""/>
    <n v="2138"/>
    <n v="1567"/>
    <n v="1558"/>
    <n v="0.99425654116145501"/>
    <m/>
    <n v="569"/>
    <n v="0.26638576779026218"/>
    <n v="2138"/>
    <n v="1567"/>
    <n v="569"/>
    <n v="0.26638576779026218"/>
  </r>
  <r>
    <x v="9"/>
    <x v="104"/>
    <s v="WINDHOEK"/>
    <n v="6"/>
    <n v="5"/>
    <n v="4"/>
    <m/>
    <n v="0"/>
    <n v="2877"/>
    <n v="2727"/>
    <n v="2721"/>
    <n v="0.99779977997799785"/>
    <m/>
    <n v="118"/>
    <n v="4.1476274165202109E-2"/>
    <n v="2883"/>
    <n v="2732"/>
    <n v="118"/>
    <n v="4.1403508771929824E-2"/>
  </r>
  <r>
    <x v="9"/>
    <x v="105"/>
    <s v="KATHMANDU"/>
    <n v="2"/>
    <n v="2"/>
    <n v="1"/>
    <m/>
    <n v="0"/>
    <n v="4219"/>
    <n v="2710"/>
    <n v="2587"/>
    <n v="0.9546125461254612"/>
    <m/>
    <n v="1505"/>
    <n v="0.35705812574139978"/>
    <n v="4221"/>
    <n v="2712"/>
    <n v="1505"/>
    <n v="0.35688878349537584"/>
  </r>
  <r>
    <x v="9"/>
    <x v="75"/>
    <s v="AMSTERDAM"/>
    <m/>
    <m/>
    <m/>
    <m/>
    <s v=""/>
    <n v="4"/>
    <n v="4"/>
    <n v="4"/>
    <n v="1"/>
    <m/>
    <m/>
    <n v="0"/>
    <n v="4"/>
    <n v="4"/>
    <s v=""/>
    <s v=""/>
  </r>
  <r>
    <x v="9"/>
    <x v="129"/>
    <s v="WELLINGTON"/>
    <m/>
    <m/>
    <m/>
    <m/>
    <s v=""/>
    <n v="525"/>
    <n v="493"/>
    <n v="487"/>
    <n v="0.9878296146044625"/>
    <n v="2"/>
    <n v="27"/>
    <n v="5.1724137931034482E-2"/>
    <n v="525"/>
    <n v="495"/>
    <n v="27"/>
    <n v="5.1724137931034482E-2"/>
  </r>
  <r>
    <x v="9"/>
    <x v="144"/>
    <s v="MANAGUA"/>
    <m/>
    <m/>
    <m/>
    <m/>
    <s v=""/>
    <n v="3"/>
    <n v="3"/>
    <n v="3"/>
    <n v="1"/>
    <m/>
    <m/>
    <n v="0"/>
    <n v="3"/>
    <n v="3"/>
    <s v=""/>
    <s v=""/>
  </r>
  <r>
    <x v="9"/>
    <x v="34"/>
    <s v="ABUJA"/>
    <n v="199"/>
    <n v="134"/>
    <n v="105"/>
    <n v="60"/>
    <n v="0.30927835051546393"/>
    <n v="2099"/>
    <n v="1562"/>
    <n v="813"/>
    <n v="0.52048655569782332"/>
    <n v="2"/>
    <n v="500"/>
    <n v="0.24224806201550386"/>
    <n v="2298"/>
    <n v="1698"/>
    <n v="560"/>
    <n v="0.24800708591674048"/>
  </r>
  <r>
    <x v="9"/>
    <x v="34"/>
    <s v="LAGOS"/>
    <n v="221"/>
    <n v="144"/>
    <n v="122"/>
    <n v="77"/>
    <n v="0.34841628959276016"/>
    <n v="7220"/>
    <n v="4328"/>
    <n v="1742"/>
    <n v="0.40249537892791126"/>
    <n v="1"/>
    <n v="2877"/>
    <n v="0.39925062447960036"/>
    <n v="7441"/>
    <n v="4473"/>
    <n v="2954"/>
    <n v="0.39773798303487279"/>
  </r>
  <r>
    <x v="9"/>
    <x v="35"/>
    <s v="SKOPJE"/>
    <n v="3"/>
    <m/>
    <m/>
    <n v="3"/>
    <n v="1"/>
    <n v="179"/>
    <n v="130"/>
    <n v="129"/>
    <n v="0.99230769230769234"/>
    <m/>
    <n v="48"/>
    <n v="0.2696629213483146"/>
    <n v="182"/>
    <n v="130"/>
    <n v="51"/>
    <n v="0.28176795580110497"/>
  </r>
  <r>
    <x v="9"/>
    <x v="92"/>
    <s v="OSLO"/>
    <m/>
    <m/>
    <m/>
    <m/>
    <s v=""/>
    <n v="1"/>
    <n v="1"/>
    <n v="1"/>
    <n v="1"/>
    <m/>
    <m/>
    <n v="0"/>
    <n v="1"/>
    <n v="1"/>
    <s v=""/>
    <s v=""/>
  </r>
  <r>
    <x v="9"/>
    <x v="36"/>
    <s v="MUSCAT"/>
    <m/>
    <m/>
    <m/>
    <m/>
    <s v=""/>
    <n v="9639"/>
    <n v="8837"/>
    <n v="8832"/>
    <n v="0.99943419712572135"/>
    <m/>
    <n v="787"/>
    <n v="8.1774729842061508E-2"/>
    <n v="9639"/>
    <n v="8837"/>
    <n v="787"/>
    <n v="8.1774729842061508E-2"/>
  </r>
  <r>
    <x v="9"/>
    <x v="37"/>
    <s v="ISLAMABAD"/>
    <n v="1"/>
    <m/>
    <m/>
    <n v="1"/>
    <n v="1"/>
    <n v="8637"/>
    <n v="6043"/>
    <n v="5544"/>
    <n v="0.91742511997352305"/>
    <n v="32"/>
    <n v="2536"/>
    <n v="0.29450702589710837"/>
    <n v="8638"/>
    <n v="6075"/>
    <n v="2537"/>
    <n v="0.29458894565722249"/>
  </r>
  <r>
    <x v="9"/>
    <x v="37"/>
    <s v="KARACHI"/>
    <m/>
    <m/>
    <m/>
    <m/>
    <s v=""/>
    <n v="11933"/>
    <n v="7967"/>
    <n v="5638"/>
    <n v="0.70766913518262831"/>
    <n v="9"/>
    <n v="3955"/>
    <n v="0.33148939736820049"/>
    <n v="11933"/>
    <n v="7976"/>
    <n v="3955"/>
    <n v="0.33148939736820049"/>
  </r>
  <r>
    <x v="9"/>
    <x v="38"/>
    <s v="RAMALLAH"/>
    <n v="1"/>
    <n v="1"/>
    <n v="1"/>
    <m/>
    <n v="0"/>
    <n v="1627"/>
    <n v="1293"/>
    <n v="937"/>
    <n v="0.7246713070378964"/>
    <n v="151"/>
    <n v="178"/>
    <n v="0.10974106041923551"/>
    <n v="1628"/>
    <n v="1445"/>
    <n v="178"/>
    <n v="0.10967344423906346"/>
  </r>
  <r>
    <x v="9"/>
    <x v="76"/>
    <s v="PANAMA CITY"/>
    <m/>
    <m/>
    <m/>
    <m/>
    <s v=""/>
    <n v="52"/>
    <n v="47"/>
    <n v="46"/>
    <n v="0.97872340425531912"/>
    <m/>
    <n v="4"/>
    <n v="7.8431372549019607E-2"/>
    <n v="52"/>
    <n v="47"/>
    <n v="4"/>
    <n v="7.8431372549019607E-2"/>
  </r>
  <r>
    <x v="9"/>
    <x v="145"/>
    <s v="ASUNCION"/>
    <n v="2"/>
    <n v="2"/>
    <n v="2"/>
    <m/>
    <n v="0"/>
    <n v="28"/>
    <n v="23"/>
    <n v="23"/>
    <n v="1"/>
    <m/>
    <n v="5"/>
    <n v="0.17857142857142858"/>
    <n v="30"/>
    <n v="25"/>
    <n v="5"/>
    <n v="0.16666666666666666"/>
  </r>
  <r>
    <x v="9"/>
    <x v="39"/>
    <s v="LIMA"/>
    <n v="1"/>
    <n v="1"/>
    <n v="1"/>
    <m/>
    <n v="0"/>
    <n v="75"/>
    <n v="48"/>
    <n v="48"/>
    <n v="1"/>
    <m/>
    <n v="27"/>
    <n v="0.36"/>
    <n v="76"/>
    <n v="49"/>
    <n v="27"/>
    <n v="0.35526315789473684"/>
  </r>
  <r>
    <x v="9"/>
    <x v="40"/>
    <s v="MANILA"/>
    <m/>
    <m/>
    <m/>
    <m/>
    <s v=""/>
    <n v="22158"/>
    <n v="20777"/>
    <n v="20770"/>
    <n v="0.99966308899263612"/>
    <n v="2"/>
    <n v="1257"/>
    <n v="5.7043020511889635E-2"/>
    <n v="22158"/>
    <n v="20779"/>
    <n v="1257"/>
    <n v="5.7043020511889635E-2"/>
  </r>
  <r>
    <x v="9"/>
    <x v="41"/>
    <s v="DOHA"/>
    <n v="7"/>
    <n v="5"/>
    <m/>
    <n v="2"/>
    <n v="0.2857142857142857"/>
    <n v="22806"/>
    <n v="18668"/>
    <n v="18027"/>
    <n v="0.96566316691664877"/>
    <n v="183"/>
    <n v="3825"/>
    <n v="0.16868054330569765"/>
    <n v="22813"/>
    <n v="18856"/>
    <n v="3827"/>
    <n v="0.16871666005378477"/>
  </r>
  <r>
    <x v="9"/>
    <x v="42"/>
    <s v="BUCHAREST"/>
    <m/>
    <m/>
    <m/>
    <m/>
    <s v=""/>
    <n v="106"/>
    <n v="79"/>
    <n v="53"/>
    <n v="0.67088607594936711"/>
    <m/>
    <n v="22"/>
    <n v="0.21782178217821782"/>
    <n v="106"/>
    <n v="79"/>
    <n v="22"/>
    <n v="0.21782178217821782"/>
  </r>
  <r>
    <x v="9"/>
    <x v="43"/>
    <s v="MOSCOW"/>
    <m/>
    <m/>
    <m/>
    <m/>
    <s v=""/>
    <n v="21802"/>
    <n v="17187"/>
    <n v="1203"/>
    <n v="6.9994763484028624E-2"/>
    <n v="3287"/>
    <n v="1189"/>
    <n v="5.4886211512717539E-2"/>
    <n v="21802"/>
    <n v="20474"/>
    <n v="1189"/>
    <n v="5.4886211512717539E-2"/>
  </r>
  <r>
    <x v="9"/>
    <x v="43"/>
    <s v="ST. PETERSBURG"/>
    <m/>
    <m/>
    <m/>
    <m/>
    <s v=""/>
    <n v="18"/>
    <n v="15"/>
    <n v="10"/>
    <n v="0.66666666666666663"/>
    <n v="3"/>
    <m/>
    <n v="0"/>
    <n v="18"/>
    <n v="18"/>
    <s v=""/>
    <s v=""/>
  </r>
  <r>
    <x v="9"/>
    <x v="79"/>
    <s v="KIGALI"/>
    <m/>
    <m/>
    <m/>
    <m/>
    <s v=""/>
    <n v="119"/>
    <n v="99"/>
    <n v="92"/>
    <n v="0.92929292929292928"/>
    <n v="5"/>
    <n v="14"/>
    <n v="0.11864406779661017"/>
    <n v="119"/>
    <n v="104"/>
    <n v="14"/>
    <n v="0.11864406779661017"/>
  </r>
  <r>
    <x v="9"/>
    <x v="44"/>
    <s v="JEDDAH"/>
    <m/>
    <m/>
    <m/>
    <m/>
    <s v=""/>
    <n v="2430"/>
    <n v="2167"/>
    <n v="2167"/>
    <n v="1"/>
    <m/>
    <n v="254"/>
    <n v="0.10491532424617926"/>
    <n v="2430"/>
    <n v="2167"/>
    <n v="254"/>
    <n v="0.10491532424617926"/>
  </r>
  <r>
    <x v="9"/>
    <x v="44"/>
    <s v="RIYADH"/>
    <n v="2"/>
    <n v="1"/>
    <n v="1"/>
    <n v="1"/>
    <n v="0.5"/>
    <n v="41453"/>
    <n v="37636"/>
    <n v="37545"/>
    <n v="0.99758210224253374"/>
    <n v="134"/>
    <n v="3618"/>
    <n v="8.741664250507393E-2"/>
    <n v="41455"/>
    <n v="37771"/>
    <n v="3619"/>
    <n v="8.7436578883788349E-2"/>
  </r>
  <r>
    <x v="9"/>
    <x v="45"/>
    <s v="DAKAR"/>
    <m/>
    <m/>
    <m/>
    <m/>
    <s v=""/>
    <n v="2536"/>
    <n v="1455"/>
    <n v="608"/>
    <n v="0.41786941580756015"/>
    <n v="2"/>
    <n v="1073"/>
    <n v="0.42411067193675889"/>
    <n v="2536"/>
    <n v="1457"/>
    <n v="1073"/>
    <n v="0.42411067193675889"/>
  </r>
  <r>
    <x v="9"/>
    <x v="46"/>
    <s v="BELGRADE"/>
    <n v="3"/>
    <n v="3"/>
    <n v="3"/>
    <m/>
    <n v="0"/>
    <n v="2069"/>
    <n v="1934"/>
    <n v="547"/>
    <n v="0.28283350568769389"/>
    <n v="41"/>
    <n v="86"/>
    <n v="4.1727316836487144E-2"/>
    <n v="2072"/>
    <n v="1978"/>
    <n v="86"/>
    <n v="4.1666666666666664E-2"/>
  </r>
  <r>
    <x v="9"/>
    <x v="80"/>
    <s v="SINGAPORE"/>
    <n v="6"/>
    <n v="5"/>
    <n v="5"/>
    <n v="1"/>
    <n v="0.16666666666666666"/>
    <n v="6355"/>
    <n v="6136"/>
    <n v="6133"/>
    <n v="0.99951108213820083"/>
    <m/>
    <n v="204"/>
    <n v="3.2176656151419555E-2"/>
    <n v="6361"/>
    <n v="6141"/>
    <n v="205"/>
    <n v="3.2303813425780016E-2"/>
  </r>
  <r>
    <x v="9"/>
    <x v="48"/>
    <s v="LJUBLJANA"/>
    <m/>
    <m/>
    <m/>
    <m/>
    <s v=""/>
    <n v="16"/>
    <m/>
    <m/>
    <s v=""/>
    <n v="9"/>
    <n v="7"/>
    <n v="0.4375"/>
    <n v="16"/>
    <n v="9"/>
    <n v="7"/>
    <n v="0.4375"/>
  </r>
  <r>
    <x v="9"/>
    <x v="49"/>
    <s v="CAPE TOWN"/>
    <n v="1"/>
    <n v="1"/>
    <n v="1"/>
    <m/>
    <n v="0"/>
    <n v="9733"/>
    <n v="9355"/>
    <n v="9306"/>
    <n v="0.99476215927311595"/>
    <n v="10"/>
    <n v="352"/>
    <n v="3.622517237830606E-2"/>
    <n v="9734"/>
    <n v="9366"/>
    <n v="352"/>
    <n v="3.6221444741716402E-2"/>
  </r>
  <r>
    <x v="9"/>
    <x v="49"/>
    <s v="PRETORIA"/>
    <m/>
    <m/>
    <m/>
    <m/>
    <s v=""/>
    <n v="15876"/>
    <n v="14854"/>
    <n v="14852"/>
    <n v="0.99986535613302818"/>
    <n v="9"/>
    <n v="994"/>
    <n v="6.2685249416661412E-2"/>
    <n v="15876"/>
    <n v="14863"/>
    <n v="994"/>
    <n v="6.2685249416661412E-2"/>
  </r>
  <r>
    <x v="9"/>
    <x v="50"/>
    <s v="SEOUL"/>
    <n v="1"/>
    <n v="1"/>
    <m/>
    <m/>
    <n v="0"/>
    <n v="706"/>
    <n v="627"/>
    <n v="98"/>
    <n v="0.15629984051036683"/>
    <n v="1"/>
    <n v="67"/>
    <n v="9.6402877697841727E-2"/>
    <n v="707"/>
    <n v="629"/>
    <n v="67"/>
    <n v="9.6264367816091947E-2"/>
  </r>
  <r>
    <x v="9"/>
    <x v="81"/>
    <s v="MADRID"/>
    <m/>
    <m/>
    <m/>
    <m/>
    <s v=""/>
    <n v="8"/>
    <m/>
    <m/>
    <s v=""/>
    <n v="6"/>
    <n v="2"/>
    <n v="0.25"/>
    <n v="8"/>
    <n v="6"/>
    <n v="2"/>
    <n v="0.25"/>
  </r>
  <r>
    <x v="9"/>
    <x v="132"/>
    <s v="COLOMBO"/>
    <m/>
    <m/>
    <m/>
    <m/>
    <s v=""/>
    <n v="5095"/>
    <n v="3371"/>
    <n v="3305"/>
    <n v="0.98042123998813413"/>
    <m/>
    <n v="1649"/>
    <n v="0.32848605577689244"/>
    <n v="5095"/>
    <n v="3371"/>
    <n v="1649"/>
    <n v="0.32848605577689244"/>
  </r>
  <r>
    <x v="9"/>
    <x v="51"/>
    <s v="BERN"/>
    <m/>
    <m/>
    <m/>
    <m/>
    <s v=""/>
    <n v="26"/>
    <n v="23"/>
    <n v="23"/>
    <n v="1"/>
    <n v="2"/>
    <m/>
    <n v="0"/>
    <n v="26"/>
    <n v="25"/>
    <s v=""/>
    <s v=""/>
  </r>
  <r>
    <x v="9"/>
    <x v="53"/>
    <s v="TAIPEI"/>
    <m/>
    <m/>
    <m/>
    <m/>
    <s v=""/>
    <n v="352"/>
    <n v="319"/>
    <n v="289"/>
    <n v="0.90595611285266453"/>
    <m/>
    <n v="32"/>
    <n v="9.1168091168091173E-2"/>
    <n v="352"/>
    <n v="319"/>
    <n v="32"/>
    <n v="9.1168091168091173E-2"/>
  </r>
  <r>
    <x v="9"/>
    <x v="146"/>
    <s v="DUSHANBE"/>
    <m/>
    <m/>
    <m/>
    <m/>
    <s v=""/>
    <n v="4019"/>
    <n v="2433"/>
    <n v="807"/>
    <n v="0.33168927250308261"/>
    <n v="102"/>
    <n v="1444"/>
    <n v="0.36290525257602413"/>
    <n v="4019"/>
    <n v="2535"/>
    <n v="1444"/>
    <n v="0.36290525257602413"/>
  </r>
  <r>
    <x v="9"/>
    <x v="82"/>
    <s v="DAR ES SALAAM"/>
    <n v="1"/>
    <m/>
    <m/>
    <n v="1"/>
    <n v="1"/>
    <n v="4221"/>
    <n v="3061"/>
    <n v="836"/>
    <n v="0.27311336164652072"/>
    <n v="1"/>
    <n v="1151"/>
    <n v="0.2732019938286257"/>
    <n v="4222"/>
    <n v="3062"/>
    <n v="1152"/>
    <n v="0.27337446606549598"/>
  </r>
  <r>
    <x v="9"/>
    <x v="54"/>
    <s v="BANGKOK"/>
    <m/>
    <m/>
    <m/>
    <m/>
    <s v=""/>
    <n v="39497"/>
    <n v="37218"/>
    <n v="37214"/>
    <n v="0.99989252512225268"/>
    <m/>
    <n v="2125"/>
    <n v="5.4012149556464939E-2"/>
    <n v="39497"/>
    <n v="37218"/>
    <n v="2125"/>
    <n v="5.4012149556464939E-2"/>
  </r>
  <r>
    <x v="9"/>
    <x v="134"/>
    <s v="LOME"/>
    <m/>
    <m/>
    <m/>
    <m/>
    <s v=""/>
    <n v="873"/>
    <n v="688"/>
    <n v="367"/>
    <n v="0.53343023255813948"/>
    <m/>
    <n v="174"/>
    <n v="0.20185614849187936"/>
    <n v="873"/>
    <n v="688"/>
    <n v="174"/>
    <n v="0.20185614849187936"/>
  </r>
  <r>
    <x v="9"/>
    <x v="147"/>
    <s v="PORT OF SPAIN"/>
    <n v="2"/>
    <n v="2"/>
    <n v="2"/>
    <m/>
    <n v="0"/>
    <n v="176"/>
    <n v="161"/>
    <n v="108"/>
    <n v="0.67080745341614911"/>
    <n v="4"/>
    <n v="9"/>
    <n v="5.1724137931034482E-2"/>
    <n v="178"/>
    <n v="167"/>
    <n v="9"/>
    <n v="5.113636363636364E-2"/>
  </r>
  <r>
    <x v="9"/>
    <x v="55"/>
    <s v="TUNIS"/>
    <m/>
    <m/>
    <m/>
    <m/>
    <s v=""/>
    <n v="20192"/>
    <n v="16958"/>
    <n v="16902"/>
    <n v="0.99669772378818255"/>
    <n v="22"/>
    <n v="3137"/>
    <n v="0.15593776408013124"/>
    <n v="20192"/>
    <n v="16980"/>
    <n v="3137"/>
    <n v="0.15593776408013124"/>
  </r>
  <r>
    <x v="9"/>
    <x v="56"/>
    <s v="ANKARA"/>
    <m/>
    <m/>
    <m/>
    <m/>
    <s v=""/>
    <n v="57031"/>
    <n v="38680"/>
    <n v="29008"/>
    <n v="0.74994829369183036"/>
    <n v="21"/>
    <n v="18188"/>
    <n v="0.31971031306579478"/>
    <n v="57031"/>
    <n v="38701"/>
    <n v="18188"/>
    <n v="0.31971031306579478"/>
  </r>
  <r>
    <x v="9"/>
    <x v="56"/>
    <s v="ISTANBUL"/>
    <n v="1"/>
    <n v="1"/>
    <n v="1"/>
    <m/>
    <n v="0"/>
    <n v="119595"/>
    <n v="97341"/>
    <n v="97211"/>
    <n v="0.99866448875602265"/>
    <n v="24"/>
    <n v="22084"/>
    <n v="0.1848822510025199"/>
    <n v="119596"/>
    <n v="97366"/>
    <n v="22084"/>
    <n v="0.1848807032231059"/>
  </r>
  <r>
    <x v="9"/>
    <x v="56"/>
    <s v="IZMIR"/>
    <m/>
    <m/>
    <m/>
    <m/>
    <s v=""/>
    <n v="38880"/>
    <n v="34239"/>
    <n v="34055"/>
    <n v="0.99462601127369377"/>
    <n v="1"/>
    <n v="4499"/>
    <n v="0.11613619350009034"/>
    <n v="38880"/>
    <n v="34240"/>
    <n v="4499"/>
    <n v="0.11613619350009034"/>
  </r>
  <r>
    <x v="9"/>
    <x v="148"/>
    <s v="ASHGABAT"/>
    <m/>
    <m/>
    <m/>
    <m/>
    <s v=""/>
    <n v="5247"/>
    <n v="4463"/>
    <n v="3359"/>
    <n v="0.75263275823437148"/>
    <n v="313"/>
    <n v="454"/>
    <n v="8.680688336520076E-2"/>
    <n v="5247"/>
    <n v="4776"/>
    <n v="454"/>
    <n v="8.680688336520076E-2"/>
  </r>
  <r>
    <x v="9"/>
    <x v="83"/>
    <s v="KAMPALA"/>
    <m/>
    <m/>
    <m/>
    <m/>
    <s v=""/>
    <n v="6252"/>
    <n v="3526"/>
    <n v="3308"/>
    <n v="0.93817356778218941"/>
    <m/>
    <n v="2253"/>
    <n v="0.38985983734210072"/>
    <n v="6252"/>
    <n v="3526"/>
    <n v="2253"/>
    <n v="0.38985983734210072"/>
  </r>
  <r>
    <x v="9"/>
    <x v="58"/>
    <s v="DUBAI"/>
    <n v="4"/>
    <n v="4"/>
    <n v="4"/>
    <m/>
    <n v="0"/>
    <n v="32956"/>
    <n v="23399"/>
    <n v="23284"/>
    <n v="0.99508526005384845"/>
    <n v="354"/>
    <n v="8778"/>
    <n v="0.26983492668531556"/>
    <n v="32960"/>
    <n v="23757"/>
    <n v="8778"/>
    <n v="0.26980175195942829"/>
  </r>
  <r>
    <x v="9"/>
    <x v="59"/>
    <s v="EDINBURGH"/>
    <n v="35"/>
    <n v="35"/>
    <n v="34"/>
    <m/>
    <n v="0"/>
    <n v="1748"/>
    <n v="1732"/>
    <n v="1726"/>
    <n v="0.99653579676674364"/>
    <n v="1"/>
    <n v="9"/>
    <n v="5.1664753157290473E-3"/>
    <n v="1783"/>
    <n v="1768"/>
    <n v="9"/>
    <n v="5.064715813168261E-3"/>
  </r>
  <r>
    <x v="9"/>
    <x v="59"/>
    <s v="LONDON"/>
    <n v="299"/>
    <n v="297"/>
    <n v="281"/>
    <m/>
    <n v="0"/>
    <n v="28421"/>
    <n v="26720"/>
    <n v="21803"/>
    <n v="0.81598053892215572"/>
    <n v="185"/>
    <n v="1362"/>
    <n v="4.8183394063749246E-2"/>
    <n v="28720"/>
    <n v="27202"/>
    <n v="1362"/>
    <n v="4.7682397423330067E-2"/>
  </r>
  <r>
    <x v="9"/>
    <x v="135"/>
    <s v="MONTEVIDEO"/>
    <n v="1"/>
    <n v="1"/>
    <m/>
    <m/>
    <n v="0"/>
    <n v="9"/>
    <n v="8"/>
    <n v="8"/>
    <n v="1"/>
    <m/>
    <n v="1"/>
    <n v="0.1111111111111111"/>
    <n v="10"/>
    <n v="9"/>
    <n v="1"/>
    <n v="0.1"/>
  </r>
  <r>
    <x v="9"/>
    <x v="60"/>
    <s v="ATLANTA, GA"/>
    <n v="48"/>
    <n v="47"/>
    <n v="10"/>
    <m/>
    <n v="0"/>
    <n v="1652"/>
    <n v="1584"/>
    <n v="1444"/>
    <n v="0.91161616161616166"/>
    <n v="1"/>
    <n v="58"/>
    <n v="3.5301278149726112E-2"/>
    <n v="1700"/>
    <n v="1632"/>
    <n v="58"/>
    <n v="3.4319526627218933E-2"/>
  </r>
  <r>
    <x v="9"/>
    <x v="60"/>
    <s v="BOSTON, MA"/>
    <n v="17"/>
    <n v="17"/>
    <n v="1"/>
    <m/>
    <n v="0"/>
    <n v="2188"/>
    <n v="2139"/>
    <n v="1367"/>
    <n v="0.63908368396446935"/>
    <n v="1"/>
    <n v="42"/>
    <n v="1.924839596700275E-2"/>
    <n v="2205"/>
    <n v="2157"/>
    <n v="42"/>
    <n v="1.9099590723055934E-2"/>
  </r>
  <r>
    <x v="9"/>
    <x v="60"/>
    <s v="CHICAGO, IL"/>
    <n v="68"/>
    <n v="68"/>
    <n v="38"/>
    <m/>
    <n v="0"/>
    <n v="2637"/>
    <n v="2519"/>
    <n v="2493"/>
    <n v="0.98967844382691539"/>
    <m/>
    <n v="113"/>
    <n v="4.2933130699088148E-2"/>
    <n v="2705"/>
    <n v="2587"/>
    <n v="113"/>
    <n v="4.1851851851851848E-2"/>
  </r>
  <r>
    <x v="9"/>
    <x v="60"/>
    <s v="HOUSTON, TX"/>
    <n v="144"/>
    <n v="144"/>
    <n v="34"/>
    <m/>
    <n v="0"/>
    <n v="2067"/>
    <n v="1918"/>
    <n v="1851"/>
    <n v="0.96506777893639206"/>
    <n v="1"/>
    <n v="119"/>
    <n v="5.8390578999018644E-2"/>
    <n v="2211"/>
    <n v="2063"/>
    <n v="119"/>
    <n v="5.4537121906507793E-2"/>
  </r>
  <r>
    <x v="9"/>
    <x v="60"/>
    <s v="LOS ANGELES, CA"/>
    <n v="34"/>
    <n v="34"/>
    <n v="19"/>
    <m/>
    <n v="0"/>
    <n v="3105"/>
    <n v="2977"/>
    <n v="2959"/>
    <n v="0.99395364460866642"/>
    <n v="3"/>
    <n v="119"/>
    <n v="3.8399483704420784E-2"/>
    <n v="3139"/>
    <n v="3014"/>
    <n v="119"/>
    <n v="3.7982764123842959E-2"/>
  </r>
  <r>
    <x v="9"/>
    <x v="60"/>
    <s v="MIAMI, FL"/>
    <n v="32"/>
    <n v="32"/>
    <n v="9"/>
    <m/>
    <n v="0"/>
    <n v="1225"/>
    <n v="1013"/>
    <n v="934"/>
    <n v="0.92201382033563672"/>
    <n v="2"/>
    <n v="202"/>
    <n v="0.16598192276088744"/>
    <n v="1257"/>
    <n v="1047"/>
    <n v="202"/>
    <n v="0.16172938350680544"/>
  </r>
  <r>
    <x v="9"/>
    <x v="60"/>
    <s v="NEW YORK, NY"/>
    <n v="31"/>
    <n v="31"/>
    <n v="30"/>
    <m/>
    <n v="0"/>
    <n v="4930"/>
    <n v="4813"/>
    <n v="4805"/>
    <n v="0.99833783503012674"/>
    <n v="7"/>
    <n v="76"/>
    <n v="1.5522875816993464E-2"/>
    <n v="4961"/>
    <n v="4851"/>
    <n v="76"/>
    <n v="1.5425208037345241E-2"/>
  </r>
  <r>
    <x v="9"/>
    <x v="60"/>
    <s v="SAN FRANCISCO, CA"/>
    <n v="73"/>
    <n v="73"/>
    <n v="30"/>
    <m/>
    <n v="0"/>
    <n v="4778"/>
    <n v="4698"/>
    <n v="4686"/>
    <n v="0.99744572158365263"/>
    <m/>
    <n v="54"/>
    <n v="1.1363636363636364E-2"/>
    <n v="4851"/>
    <n v="4771"/>
    <n v="54"/>
    <n v="1.1191709844559585E-2"/>
  </r>
  <r>
    <x v="9"/>
    <x v="60"/>
    <s v="WASHINGTON, DC"/>
    <n v="10"/>
    <n v="10"/>
    <n v="4"/>
    <m/>
    <n v="0"/>
    <n v="1734"/>
    <n v="1651"/>
    <n v="1634"/>
    <n v="0.9897032101756511"/>
    <n v="2"/>
    <n v="53"/>
    <n v="3.1066822977725676E-2"/>
    <n v="1744"/>
    <n v="1663"/>
    <n v="53"/>
    <n v="3.0885780885780884E-2"/>
  </r>
  <r>
    <x v="9"/>
    <x v="94"/>
    <s v="TASHKENT"/>
    <m/>
    <m/>
    <m/>
    <m/>
    <s v=""/>
    <n v="19329"/>
    <n v="15018"/>
    <n v="4253"/>
    <n v="0.28319350113197495"/>
    <n v="187"/>
    <n v="3804"/>
    <n v="0.20011573465200694"/>
    <n v="19329"/>
    <n v="15205"/>
    <n v="3804"/>
    <n v="0.20011573465200694"/>
  </r>
  <r>
    <x v="9"/>
    <x v="137"/>
    <s v="CARACAS"/>
    <m/>
    <m/>
    <m/>
    <m/>
    <s v=""/>
    <n v="6"/>
    <n v="6"/>
    <n v="5"/>
    <n v="0.83333333333333337"/>
    <m/>
    <m/>
    <n v="0"/>
    <n v="6"/>
    <n v="6"/>
    <s v=""/>
    <s v=""/>
  </r>
  <r>
    <x v="9"/>
    <x v="61"/>
    <s v="HANOI"/>
    <m/>
    <m/>
    <m/>
    <m/>
    <s v=""/>
    <n v="16047"/>
    <n v="13511"/>
    <n v="8190"/>
    <n v="0.60617274813115241"/>
    <n v="1"/>
    <n v="2465"/>
    <n v="0.15428428365775804"/>
    <n v="16047"/>
    <n v="13512"/>
    <n v="2465"/>
    <n v="0.15428428365775804"/>
  </r>
  <r>
    <x v="9"/>
    <x v="61"/>
    <s v="HO CHI MINH"/>
    <m/>
    <m/>
    <m/>
    <m/>
    <s v=""/>
    <n v="10786"/>
    <n v="9509"/>
    <n v="9453"/>
    <n v="0.99411084235986957"/>
    <n v="3"/>
    <n v="1224"/>
    <n v="0.11400894187779434"/>
    <n v="10786"/>
    <n v="9512"/>
    <n v="1224"/>
    <n v="0.11400894187779434"/>
  </r>
  <r>
    <x v="9"/>
    <x v="99"/>
    <s v="LUSAKA"/>
    <m/>
    <m/>
    <m/>
    <m/>
    <s v=""/>
    <n v="1341"/>
    <n v="1188"/>
    <n v="921"/>
    <n v="0.7752525252525253"/>
    <m/>
    <n v="142"/>
    <n v="0.10676691729323308"/>
    <n v="1341"/>
    <n v="1188"/>
    <n v="142"/>
    <n v="0.10676691729323308"/>
  </r>
  <r>
    <x v="9"/>
    <x v="138"/>
    <s v="HARARE"/>
    <n v="1"/>
    <n v="1"/>
    <n v="1"/>
    <m/>
    <n v="0"/>
    <n v="1426"/>
    <n v="1174"/>
    <n v="1164"/>
    <n v="0.99148211243611584"/>
    <m/>
    <n v="242"/>
    <n v="0.17090395480225989"/>
    <n v="1427"/>
    <n v="1175"/>
    <n v="242"/>
    <n v="0.17078334509527171"/>
  </r>
  <r>
    <x v="10"/>
    <x v="0"/>
    <s v="GJIROKASTER"/>
    <m/>
    <m/>
    <m/>
    <m/>
    <s v=""/>
    <n v="4"/>
    <n v="4"/>
    <m/>
    <n v="0"/>
    <m/>
    <m/>
    <n v="0"/>
    <n v="4"/>
    <n v="4"/>
    <s v=""/>
    <s v=""/>
  </r>
  <r>
    <x v="10"/>
    <x v="0"/>
    <s v="KORCE"/>
    <m/>
    <m/>
    <m/>
    <m/>
    <s v=""/>
    <n v="6"/>
    <n v="3"/>
    <n v="1"/>
    <n v="0.33333333333333331"/>
    <n v="3"/>
    <m/>
    <n v="0"/>
    <n v="6"/>
    <n v="6"/>
    <s v=""/>
    <s v=""/>
  </r>
  <r>
    <x v="10"/>
    <x v="0"/>
    <s v="TIRANA"/>
    <m/>
    <m/>
    <m/>
    <m/>
    <s v=""/>
    <n v="139"/>
    <n v="121"/>
    <n v="49"/>
    <n v="0.4049586776859504"/>
    <n v="5"/>
    <n v="10"/>
    <n v="7.3529411764705885E-2"/>
    <n v="139"/>
    <n v="126"/>
    <n v="10"/>
    <n v="7.3529411764705885E-2"/>
  </r>
  <r>
    <x v="10"/>
    <x v="1"/>
    <s v="ALGIERS"/>
    <m/>
    <m/>
    <m/>
    <m/>
    <s v=""/>
    <n v="2058"/>
    <n v="902"/>
    <n v="337"/>
    <n v="0.3736141906873614"/>
    <m/>
    <n v="1142"/>
    <n v="0.55870841487279843"/>
    <n v="2058"/>
    <n v="902"/>
    <n v="1142"/>
    <n v="0.55870841487279843"/>
  </r>
  <r>
    <x v="10"/>
    <x v="2"/>
    <s v="BUENOS AIRES"/>
    <m/>
    <m/>
    <m/>
    <m/>
    <s v=""/>
    <n v="50"/>
    <n v="41"/>
    <n v="41"/>
    <n v="1"/>
    <n v="2"/>
    <n v="7"/>
    <n v="0.14000000000000001"/>
    <n v="50"/>
    <n v="43"/>
    <n v="7"/>
    <n v="0.14000000000000001"/>
  </r>
  <r>
    <x v="10"/>
    <x v="84"/>
    <s v="YEREVAN"/>
    <m/>
    <m/>
    <m/>
    <m/>
    <s v=""/>
    <n v="25372"/>
    <n v="21745"/>
    <n v="9478"/>
    <n v="0.43587031501494594"/>
    <n v="3"/>
    <n v="3411"/>
    <n v="0.13557772566477205"/>
    <n v="25372"/>
    <n v="21748"/>
    <n v="3411"/>
    <n v="0.13557772566477205"/>
  </r>
  <r>
    <x v="10"/>
    <x v="3"/>
    <s v="ADELAIDE"/>
    <m/>
    <m/>
    <m/>
    <m/>
    <s v=""/>
    <n v="46"/>
    <n v="46"/>
    <n v="5"/>
    <n v="0.10869565217391304"/>
    <m/>
    <m/>
    <n v="0"/>
    <n v="46"/>
    <n v="46"/>
    <s v=""/>
    <s v=""/>
  </r>
  <r>
    <x v="10"/>
    <x v="3"/>
    <s v="CANBERRA"/>
    <m/>
    <m/>
    <m/>
    <m/>
    <s v=""/>
    <n v="52"/>
    <n v="48"/>
    <n v="16"/>
    <n v="0.33333333333333331"/>
    <n v="3"/>
    <m/>
    <n v="0"/>
    <n v="52"/>
    <n v="51"/>
    <s v=""/>
    <s v=""/>
  </r>
  <r>
    <x v="10"/>
    <x v="3"/>
    <s v="MELBOURNE"/>
    <m/>
    <m/>
    <m/>
    <m/>
    <s v=""/>
    <n v="196"/>
    <n v="196"/>
    <n v="28"/>
    <n v="0.14285714285714285"/>
    <m/>
    <m/>
    <n v="0"/>
    <n v="196"/>
    <n v="196"/>
    <s v=""/>
    <s v=""/>
  </r>
  <r>
    <x v="10"/>
    <x v="3"/>
    <s v="PERTH"/>
    <m/>
    <m/>
    <m/>
    <m/>
    <s v=""/>
    <n v="144"/>
    <n v="143"/>
    <n v="44"/>
    <n v="0.30769230769230771"/>
    <m/>
    <n v="1"/>
    <n v="6.9444444444444441E-3"/>
    <n v="144"/>
    <n v="143"/>
    <n v="1"/>
    <n v="6.9444444444444441E-3"/>
  </r>
  <r>
    <x v="10"/>
    <x v="3"/>
    <s v="SYDNEY"/>
    <m/>
    <m/>
    <m/>
    <m/>
    <s v=""/>
    <n v="524"/>
    <n v="522"/>
    <n v="130"/>
    <n v="0.24904214559386972"/>
    <m/>
    <m/>
    <n v="0"/>
    <n v="524"/>
    <n v="522"/>
    <s v=""/>
    <s v=""/>
  </r>
  <r>
    <x v="10"/>
    <x v="4"/>
    <s v="BAKU"/>
    <m/>
    <m/>
    <m/>
    <m/>
    <s v=""/>
    <n v="3102"/>
    <n v="2756"/>
    <n v="1368"/>
    <n v="0.49637155297532654"/>
    <n v="4"/>
    <n v="290"/>
    <n v="9.5081967213114751E-2"/>
    <n v="3102"/>
    <n v="2760"/>
    <n v="290"/>
    <n v="9.5081967213114751E-2"/>
  </r>
  <r>
    <x v="10"/>
    <x v="64"/>
    <s v="BRUSSELS"/>
    <m/>
    <m/>
    <m/>
    <m/>
    <s v=""/>
    <n v="1"/>
    <n v="1"/>
    <n v="1"/>
    <n v="1"/>
    <m/>
    <m/>
    <n v="0"/>
    <n v="1"/>
    <n v="1"/>
    <s v=""/>
    <s v=""/>
  </r>
  <r>
    <x v="10"/>
    <x v="5"/>
    <s v="SARAJEVO"/>
    <m/>
    <m/>
    <m/>
    <m/>
    <s v=""/>
    <n v="39"/>
    <n v="34"/>
    <n v="13"/>
    <n v="0.38235294117647056"/>
    <n v="3"/>
    <m/>
    <n v="0"/>
    <n v="39"/>
    <n v="37"/>
    <s v=""/>
    <s v=""/>
  </r>
  <r>
    <x v="10"/>
    <x v="6"/>
    <s v="SAO PAULO"/>
    <m/>
    <m/>
    <m/>
    <m/>
    <s v=""/>
    <n v="35"/>
    <n v="33"/>
    <n v="33"/>
    <n v="1"/>
    <m/>
    <n v="2"/>
    <n v="5.7142857142857141E-2"/>
    <n v="35"/>
    <n v="33"/>
    <n v="2"/>
    <n v="5.7142857142857141E-2"/>
  </r>
  <r>
    <x v="10"/>
    <x v="7"/>
    <s v="SOFIA"/>
    <m/>
    <m/>
    <m/>
    <m/>
    <s v=""/>
    <n v="151"/>
    <n v="137"/>
    <n v="84"/>
    <n v="0.61313868613138689"/>
    <n v="1"/>
    <n v="2"/>
    <n v="1.4285714285714285E-2"/>
    <n v="151"/>
    <n v="138"/>
    <n v="2"/>
    <n v="1.4285714285714285E-2"/>
  </r>
  <r>
    <x v="10"/>
    <x v="8"/>
    <s v="MONTREAL"/>
    <m/>
    <m/>
    <m/>
    <m/>
    <s v=""/>
    <n v="52"/>
    <n v="50"/>
    <n v="22"/>
    <n v="0.44"/>
    <m/>
    <n v="1"/>
    <n v="1.9607843137254902E-2"/>
    <n v="52"/>
    <n v="50"/>
    <n v="1"/>
    <n v="1.9607843137254902E-2"/>
  </r>
  <r>
    <x v="10"/>
    <x v="8"/>
    <s v="OTTAWA"/>
    <m/>
    <m/>
    <m/>
    <m/>
    <s v=""/>
    <n v="256"/>
    <n v="251"/>
    <n v="156"/>
    <n v="0.62151394422310757"/>
    <n v="2"/>
    <n v="3"/>
    <n v="1.171875E-2"/>
    <n v="256"/>
    <n v="253"/>
    <n v="3"/>
    <n v="1.171875E-2"/>
  </r>
  <r>
    <x v="10"/>
    <x v="8"/>
    <s v="TORONTO"/>
    <m/>
    <m/>
    <m/>
    <m/>
    <s v=""/>
    <n v="750"/>
    <n v="748"/>
    <n v="375"/>
    <n v="0.50133689839572193"/>
    <m/>
    <n v="1"/>
    <n v="1.3351134846461949E-3"/>
    <n v="750"/>
    <n v="748"/>
    <n v="1"/>
    <n v="1.3351134846461949E-3"/>
  </r>
  <r>
    <x v="10"/>
    <x v="8"/>
    <s v="VANCOUVER"/>
    <m/>
    <m/>
    <m/>
    <m/>
    <s v=""/>
    <n v="258"/>
    <n v="257"/>
    <n v="96"/>
    <n v="0.37354085603112841"/>
    <n v="1"/>
    <m/>
    <n v="0"/>
    <n v="258"/>
    <n v="258"/>
    <s v=""/>
    <s v=""/>
  </r>
  <r>
    <x v="10"/>
    <x v="9"/>
    <s v="SANTIAGO DE CHILE"/>
    <m/>
    <m/>
    <m/>
    <m/>
    <s v=""/>
    <n v="22"/>
    <n v="22"/>
    <n v="17"/>
    <n v="0.77272727272727271"/>
    <m/>
    <m/>
    <n v="0"/>
    <n v="22"/>
    <n v="22"/>
    <s v=""/>
    <s v=""/>
  </r>
  <r>
    <x v="10"/>
    <x v="10"/>
    <s v="BEIJING"/>
    <m/>
    <m/>
    <m/>
    <m/>
    <s v=""/>
    <n v="15360"/>
    <n v="14847"/>
    <n v="2447"/>
    <n v="0.16481444062773623"/>
    <m/>
    <n v="453"/>
    <n v="2.9607843137254904E-2"/>
    <n v="15360"/>
    <n v="14847"/>
    <n v="453"/>
    <n v="2.9607843137254904E-2"/>
  </r>
  <r>
    <x v="10"/>
    <x v="10"/>
    <s v="GUANGZHOU (CANTON)"/>
    <m/>
    <m/>
    <m/>
    <m/>
    <s v=""/>
    <n v="8099"/>
    <n v="7735"/>
    <n v="1995"/>
    <n v="0.25791855203619912"/>
    <m/>
    <n v="265"/>
    <n v="3.3125000000000002E-2"/>
    <n v="8099"/>
    <n v="7735"/>
    <n v="265"/>
    <n v="3.3125000000000002E-2"/>
  </r>
  <r>
    <x v="10"/>
    <x v="10"/>
    <s v="SHANGHAI"/>
    <m/>
    <m/>
    <m/>
    <m/>
    <s v=""/>
    <n v="20243"/>
    <n v="17715"/>
    <n v="3389"/>
    <n v="0.19130680214507478"/>
    <n v="2"/>
    <n v="2320"/>
    <n v="0.11578579627688776"/>
    <n v="20243"/>
    <n v="17717"/>
    <n v="2320"/>
    <n v="0.11578579627688776"/>
  </r>
  <r>
    <x v="10"/>
    <x v="68"/>
    <s v="KINSHASA"/>
    <m/>
    <m/>
    <m/>
    <m/>
    <s v=""/>
    <n v="6428"/>
    <n v="2178"/>
    <n v="261"/>
    <n v="0.11983471074380166"/>
    <n v="16"/>
    <n v="3281"/>
    <n v="0.5992694063926941"/>
    <n v="6428"/>
    <n v="2194"/>
    <n v="3281"/>
    <n v="0.5992694063926941"/>
  </r>
  <r>
    <x v="10"/>
    <x v="12"/>
    <s v="ZAGREB"/>
    <m/>
    <m/>
    <m/>
    <m/>
    <s v=""/>
    <n v="4"/>
    <n v="2"/>
    <n v="2"/>
    <n v="1"/>
    <n v="2"/>
    <m/>
    <n v="0"/>
    <n v="4"/>
    <n v="4"/>
    <s v=""/>
    <s v=""/>
  </r>
  <r>
    <x v="10"/>
    <x v="13"/>
    <s v="HAVANA"/>
    <m/>
    <m/>
    <m/>
    <m/>
    <s v=""/>
    <n v="247"/>
    <n v="211"/>
    <n v="94"/>
    <n v="0.44549763033175355"/>
    <m/>
    <n v="35"/>
    <n v="0.14227642276422764"/>
    <n v="247"/>
    <n v="211"/>
    <n v="35"/>
    <n v="0.14227642276422764"/>
  </r>
  <r>
    <x v="10"/>
    <x v="14"/>
    <s v="NICOSIA"/>
    <n v="2"/>
    <n v="2"/>
    <m/>
    <m/>
    <n v="0"/>
    <n v="1603"/>
    <n v="1282"/>
    <n v="667"/>
    <n v="0.52028081123244929"/>
    <n v="24"/>
    <n v="267"/>
    <n v="0.16973935155753336"/>
    <n v="1605"/>
    <n v="1308"/>
    <n v="267"/>
    <n v="0.16952380952380952"/>
  </r>
  <r>
    <x v="10"/>
    <x v="15"/>
    <s v="ALEXANDRIA"/>
    <n v="1"/>
    <m/>
    <m/>
    <n v="1"/>
    <n v="1"/>
    <n v="5129"/>
    <n v="3679"/>
    <n v="1608"/>
    <n v="0.43707529219896712"/>
    <n v="1"/>
    <n v="1398"/>
    <n v="0.27530523828278852"/>
    <n v="5130"/>
    <n v="3680"/>
    <n v="1399"/>
    <n v="0.27544792281945263"/>
  </r>
  <r>
    <x v="10"/>
    <x v="15"/>
    <s v="CAIRO"/>
    <m/>
    <m/>
    <m/>
    <m/>
    <s v=""/>
    <n v="11902"/>
    <n v="7889"/>
    <n v="2887"/>
    <n v="0.36595259221701104"/>
    <n v="79"/>
    <n v="3891"/>
    <n v="0.3281052365292183"/>
    <n v="11902"/>
    <n v="7968"/>
    <n v="3891"/>
    <n v="0.3281052365292183"/>
  </r>
  <r>
    <x v="10"/>
    <x v="16"/>
    <s v="ADDIS ABEBA"/>
    <m/>
    <m/>
    <m/>
    <m/>
    <s v=""/>
    <n v="945"/>
    <n v="904"/>
    <n v="153"/>
    <n v="0.16924778761061948"/>
    <m/>
    <n v="25"/>
    <n v="2.6910656620021529E-2"/>
    <n v="945"/>
    <n v="904"/>
    <n v="25"/>
    <n v="2.6910656620021529E-2"/>
  </r>
  <r>
    <x v="10"/>
    <x v="70"/>
    <s v="HELSINKI"/>
    <m/>
    <m/>
    <m/>
    <m/>
    <s v=""/>
    <n v="1"/>
    <n v="1"/>
    <m/>
    <n v="0"/>
    <m/>
    <m/>
    <n v="0"/>
    <n v="1"/>
    <n v="1"/>
    <s v=""/>
    <s v=""/>
  </r>
  <r>
    <x v="10"/>
    <x v="88"/>
    <s v="PARIS"/>
    <m/>
    <m/>
    <m/>
    <m/>
    <s v=""/>
    <n v="1"/>
    <n v="1"/>
    <m/>
    <n v="0"/>
    <m/>
    <m/>
    <n v="0"/>
    <n v="1"/>
    <n v="1"/>
    <s v=""/>
    <s v=""/>
  </r>
  <r>
    <x v="10"/>
    <x v="17"/>
    <s v="TBILISSI"/>
    <m/>
    <m/>
    <m/>
    <m/>
    <s v=""/>
    <n v="175"/>
    <n v="162"/>
    <n v="49"/>
    <n v="0.30246913580246915"/>
    <n v="7"/>
    <n v="1"/>
    <n v="5.8823529411764705E-3"/>
    <n v="175"/>
    <n v="169"/>
    <n v="1"/>
    <n v="5.8823529411764705E-3"/>
  </r>
  <r>
    <x v="10"/>
    <x v="18"/>
    <s v="STUTTGART"/>
    <m/>
    <m/>
    <m/>
    <m/>
    <s v=""/>
    <n v="2"/>
    <n v="1"/>
    <m/>
    <n v="0"/>
    <n v="1"/>
    <m/>
    <n v="0"/>
    <n v="2"/>
    <n v="2"/>
    <s v=""/>
    <s v=""/>
  </r>
  <r>
    <x v="10"/>
    <x v="20"/>
    <s v="NEW DELHI"/>
    <n v="2"/>
    <n v="2"/>
    <n v="1"/>
    <m/>
    <n v="0"/>
    <n v="41418"/>
    <n v="28230"/>
    <n v="13552"/>
    <n v="0.48005667729365925"/>
    <n v="14"/>
    <n v="12973"/>
    <n v="0.31474876871193924"/>
    <n v="41420"/>
    <n v="28246"/>
    <n v="12973"/>
    <n v="0.31473349668842038"/>
  </r>
  <r>
    <x v="10"/>
    <x v="21"/>
    <s v="JAKARTA"/>
    <m/>
    <m/>
    <m/>
    <m/>
    <s v=""/>
    <n v="3082"/>
    <n v="2920"/>
    <n v="1299"/>
    <n v="0.44486301369863013"/>
    <m/>
    <n v="154"/>
    <n v="5.0097592713077427E-2"/>
    <n v="3082"/>
    <n v="2920"/>
    <n v="154"/>
    <n v="5.0097592713077427E-2"/>
  </r>
  <r>
    <x v="10"/>
    <x v="22"/>
    <s v="TEHERAN"/>
    <m/>
    <m/>
    <m/>
    <m/>
    <s v=""/>
    <n v="4492"/>
    <n v="3055"/>
    <n v="1549"/>
    <n v="0.50703764320785594"/>
    <n v="2"/>
    <n v="1249"/>
    <n v="0.29006038086391084"/>
    <n v="4492"/>
    <n v="3057"/>
    <n v="1249"/>
    <n v="0.29006038086391084"/>
  </r>
  <r>
    <x v="10"/>
    <x v="95"/>
    <s v="BAGHDAD"/>
    <m/>
    <m/>
    <m/>
    <m/>
    <s v=""/>
    <n v="740"/>
    <n v="580"/>
    <n v="143"/>
    <n v="0.24655172413793103"/>
    <n v="1"/>
    <n v="122"/>
    <n v="0.17354196301564723"/>
    <n v="740"/>
    <n v="581"/>
    <n v="122"/>
    <n v="0.17354196301564723"/>
  </r>
  <r>
    <x v="10"/>
    <x v="95"/>
    <s v="ERBIL"/>
    <m/>
    <m/>
    <m/>
    <m/>
    <s v=""/>
    <n v="3132"/>
    <n v="1544"/>
    <n v="447"/>
    <n v="0.28950777202072536"/>
    <m/>
    <n v="1521"/>
    <n v="0.4962479608482871"/>
    <n v="3132"/>
    <n v="1544"/>
    <n v="1521"/>
    <n v="0.4962479608482871"/>
  </r>
  <r>
    <x v="10"/>
    <x v="23"/>
    <s v="DUBLIN"/>
    <m/>
    <m/>
    <m/>
    <m/>
    <s v=""/>
    <n v="750"/>
    <n v="739"/>
    <n v="661"/>
    <n v="0.89445196211096079"/>
    <m/>
    <n v="10"/>
    <n v="1.335113484646195E-2"/>
    <n v="750"/>
    <n v="739"/>
    <n v="10"/>
    <n v="1.335113484646195E-2"/>
  </r>
  <r>
    <x v="10"/>
    <x v="24"/>
    <s v="JERUSALEM"/>
    <m/>
    <m/>
    <m/>
    <m/>
    <s v=""/>
    <n v="1744"/>
    <n v="1225"/>
    <n v="656"/>
    <n v="0.53551020408163263"/>
    <m/>
    <n v="317"/>
    <n v="0.20557717250324253"/>
    <n v="1744"/>
    <n v="1225"/>
    <n v="317"/>
    <n v="0.20557717250324253"/>
  </r>
  <r>
    <x v="10"/>
    <x v="24"/>
    <s v="TEL AVIV"/>
    <n v="1"/>
    <n v="1"/>
    <m/>
    <m/>
    <n v="0"/>
    <n v="528"/>
    <n v="513"/>
    <n v="42"/>
    <n v="8.1871345029239762E-2"/>
    <n v="5"/>
    <n v="7"/>
    <n v="1.3333333333333334E-2"/>
    <n v="529"/>
    <n v="519"/>
    <n v="7"/>
    <n v="1.3307984790874524E-2"/>
  </r>
  <r>
    <x v="10"/>
    <x v="73"/>
    <s v="ROME"/>
    <m/>
    <m/>
    <m/>
    <m/>
    <s v=""/>
    <n v="1"/>
    <m/>
    <m/>
    <s v=""/>
    <n v="1"/>
    <m/>
    <n v="0"/>
    <n v="1"/>
    <n v="1"/>
    <s v=""/>
    <s v=""/>
  </r>
  <r>
    <x v="10"/>
    <x v="25"/>
    <s v="TOKYO"/>
    <m/>
    <m/>
    <m/>
    <m/>
    <s v=""/>
    <n v="428"/>
    <n v="411"/>
    <n v="79"/>
    <n v="0.19221411192214111"/>
    <m/>
    <n v="13"/>
    <n v="3.0660377358490566E-2"/>
    <n v="428"/>
    <n v="411"/>
    <n v="13"/>
    <n v="3.0660377358490566E-2"/>
  </r>
  <r>
    <x v="10"/>
    <x v="26"/>
    <s v="AMMAN"/>
    <m/>
    <m/>
    <m/>
    <m/>
    <s v=""/>
    <n v="4647"/>
    <n v="4140"/>
    <n v="3172"/>
    <n v="0.76618357487922706"/>
    <n v="15"/>
    <n v="425"/>
    <n v="9.2794759825327505E-2"/>
    <n v="4647"/>
    <n v="4155"/>
    <n v="425"/>
    <n v="9.2794759825327505E-2"/>
  </r>
  <r>
    <x v="10"/>
    <x v="27"/>
    <s v="ASTANA"/>
    <m/>
    <m/>
    <m/>
    <m/>
    <s v=""/>
    <n v="10320"/>
    <n v="10146"/>
    <n v="4878"/>
    <n v="0.48078060319337668"/>
    <n v="10"/>
    <n v="140"/>
    <n v="1.3597513597513598E-2"/>
    <n v="10320"/>
    <n v="10156"/>
    <n v="140"/>
    <n v="1.3597513597513598E-2"/>
  </r>
  <r>
    <x v="10"/>
    <x v="28"/>
    <s v="NAIROBI"/>
    <m/>
    <m/>
    <m/>
    <m/>
    <s v=""/>
    <n v="2589"/>
    <n v="2206"/>
    <n v="741"/>
    <n v="0.3359020852221215"/>
    <n v="7"/>
    <n v="357"/>
    <n v="0.13891050583657588"/>
    <n v="2589"/>
    <n v="2213"/>
    <n v="357"/>
    <n v="0.13891050583657588"/>
  </r>
  <r>
    <x v="10"/>
    <x v="89"/>
    <s v="PRISTINA"/>
    <m/>
    <m/>
    <m/>
    <m/>
    <s v=""/>
    <n v="124"/>
    <n v="105"/>
    <n v="64"/>
    <n v="0.60952380952380958"/>
    <n v="2"/>
    <n v="16"/>
    <n v="0.13008130081300814"/>
    <n v="124"/>
    <n v="107"/>
    <n v="16"/>
    <n v="0.13008130081300814"/>
  </r>
  <r>
    <x v="10"/>
    <x v="29"/>
    <s v="KUWAIT"/>
    <m/>
    <m/>
    <m/>
    <m/>
    <s v=""/>
    <n v="5458"/>
    <n v="5041"/>
    <n v="4744"/>
    <n v="0.94108311842888315"/>
    <m/>
    <n v="361"/>
    <n v="6.6827101073676412E-2"/>
    <n v="5458"/>
    <n v="5041"/>
    <n v="361"/>
    <n v="6.6827101073676412E-2"/>
  </r>
  <r>
    <x v="10"/>
    <x v="30"/>
    <s v="BEIRUT"/>
    <m/>
    <m/>
    <m/>
    <m/>
    <s v=""/>
    <n v="15814"/>
    <n v="13484"/>
    <n v="8698"/>
    <n v="0.64506081281518834"/>
    <n v="63"/>
    <n v="2117"/>
    <n v="0.13515066394279879"/>
    <n v="15814"/>
    <n v="13547"/>
    <n v="2117"/>
    <n v="0.13515066394279879"/>
  </r>
  <r>
    <x v="10"/>
    <x v="149"/>
    <s v="BENGHAZI"/>
    <m/>
    <m/>
    <m/>
    <m/>
    <s v=""/>
    <n v="1559"/>
    <n v="1412"/>
    <n v="1055"/>
    <n v="0.74716713881019825"/>
    <m/>
    <n v="140"/>
    <n v="9.0206185567010308E-2"/>
    <n v="1559"/>
    <n v="1412"/>
    <n v="140"/>
    <n v="9.0206185567010308E-2"/>
  </r>
  <r>
    <x v="10"/>
    <x v="149"/>
    <s v="TRIPOLI"/>
    <m/>
    <m/>
    <m/>
    <m/>
    <s v=""/>
    <n v="5348"/>
    <n v="3964"/>
    <n v="2546"/>
    <n v="0.64228052472250252"/>
    <n v="4"/>
    <n v="1282"/>
    <n v="0.24419047619047618"/>
    <n v="5348"/>
    <n v="3968"/>
    <n v="1282"/>
    <n v="0.24419047619047618"/>
  </r>
  <r>
    <x v="10"/>
    <x v="32"/>
    <s v="MEXICO CITY"/>
    <m/>
    <m/>
    <m/>
    <m/>
    <s v=""/>
    <n v="60"/>
    <n v="54"/>
    <n v="24"/>
    <n v="0.44444444444444442"/>
    <n v="5"/>
    <n v="1"/>
    <n v="1.6666666666666666E-2"/>
    <n v="60"/>
    <n v="59"/>
    <n v="1"/>
    <n v="1.6666666666666666E-2"/>
  </r>
  <r>
    <x v="10"/>
    <x v="91"/>
    <s v="PODGORICA"/>
    <m/>
    <m/>
    <m/>
    <m/>
    <s v=""/>
    <n v="380"/>
    <n v="351"/>
    <n v="187"/>
    <n v="0.53276353276353272"/>
    <m/>
    <n v="25"/>
    <n v="6.6489361702127658E-2"/>
    <n v="380"/>
    <n v="351"/>
    <n v="25"/>
    <n v="6.6489361702127658E-2"/>
  </r>
  <r>
    <x v="10"/>
    <x v="33"/>
    <s v="RABAT"/>
    <m/>
    <m/>
    <m/>
    <m/>
    <s v=""/>
    <n v="1383"/>
    <n v="809"/>
    <n v="173"/>
    <n v="0.21384425216316441"/>
    <n v="1"/>
    <n v="530"/>
    <n v="0.39552238805970147"/>
    <n v="1383"/>
    <n v="810"/>
    <n v="530"/>
    <n v="0.39552238805970147"/>
  </r>
  <r>
    <x v="10"/>
    <x v="34"/>
    <s v="ABUJA"/>
    <m/>
    <m/>
    <m/>
    <m/>
    <s v=""/>
    <n v="435"/>
    <n v="161"/>
    <n v="48"/>
    <n v="0.29813664596273293"/>
    <m/>
    <n v="269"/>
    <n v="0.62558139534883717"/>
    <n v="435"/>
    <n v="161"/>
    <n v="269"/>
    <n v="0.62558139534883717"/>
  </r>
  <r>
    <x v="10"/>
    <x v="35"/>
    <s v="BITOLA"/>
    <m/>
    <m/>
    <m/>
    <m/>
    <s v=""/>
    <n v="19"/>
    <n v="19"/>
    <n v="10"/>
    <n v="0.52631578947368418"/>
    <m/>
    <m/>
    <n v="0"/>
    <n v="19"/>
    <n v="19"/>
    <s v=""/>
    <s v=""/>
  </r>
  <r>
    <x v="10"/>
    <x v="35"/>
    <s v="SKOPJE"/>
    <m/>
    <m/>
    <m/>
    <m/>
    <s v=""/>
    <n v="422"/>
    <n v="377"/>
    <n v="256"/>
    <n v="0.67904509283819625"/>
    <n v="8"/>
    <n v="35"/>
    <n v="8.3333333333333329E-2"/>
    <n v="422"/>
    <n v="385"/>
    <n v="35"/>
    <n v="8.3333333333333329E-2"/>
  </r>
  <r>
    <x v="10"/>
    <x v="37"/>
    <s v="ISLAMABAD"/>
    <m/>
    <m/>
    <m/>
    <m/>
    <s v=""/>
    <n v="794"/>
    <n v="242"/>
    <n v="64"/>
    <n v="0.26446280991735538"/>
    <n v="6"/>
    <n v="539"/>
    <n v="0.68487928843710288"/>
    <n v="794"/>
    <n v="248"/>
    <n v="539"/>
    <n v="0.68487928843710288"/>
  </r>
  <r>
    <x v="10"/>
    <x v="76"/>
    <s v="PANAMA CITY"/>
    <m/>
    <m/>
    <m/>
    <m/>
    <s v=""/>
    <n v="1"/>
    <n v="1"/>
    <m/>
    <n v="0"/>
    <m/>
    <m/>
    <n v="0"/>
    <n v="1"/>
    <n v="1"/>
    <s v=""/>
    <s v=""/>
  </r>
  <r>
    <x v="10"/>
    <x v="39"/>
    <s v="LIMA"/>
    <m/>
    <m/>
    <m/>
    <m/>
    <s v=""/>
    <n v="14"/>
    <n v="11"/>
    <n v="5"/>
    <n v="0.45454545454545453"/>
    <n v="1"/>
    <n v="2"/>
    <n v="0.14285714285714285"/>
    <n v="14"/>
    <n v="12"/>
    <n v="2"/>
    <n v="0.14285714285714285"/>
  </r>
  <r>
    <x v="10"/>
    <x v="40"/>
    <s v="MANILA"/>
    <m/>
    <m/>
    <m/>
    <m/>
    <s v=""/>
    <n v="20099"/>
    <n v="19218"/>
    <n v="16082"/>
    <n v="0.83681964824643562"/>
    <m/>
    <n v="824"/>
    <n v="4.1113661311246386E-2"/>
    <n v="20099"/>
    <n v="19218"/>
    <n v="824"/>
    <n v="4.1113661311246386E-2"/>
  </r>
  <r>
    <x v="10"/>
    <x v="77"/>
    <s v="WARSAW"/>
    <m/>
    <m/>
    <m/>
    <m/>
    <s v=""/>
    <n v="4"/>
    <n v="4"/>
    <m/>
    <n v="0"/>
    <m/>
    <m/>
    <n v="0"/>
    <n v="4"/>
    <n v="4"/>
    <s v=""/>
    <s v=""/>
  </r>
  <r>
    <x v="10"/>
    <x v="41"/>
    <s v="DOHA"/>
    <m/>
    <m/>
    <m/>
    <m/>
    <s v=""/>
    <n v="4900"/>
    <n v="3610"/>
    <n v="2075"/>
    <n v="0.57479224376731297"/>
    <n v="10"/>
    <n v="1257"/>
    <n v="0.25774041418905064"/>
    <n v="4900"/>
    <n v="3620"/>
    <n v="1257"/>
    <n v="0.25774041418905064"/>
  </r>
  <r>
    <x v="10"/>
    <x v="42"/>
    <s v="BUCHAREST"/>
    <m/>
    <m/>
    <m/>
    <m/>
    <s v=""/>
    <n v="82"/>
    <n v="80"/>
    <n v="22"/>
    <n v="0.27500000000000002"/>
    <n v="1"/>
    <n v="1"/>
    <n v="1.2195121951219513E-2"/>
    <n v="82"/>
    <n v="81"/>
    <n v="1"/>
    <n v="1.2195121951219513E-2"/>
  </r>
  <r>
    <x v="10"/>
    <x v="43"/>
    <s v="MOSCOW"/>
    <m/>
    <m/>
    <m/>
    <m/>
    <s v=""/>
    <n v="60510"/>
    <n v="51626"/>
    <n v="18894"/>
    <n v="0.36597838298531749"/>
    <n v="21"/>
    <n v="7872"/>
    <n v="0.1322602866311598"/>
    <n v="60510"/>
    <n v="51647"/>
    <n v="7872"/>
    <n v="0.1322602866311598"/>
  </r>
  <r>
    <x v="10"/>
    <x v="43"/>
    <s v="NOVOROSSIYSK"/>
    <m/>
    <m/>
    <m/>
    <m/>
    <s v=""/>
    <n v="5313"/>
    <n v="4655"/>
    <n v="2996"/>
    <n v="0.64360902255639096"/>
    <n v="8"/>
    <n v="380"/>
    <n v="7.5351973031925437E-2"/>
    <n v="5313"/>
    <n v="4663"/>
    <n v="380"/>
    <n v="7.5351973031925437E-2"/>
  </r>
  <r>
    <x v="10"/>
    <x v="43"/>
    <s v="ST. PETERSBURG"/>
    <m/>
    <m/>
    <m/>
    <m/>
    <s v=""/>
    <n v="3867"/>
    <n v="3422"/>
    <n v="1365"/>
    <n v="0.39888953828170659"/>
    <m/>
    <n v="436"/>
    <n v="0.11301192327630896"/>
    <n v="3867"/>
    <n v="3422"/>
    <n v="436"/>
    <n v="0.11301192327630896"/>
  </r>
  <r>
    <x v="10"/>
    <x v="44"/>
    <s v="RIYADH"/>
    <m/>
    <m/>
    <m/>
    <m/>
    <s v=""/>
    <n v="25975"/>
    <n v="23254"/>
    <n v="21890"/>
    <n v="0.9413434247871334"/>
    <n v="101"/>
    <n v="2417"/>
    <n v="9.3783951575353103E-2"/>
    <n v="25975"/>
    <n v="23355"/>
    <n v="2417"/>
    <n v="9.3783951575353103E-2"/>
  </r>
  <r>
    <x v="10"/>
    <x v="45"/>
    <s v="DAKAR"/>
    <m/>
    <m/>
    <m/>
    <m/>
    <s v=""/>
    <n v="376"/>
    <n v="247"/>
    <n v="25"/>
    <n v="0.10121457489878542"/>
    <m/>
    <n v="128"/>
    <n v="0.34133333333333332"/>
    <n v="376"/>
    <n v="247"/>
    <n v="128"/>
    <n v="0.34133333333333332"/>
  </r>
  <r>
    <x v="10"/>
    <x v="46"/>
    <s v="BELGRADE"/>
    <m/>
    <m/>
    <m/>
    <m/>
    <s v=""/>
    <n v="668"/>
    <n v="643"/>
    <n v="351"/>
    <n v="0.54587869362363917"/>
    <n v="7"/>
    <n v="14"/>
    <n v="2.1084337349397589E-2"/>
    <n v="668"/>
    <n v="650"/>
    <n v="14"/>
    <n v="2.1084337349397589E-2"/>
  </r>
  <r>
    <x v="10"/>
    <x v="80"/>
    <s v="SINGAPORE"/>
    <m/>
    <m/>
    <m/>
    <m/>
    <s v=""/>
    <n v="1238"/>
    <n v="1228"/>
    <n v="745"/>
    <n v="0.60667752442996747"/>
    <m/>
    <n v="2"/>
    <n v="1.6260162601626016E-3"/>
    <n v="1238"/>
    <n v="1228"/>
    <n v="2"/>
    <n v="1.6260162601626016E-3"/>
  </r>
  <r>
    <x v="10"/>
    <x v="49"/>
    <s v="CAPE TOWN"/>
    <m/>
    <m/>
    <m/>
    <m/>
    <s v=""/>
    <n v="5225"/>
    <n v="5080"/>
    <n v="4823"/>
    <n v="0.94940944881889766"/>
    <m/>
    <n v="102"/>
    <n v="1.968351987649556E-2"/>
    <n v="5225"/>
    <n v="5080"/>
    <n v="102"/>
    <n v="1.968351987649556E-2"/>
  </r>
  <r>
    <x v="10"/>
    <x v="49"/>
    <s v="JOHANNESBURG"/>
    <m/>
    <m/>
    <m/>
    <m/>
    <s v=""/>
    <n v="7430"/>
    <n v="7146"/>
    <n v="7042"/>
    <n v="0.98544640358242375"/>
    <m/>
    <n v="259"/>
    <n v="3.4976367319378796E-2"/>
    <n v="7430"/>
    <n v="7146"/>
    <n v="259"/>
    <n v="3.4976367319378796E-2"/>
  </r>
  <r>
    <x v="10"/>
    <x v="50"/>
    <s v="SEOUL"/>
    <m/>
    <m/>
    <m/>
    <m/>
    <s v=""/>
    <n v="104"/>
    <n v="98"/>
    <n v="9"/>
    <n v="9.1836734693877556E-2"/>
    <n v="1"/>
    <n v="3"/>
    <n v="2.9411764705882353E-2"/>
    <n v="104"/>
    <n v="99"/>
    <n v="3"/>
    <n v="2.9411764705882353E-2"/>
  </r>
  <r>
    <x v="10"/>
    <x v="81"/>
    <s v="MADRID"/>
    <m/>
    <m/>
    <m/>
    <m/>
    <s v=""/>
    <n v="8"/>
    <n v="6"/>
    <n v="2"/>
    <n v="0.33333333333333331"/>
    <m/>
    <m/>
    <n v="0"/>
    <n v="8"/>
    <n v="6"/>
    <s v=""/>
    <s v=""/>
  </r>
  <r>
    <x v="10"/>
    <x v="52"/>
    <s v="DAMASCUS"/>
    <m/>
    <m/>
    <m/>
    <m/>
    <s v=""/>
    <n v="3939"/>
    <n v="3021"/>
    <n v="1243"/>
    <n v="0.41145316120489905"/>
    <m/>
    <n v="894"/>
    <n v="0.22835249042145594"/>
    <n v="3939"/>
    <n v="3021"/>
    <n v="894"/>
    <n v="0.22835249042145594"/>
  </r>
  <r>
    <x v="10"/>
    <x v="54"/>
    <s v="BANGKOK"/>
    <m/>
    <m/>
    <m/>
    <m/>
    <s v=""/>
    <n v="1824"/>
    <n v="1733"/>
    <n v="443"/>
    <n v="0.2556260819388344"/>
    <n v="1"/>
    <n v="88"/>
    <n v="4.8298572996706916E-2"/>
    <n v="1824"/>
    <n v="1734"/>
    <n v="88"/>
    <n v="4.8298572996706916E-2"/>
  </r>
  <r>
    <x v="10"/>
    <x v="55"/>
    <s v="TUNIS"/>
    <m/>
    <m/>
    <m/>
    <m/>
    <s v=""/>
    <n v="2105"/>
    <n v="1132"/>
    <n v="293"/>
    <n v="0.25883392226148411"/>
    <m/>
    <n v="950"/>
    <n v="0.45629202689721421"/>
    <n v="2105"/>
    <n v="1132"/>
    <n v="950"/>
    <n v="0.45629202689721421"/>
  </r>
  <r>
    <x v="10"/>
    <x v="56"/>
    <s v="ANKARA"/>
    <m/>
    <m/>
    <m/>
    <m/>
    <s v=""/>
    <n v="13327"/>
    <n v="9642"/>
    <n v="4341"/>
    <n v="0.45021779713752336"/>
    <n v="7"/>
    <n v="3637"/>
    <n v="0.27374680114406141"/>
    <n v="13327"/>
    <n v="9649"/>
    <n v="3637"/>
    <n v="0.27374680114406141"/>
  </r>
  <r>
    <x v="10"/>
    <x v="56"/>
    <s v="EDIRNE"/>
    <m/>
    <m/>
    <m/>
    <m/>
    <s v=""/>
    <n v="37571"/>
    <n v="36949"/>
    <n v="35701"/>
    <n v="0.96622371376762561"/>
    <m/>
    <n v="552"/>
    <n v="1.4719607477133943E-2"/>
    <n v="37571"/>
    <n v="36949"/>
    <n v="552"/>
    <n v="1.4719607477133943E-2"/>
  </r>
  <r>
    <x v="10"/>
    <x v="56"/>
    <s v="ISTANBUL"/>
    <m/>
    <m/>
    <m/>
    <m/>
    <s v=""/>
    <n v="183156"/>
    <n v="161037"/>
    <n v="120997"/>
    <n v="0.75136148835360816"/>
    <n v="4"/>
    <n v="21852"/>
    <n v="0.11947969577840595"/>
    <n v="183156"/>
    <n v="161041"/>
    <n v="21852"/>
    <n v="0.11947969577840595"/>
  </r>
  <r>
    <x v="10"/>
    <x v="56"/>
    <s v="IZMIR"/>
    <m/>
    <m/>
    <m/>
    <m/>
    <s v=""/>
    <n v="62323"/>
    <n v="56684"/>
    <n v="34898"/>
    <n v="0.61565873967962736"/>
    <m/>
    <n v="5431"/>
    <n v="8.7434597118248414E-2"/>
    <n v="62323"/>
    <n v="56684"/>
    <n v="5431"/>
    <n v="8.7434597118248414E-2"/>
  </r>
  <r>
    <x v="10"/>
    <x v="57"/>
    <s v="KYIV"/>
    <m/>
    <m/>
    <m/>
    <m/>
    <s v=""/>
    <n v="15"/>
    <n v="8"/>
    <n v="6"/>
    <n v="0.75"/>
    <n v="2"/>
    <n v="5"/>
    <n v="0.33333333333333331"/>
    <n v="15"/>
    <n v="10"/>
    <n v="5"/>
    <n v="0.33333333333333331"/>
  </r>
  <r>
    <x v="10"/>
    <x v="57"/>
    <s v="ODESA"/>
    <m/>
    <m/>
    <m/>
    <m/>
    <s v=""/>
    <n v="58"/>
    <n v="52"/>
    <n v="30"/>
    <n v="0.57692307692307687"/>
    <m/>
    <n v="6"/>
    <n v="0.10344827586206896"/>
    <n v="58"/>
    <n v="52"/>
    <n v="6"/>
    <n v="0.10344827586206896"/>
  </r>
  <r>
    <x v="10"/>
    <x v="58"/>
    <s v="ABU DHABI"/>
    <m/>
    <m/>
    <m/>
    <m/>
    <s v=""/>
    <n v="17974"/>
    <n v="14695"/>
    <n v="8294"/>
    <n v="0.56440966315073149"/>
    <n v="172"/>
    <n v="3062"/>
    <n v="0.17078476211724022"/>
    <n v="17974"/>
    <n v="14867"/>
    <n v="3062"/>
    <n v="0.17078476211724022"/>
  </r>
  <r>
    <x v="10"/>
    <x v="59"/>
    <s v="LONDON"/>
    <n v="5"/>
    <n v="5"/>
    <n v="4"/>
    <m/>
    <n v="0"/>
    <n v="34126"/>
    <n v="30476"/>
    <n v="24586"/>
    <n v="0.80673316708229426"/>
    <n v="107"/>
    <n v="3505"/>
    <n v="0.10282210748650551"/>
    <n v="34131"/>
    <n v="30588"/>
    <n v="3505"/>
    <n v="0.10280702783562608"/>
  </r>
  <r>
    <x v="10"/>
    <x v="135"/>
    <s v="MONTEVIDEO"/>
    <m/>
    <m/>
    <m/>
    <m/>
    <s v=""/>
    <n v="1"/>
    <n v="1"/>
    <n v="1"/>
    <n v="1"/>
    <m/>
    <m/>
    <n v="0"/>
    <n v="1"/>
    <n v="1"/>
    <s v=""/>
    <s v=""/>
  </r>
  <r>
    <x v="10"/>
    <x v="60"/>
    <s v="ATLANTA, GA"/>
    <m/>
    <m/>
    <m/>
    <m/>
    <s v=""/>
    <n v="319"/>
    <n v="298"/>
    <n v="227"/>
    <n v="0.76174496644295298"/>
    <n v="7"/>
    <n v="8"/>
    <n v="2.5559105431309903E-2"/>
    <n v="319"/>
    <n v="305"/>
    <n v="8"/>
    <n v="2.5559105431309903E-2"/>
  </r>
  <r>
    <x v="10"/>
    <x v="60"/>
    <s v="BOSTON, MA"/>
    <m/>
    <m/>
    <m/>
    <m/>
    <s v=""/>
    <n v="544"/>
    <n v="531"/>
    <n v="507"/>
    <n v="0.95480225988700562"/>
    <n v="10"/>
    <n v="1"/>
    <n v="1.8450184501845018E-3"/>
    <n v="544"/>
    <n v="541"/>
    <n v="1"/>
    <n v="1.8450184501845018E-3"/>
  </r>
  <r>
    <x v="10"/>
    <x v="60"/>
    <s v="CHICAGO, IL"/>
    <m/>
    <m/>
    <m/>
    <m/>
    <s v=""/>
    <n v="724"/>
    <n v="707"/>
    <n v="313"/>
    <n v="0.44271570014144274"/>
    <m/>
    <n v="8"/>
    <n v="1.1188811188811189E-2"/>
    <n v="724"/>
    <n v="707"/>
    <n v="8"/>
    <n v="1.1188811188811189E-2"/>
  </r>
  <r>
    <x v="10"/>
    <x v="60"/>
    <s v="HOUSTON, TX"/>
    <m/>
    <m/>
    <m/>
    <m/>
    <s v=""/>
    <n v="828"/>
    <n v="818"/>
    <n v="795"/>
    <n v="0.97188264058679708"/>
    <n v="7"/>
    <n v="1"/>
    <n v="1.2106537530266344E-3"/>
    <n v="828"/>
    <n v="825"/>
    <n v="1"/>
    <n v="1.2106537530266344E-3"/>
  </r>
  <r>
    <x v="10"/>
    <x v="60"/>
    <s v="LOS ANGELES, CA"/>
    <m/>
    <m/>
    <m/>
    <m/>
    <s v=""/>
    <n v="419"/>
    <n v="409"/>
    <n v="220"/>
    <n v="0.53789731051344747"/>
    <n v="8"/>
    <n v="2"/>
    <n v="4.7732696897374704E-3"/>
    <n v="419"/>
    <n v="417"/>
    <n v="2"/>
    <n v="4.7732696897374704E-3"/>
  </r>
  <r>
    <x v="10"/>
    <x v="60"/>
    <s v="NEW YORK, NY"/>
    <m/>
    <m/>
    <m/>
    <m/>
    <s v=""/>
    <n v="1640"/>
    <n v="1606"/>
    <n v="1269"/>
    <n v="0.79016189290161898"/>
    <n v="31"/>
    <n v="1"/>
    <n v="6.105006105006105E-4"/>
    <n v="1640"/>
    <n v="1637"/>
    <n v="1"/>
    <n v="6.105006105006105E-4"/>
  </r>
  <r>
    <x v="10"/>
    <x v="60"/>
    <s v="SAN FRANCISCO, CA"/>
    <m/>
    <m/>
    <m/>
    <m/>
    <s v=""/>
    <n v="601"/>
    <n v="593"/>
    <n v="365"/>
    <n v="0.61551433389544685"/>
    <n v="8"/>
    <m/>
    <n v="0"/>
    <n v="601"/>
    <n v="601"/>
    <s v=""/>
    <s v=""/>
  </r>
  <r>
    <x v="10"/>
    <x v="60"/>
    <s v="TAMPA, FL"/>
    <m/>
    <m/>
    <m/>
    <m/>
    <s v=""/>
    <n v="344"/>
    <n v="336"/>
    <n v="151"/>
    <n v="0.44940476190476192"/>
    <n v="5"/>
    <n v="1"/>
    <n v="2.9239766081871343E-3"/>
    <n v="344"/>
    <n v="341"/>
    <n v="1"/>
    <n v="2.9239766081871343E-3"/>
  </r>
  <r>
    <x v="10"/>
    <x v="60"/>
    <s v="WASHINGTON, DC"/>
    <m/>
    <m/>
    <m/>
    <m/>
    <s v=""/>
    <n v="1600"/>
    <n v="586"/>
    <n v="544"/>
    <n v="0.92832764505119458"/>
    <n v="961"/>
    <n v="40"/>
    <n v="2.5204788909892879E-2"/>
    <n v="1600"/>
    <n v="1547"/>
    <n v="40"/>
    <n v="2.5204788909892879E-2"/>
  </r>
  <r>
    <x v="10"/>
    <x v="61"/>
    <s v="HANOI"/>
    <m/>
    <m/>
    <m/>
    <m/>
    <s v=""/>
    <n v="1423"/>
    <n v="1321"/>
    <n v="341"/>
    <n v="0.25813777441332325"/>
    <n v="1"/>
    <n v="79"/>
    <n v="5.638829407566024E-2"/>
    <n v="1423"/>
    <n v="1322"/>
    <n v="79"/>
    <n v="5.638829407566024E-2"/>
  </r>
  <r>
    <x v="10"/>
    <x v="138"/>
    <s v="HARARE"/>
    <m/>
    <m/>
    <m/>
    <m/>
    <s v=""/>
    <n v="286"/>
    <n v="253"/>
    <n v="112"/>
    <n v="0.44268774703557312"/>
    <m/>
    <n v="31"/>
    <n v="0.10915492957746478"/>
    <n v="286"/>
    <n v="253"/>
    <n v="31"/>
    <n v="0.10915492957746478"/>
  </r>
  <r>
    <x v="11"/>
    <x v="0"/>
    <s v="TIRANA"/>
    <m/>
    <m/>
    <m/>
    <m/>
    <s v=""/>
    <n v="35"/>
    <n v="31"/>
    <n v="5"/>
    <n v="0.16129032258064516"/>
    <m/>
    <n v="4"/>
    <n v="0.11428571428571428"/>
    <n v="35"/>
    <n v="31"/>
    <n v="4"/>
    <n v="0.11428571428571428"/>
  </r>
  <r>
    <x v="11"/>
    <x v="1"/>
    <s v="ALGIERS"/>
    <m/>
    <m/>
    <m/>
    <m/>
    <s v=""/>
    <n v="1204"/>
    <n v="401"/>
    <n v="153"/>
    <n v="0.38154613466334164"/>
    <n v="1"/>
    <n v="803"/>
    <n v="0.6663900414937759"/>
    <n v="1204"/>
    <n v="402"/>
    <n v="803"/>
    <n v="0.6663900414937759"/>
  </r>
  <r>
    <x v="11"/>
    <x v="62"/>
    <s v="LUANDA"/>
    <m/>
    <m/>
    <m/>
    <m/>
    <s v=""/>
    <n v="572"/>
    <n v="219"/>
    <n v="90"/>
    <n v="0.41095890410958902"/>
    <n v="6"/>
    <n v="353"/>
    <n v="0.61072664359861595"/>
    <n v="572"/>
    <n v="225"/>
    <n v="353"/>
    <n v="0.61072664359861595"/>
  </r>
  <r>
    <x v="11"/>
    <x v="2"/>
    <s v="BUENOS AIRES"/>
    <m/>
    <m/>
    <m/>
    <m/>
    <s v=""/>
    <n v="14"/>
    <n v="12"/>
    <n v="3"/>
    <n v="0.25"/>
    <n v="1"/>
    <n v="2"/>
    <n v="0.13333333333333333"/>
    <n v="14"/>
    <n v="13"/>
    <n v="2"/>
    <n v="0.13333333333333333"/>
  </r>
  <r>
    <x v="11"/>
    <x v="4"/>
    <s v="BAKU"/>
    <m/>
    <m/>
    <m/>
    <m/>
    <s v=""/>
    <n v="5366"/>
    <n v="4362"/>
    <n v="1328"/>
    <n v="0.30444750114626318"/>
    <m/>
    <n v="1004"/>
    <n v="0.18710398807305256"/>
    <n v="5366"/>
    <n v="4362"/>
    <n v="1004"/>
    <n v="0.18710398807305256"/>
  </r>
  <r>
    <x v="11"/>
    <x v="85"/>
    <s v="MINSK"/>
    <m/>
    <m/>
    <m/>
    <m/>
    <s v=""/>
    <n v="14284"/>
    <n v="13953"/>
    <n v="8026"/>
    <n v="0.57521679925464053"/>
    <n v="1"/>
    <n v="331"/>
    <n v="2.3171158557927896E-2"/>
    <n v="14284"/>
    <n v="13954"/>
    <n v="331"/>
    <n v="2.3171158557927896E-2"/>
  </r>
  <r>
    <x v="11"/>
    <x v="5"/>
    <s v="SARAJEVO"/>
    <m/>
    <m/>
    <m/>
    <m/>
    <s v=""/>
    <n v="54"/>
    <n v="49"/>
    <n v="19"/>
    <n v="0.38775510204081631"/>
    <n v="1"/>
    <n v="5"/>
    <n v="9.0909090909090912E-2"/>
    <n v="54"/>
    <n v="50"/>
    <n v="5"/>
    <n v="9.0909090909090912E-2"/>
  </r>
  <r>
    <x v="11"/>
    <x v="7"/>
    <s v="SOFIA"/>
    <m/>
    <m/>
    <m/>
    <m/>
    <s v=""/>
    <n v="55"/>
    <n v="55"/>
    <n v="35"/>
    <n v="0.63636363636363635"/>
    <n v="0"/>
    <n v="0"/>
    <n v="0"/>
    <n v="55"/>
    <n v="55"/>
    <s v=""/>
    <s v=""/>
  </r>
  <r>
    <x v="11"/>
    <x v="8"/>
    <s v="OTTAWA"/>
    <m/>
    <m/>
    <m/>
    <m/>
    <s v=""/>
    <n v="199"/>
    <n v="173"/>
    <n v="45"/>
    <n v="0.26011560693641617"/>
    <n v="1"/>
    <n v="26"/>
    <n v="0.13"/>
    <n v="199"/>
    <n v="174"/>
    <n v="26"/>
    <n v="0.13"/>
  </r>
  <r>
    <x v="11"/>
    <x v="10"/>
    <s v="BEIJING"/>
    <m/>
    <m/>
    <m/>
    <m/>
    <s v=""/>
    <n v="30653"/>
    <n v="29660"/>
    <n v="7048"/>
    <n v="0.23762643290627108"/>
    <m/>
    <n v="993"/>
    <n v="3.2394871627573159E-2"/>
    <n v="30653"/>
    <n v="29660"/>
    <n v="993"/>
    <n v="3.2394871627573159E-2"/>
  </r>
  <r>
    <x v="11"/>
    <x v="10"/>
    <s v="CHONGQING"/>
    <m/>
    <m/>
    <m/>
    <m/>
    <s v=""/>
    <n v="5613"/>
    <n v="5294"/>
    <n v="1630"/>
    <n v="0.30789573101624479"/>
    <m/>
    <n v="319"/>
    <n v="5.6832353465170141E-2"/>
    <n v="5613"/>
    <n v="5294"/>
    <n v="319"/>
    <n v="5.6832353465170141E-2"/>
  </r>
  <r>
    <x v="11"/>
    <x v="10"/>
    <s v="GUANGZHOU (CANTON)"/>
    <m/>
    <m/>
    <m/>
    <m/>
    <s v=""/>
    <n v="0"/>
    <n v="0"/>
    <n v="0"/>
    <s v=""/>
    <m/>
    <n v="0"/>
    <s v=""/>
    <s v=""/>
    <s v=""/>
    <s v=""/>
    <s v=""/>
  </r>
  <r>
    <x v="11"/>
    <x v="10"/>
    <s v="SHANGHAI"/>
    <m/>
    <m/>
    <m/>
    <m/>
    <s v=""/>
    <n v="28648"/>
    <n v="27313"/>
    <n v="7921"/>
    <n v="0.29000842089847323"/>
    <m/>
    <n v="1335"/>
    <n v="4.660011170064228E-2"/>
    <n v="28648"/>
    <n v="27313"/>
    <n v="1335"/>
    <n v="4.660011170064228E-2"/>
  </r>
  <r>
    <x v="11"/>
    <x v="11"/>
    <s v="BOGOTA"/>
    <m/>
    <m/>
    <m/>
    <m/>
    <s v=""/>
    <n v="17"/>
    <n v="17"/>
    <n v="15"/>
    <n v="0.88235294117647056"/>
    <m/>
    <m/>
    <n v="0"/>
    <n v="17"/>
    <n v="17"/>
    <s v=""/>
    <s v=""/>
  </r>
  <r>
    <x v="11"/>
    <x v="13"/>
    <s v="HAVANA"/>
    <m/>
    <m/>
    <m/>
    <m/>
    <s v=""/>
    <n v="256"/>
    <n v="203"/>
    <n v="33"/>
    <n v="0.1625615763546798"/>
    <m/>
    <n v="53"/>
    <n v="0.20703125"/>
    <n v="256"/>
    <n v="203"/>
    <n v="53"/>
    <n v="0.20703125"/>
  </r>
  <r>
    <x v="11"/>
    <x v="14"/>
    <s v="NICOSIA"/>
    <m/>
    <m/>
    <m/>
    <m/>
    <s v=""/>
    <n v="405"/>
    <n v="401"/>
    <n v="199"/>
    <n v="0.49625935162094764"/>
    <m/>
    <n v="4"/>
    <n v="9.876543209876543E-3"/>
    <n v="405"/>
    <n v="401"/>
    <n v="4"/>
    <n v="9.876543209876543E-3"/>
  </r>
  <r>
    <x v="11"/>
    <x v="117"/>
    <s v="QUITO"/>
    <m/>
    <m/>
    <m/>
    <m/>
    <s v=""/>
    <n v="1131"/>
    <n v="670"/>
    <n v="263"/>
    <n v="0.39253731343283582"/>
    <m/>
    <n v="461"/>
    <n v="0.40760389036251105"/>
    <n v="1131"/>
    <n v="670"/>
    <n v="461"/>
    <n v="0.40760389036251105"/>
  </r>
  <r>
    <x v="11"/>
    <x v="15"/>
    <s v="CAIRO"/>
    <m/>
    <m/>
    <m/>
    <m/>
    <s v=""/>
    <n v="4892"/>
    <n v="3661"/>
    <n v="1148"/>
    <n v="0.31357552581261949"/>
    <n v="20"/>
    <n v="1231"/>
    <n v="0.25061074918566772"/>
    <n v="4892"/>
    <n v="3681"/>
    <n v="1231"/>
    <n v="0.25061074918566772"/>
  </r>
  <r>
    <x v="11"/>
    <x v="16"/>
    <s v="ADDIS ABEBA"/>
    <m/>
    <m/>
    <m/>
    <m/>
    <s v=""/>
    <n v="397"/>
    <n v="171"/>
    <n v="13"/>
    <n v="7.6023391812865493E-2"/>
    <m/>
    <n v="226"/>
    <n v="0.56926952141057929"/>
    <n v="397"/>
    <n v="171"/>
    <n v="226"/>
    <n v="0.56926952141057929"/>
  </r>
  <r>
    <x v="11"/>
    <x v="17"/>
    <s v="TBILISSI"/>
    <m/>
    <m/>
    <m/>
    <m/>
    <s v=""/>
    <n v="149"/>
    <n v="149"/>
    <m/>
    <n v="0"/>
    <m/>
    <m/>
    <n v="0"/>
    <n v="149"/>
    <n v="149"/>
    <s v=""/>
    <s v=""/>
  </r>
  <r>
    <x v="11"/>
    <x v="18"/>
    <s v="BERLIN"/>
    <m/>
    <m/>
    <m/>
    <m/>
    <s v=""/>
    <n v="1"/>
    <n v="1"/>
    <m/>
    <n v="0"/>
    <m/>
    <m/>
    <n v="0"/>
    <n v="1"/>
    <n v="1"/>
    <s v=""/>
    <s v=""/>
  </r>
  <r>
    <x v="11"/>
    <x v="97"/>
    <s v="ACCRA"/>
    <m/>
    <m/>
    <m/>
    <m/>
    <s v=""/>
    <n v="2386"/>
    <n v="1723"/>
    <n v="634"/>
    <n v="0.36796285548461982"/>
    <m/>
    <n v="663"/>
    <n v="0.27787091366303435"/>
    <n v="2386"/>
    <n v="1723"/>
    <n v="663"/>
    <n v="0.27787091366303435"/>
  </r>
  <r>
    <x v="11"/>
    <x v="71"/>
    <s v="ATHENS"/>
    <m/>
    <m/>
    <m/>
    <m/>
    <s v=""/>
    <n v="200"/>
    <n v="181"/>
    <n v="88"/>
    <n v="0.48618784530386738"/>
    <m/>
    <n v="19"/>
    <n v="9.5000000000000001E-2"/>
    <n v="200"/>
    <n v="181"/>
    <n v="19"/>
    <n v="9.5000000000000001E-2"/>
  </r>
  <r>
    <x v="11"/>
    <x v="20"/>
    <s v="MUMBAI"/>
    <m/>
    <m/>
    <m/>
    <m/>
    <s v=""/>
    <n v="11550"/>
    <n v="10770"/>
    <n v="5363"/>
    <n v="0.49795728876508821"/>
    <n v="1"/>
    <n v="780"/>
    <n v="6.7526621071768683E-2"/>
    <n v="11550"/>
    <n v="10771"/>
    <n v="780"/>
    <n v="6.7526621071768683E-2"/>
  </r>
  <r>
    <x v="11"/>
    <x v="20"/>
    <s v="NEW DELHI"/>
    <m/>
    <m/>
    <m/>
    <m/>
    <s v=""/>
    <n v="7693"/>
    <n v="5925"/>
    <n v="2605"/>
    <n v="0.43966244725738396"/>
    <n v="1"/>
    <n v="1768"/>
    <n v="0.2297894463218092"/>
    <n v="7693"/>
    <n v="5926"/>
    <n v="1768"/>
    <n v="0.2297894463218092"/>
  </r>
  <r>
    <x v="11"/>
    <x v="21"/>
    <s v="JAKARTA"/>
    <m/>
    <m/>
    <m/>
    <m/>
    <s v=""/>
    <n v="3665"/>
    <n v="3520"/>
    <n v="517"/>
    <n v="0.14687500000000001"/>
    <m/>
    <n v="145"/>
    <n v="3.9563437926330151E-2"/>
    <n v="3665"/>
    <n v="3520"/>
    <n v="145"/>
    <n v="3.9563437926330151E-2"/>
  </r>
  <r>
    <x v="11"/>
    <x v="22"/>
    <s v="TEHERAN"/>
    <m/>
    <m/>
    <m/>
    <m/>
    <s v=""/>
    <n v="2073"/>
    <n v="1611"/>
    <n v="501"/>
    <n v="0.31098696461824954"/>
    <n v="10"/>
    <n v="462"/>
    <n v="0.22179548727796447"/>
    <n v="2073"/>
    <n v="1621"/>
    <n v="462"/>
    <n v="0.22179548727796447"/>
  </r>
  <r>
    <x v="11"/>
    <x v="95"/>
    <s v="ERBIL"/>
    <m/>
    <m/>
    <m/>
    <m/>
    <s v=""/>
    <n v="1070"/>
    <n v="400"/>
    <n v="117"/>
    <n v="0.29249999999999998"/>
    <n v="1"/>
    <n v="670"/>
    <n v="0.62558356676003735"/>
    <n v="1070"/>
    <n v="401"/>
    <n v="670"/>
    <n v="0.62558356676003735"/>
  </r>
  <r>
    <x v="11"/>
    <x v="23"/>
    <s v="DUBLIN"/>
    <m/>
    <m/>
    <m/>
    <m/>
    <s v=""/>
    <n v="402"/>
    <n v="364"/>
    <n v="169"/>
    <n v="0.4642857142857143"/>
    <m/>
    <n v="38"/>
    <n v="9.4527363184079602E-2"/>
    <n v="402"/>
    <n v="364"/>
    <n v="38"/>
    <n v="9.4527363184079602E-2"/>
  </r>
  <r>
    <x v="11"/>
    <x v="24"/>
    <s v="TEL AVIV"/>
    <m/>
    <m/>
    <m/>
    <m/>
    <s v=""/>
    <n v="567"/>
    <n v="342"/>
    <n v="114"/>
    <n v="0.33333333333333331"/>
    <m/>
    <n v="225"/>
    <n v="0.3968253968253968"/>
    <n v="567"/>
    <n v="342"/>
    <n v="225"/>
    <n v="0.3968253968253968"/>
  </r>
  <r>
    <x v="11"/>
    <x v="25"/>
    <s v="TOKYO"/>
    <m/>
    <m/>
    <m/>
    <m/>
    <s v=""/>
    <n v="331"/>
    <n v="299"/>
    <n v="23"/>
    <n v="7.6923076923076927E-2"/>
    <m/>
    <n v="32"/>
    <n v="9.6676737160120846E-2"/>
    <n v="331"/>
    <n v="299"/>
    <n v="32"/>
    <n v="9.6676737160120846E-2"/>
  </r>
  <r>
    <x v="11"/>
    <x v="26"/>
    <s v="AMMAN"/>
    <m/>
    <m/>
    <m/>
    <m/>
    <s v=""/>
    <n v="2846"/>
    <n v="2482"/>
    <n v="1559"/>
    <n v="0.62812248186946007"/>
    <n v="6"/>
    <n v="364"/>
    <n v="0.1276297335203366"/>
    <n v="2846"/>
    <n v="2488"/>
    <n v="364"/>
    <n v="0.1276297335203366"/>
  </r>
  <r>
    <x v="11"/>
    <x v="27"/>
    <s v="ALMATY"/>
    <m/>
    <m/>
    <m/>
    <m/>
    <s v=""/>
    <n v="10944"/>
    <n v="10255"/>
    <n v="2893"/>
    <n v="0.28210628961482204"/>
    <m/>
    <n v="689"/>
    <n v="6.2956871345029239E-2"/>
    <n v="10944"/>
    <n v="10255"/>
    <n v="689"/>
    <n v="6.2956871345029239E-2"/>
  </r>
  <r>
    <x v="11"/>
    <x v="28"/>
    <s v="NAIROBI"/>
    <m/>
    <m/>
    <m/>
    <m/>
    <s v=""/>
    <n v="683"/>
    <n v="480"/>
    <n v="55"/>
    <n v="0.11458333333333333"/>
    <n v="1"/>
    <n v="203"/>
    <n v="0.29678362573099415"/>
    <n v="683"/>
    <n v="481"/>
    <n v="203"/>
    <n v="0.29678362573099415"/>
  </r>
  <r>
    <x v="11"/>
    <x v="89"/>
    <s v="PRISTINA"/>
    <m/>
    <m/>
    <m/>
    <m/>
    <s v=""/>
    <n v="18"/>
    <n v="4"/>
    <m/>
    <n v="0"/>
    <m/>
    <n v="14"/>
    <n v="0.77777777777777779"/>
    <n v="18"/>
    <n v="4"/>
    <n v="14"/>
    <n v="0.77777777777777779"/>
  </r>
  <r>
    <x v="11"/>
    <x v="29"/>
    <s v="KUWAIT"/>
    <m/>
    <m/>
    <m/>
    <m/>
    <s v=""/>
    <n v="1477"/>
    <n v="1216"/>
    <n v="1099"/>
    <n v="0.90378289473684215"/>
    <n v="1"/>
    <n v="261"/>
    <n v="0.17658998646820026"/>
    <n v="1477"/>
    <n v="1217"/>
    <n v="261"/>
    <n v="0.17658998646820026"/>
  </r>
  <r>
    <x v="11"/>
    <x v="142"/>
    <s v="BISHKEK"/>
    <m/>
    <m/>
    <m/>
    <m/>
    <s v=""/>
    <n v="10502"/>
    <n v="8659"/>
    <n v="3872"/>
    <n v="0.44716479963044231"/>
    <n v="2"/>
    <n v="1843"/>
    <n v="0.17545696877380046"/>
    <n v="10502"/>
    <n v="8661"/>
    <n v="1843"/>
    <n v="0.17545696877380046"/>
  </r>
  <r>
    <x v="11"/>
    <x v="30"/>
    <s v="BEIRUT"/>
    <m/>
    <m/>
    <m/>
    <m/>
    <s v=""/>
    <n v="596"/>
    <n v="443"/>
    <n v="109"/>
    <n v="0.24604966139954854"/>
    <n v="8"/>
    <n v="153"/>
    <n v="0.25331125827814571"/>
    <n v="596"/>
    <n v="451"/>
    <n v="153"/>
    <n v="0.25331125827814571"/>
  </r>
  <r>
    <x v="11"/>
    <x v="31"/>
    <s v="KUALA LUMPUR"/>
    <m/>
    <m/>
    <m/>
    <m/>
    <s v=""/>
    <n v="91"/>
    <n v="57"/>
    <n v="20"/>
    <n v="0.35087719298245612"/>
    <n v="0"/>
    <n v="34"/>
    <n v="0.37362637362637363"/>
    <n v="91"/>
    <n v="57"/>
    <n v="34"/>
    <n v="0.37362637362637363"/>
  </r>
  <r>
    <x v="11"/>
    <x v="90"/>
    <s v="CHISINAU"/>
    <m/>
    <m/>
    <m/>
    <m/>
    <s v=""/>
    <n v="452"/>
    <n v="427"/>
    <n v="153"/>
    <n v="0.35831381733021078"/>
    <m/>
    <n v="25"/>
    <n v="5.5309734513274339E-2"/>
    <n v="452"/>
    <n v="427"/>
    <n v="25"/>
    <n v="5.5309734513274339E-2"/>
  </r>
  <r>
    <x v="11"/>
    <x v="98"/>
    <s v="ULAN BATOR"/>
    <m/>
    <m/>
    <m/>
    <m/>
    <s v=""/>
    <n v="453"/>
    <n v="422"/>
    <n v="43"/>
    <n v="0.1018957345971564"/>
    <m/>
    <n v="31"/>
    <n v="6.8432671081677707E-2"/>
    <n v="453"/>
    <n v="422"/>
    <n v="31"/>
    <n v="6.8432671081677707E-2"/>
  </r>
  <r>
    <x v="11"/>
    <x v="33"/>
    <s v="RABAT"/>
    <m/>
    <m/>
    <m/>
    <m/>
    <s v=""/>
    <n v="788"/>
    <n v="323"/>
    <n v="67"/>
    <n v="0.20743034055727555"/>
    <n v="1"/>
    <n v="465"/>
    <n v="0.58935361216730042"/>
    <n v="788"/>
    <n v="324"/>
    <n v="465"/>
    <n v="0.58935361216730042"/>
  </r>
  <r>
    <x v="11"/>
    <x v="34"/>
    <s v="ABUJA"/>
    <m/>
    <m/>
    <m/>
    <m/>
    <s v=""/>
    <n v="644"/>
    <n v="262"/>
    <n v="43"/>
    <n v="0.16412213740458015"/>
    <m/>
    <n v="382"/>
    <n v="0.59316770186335399"/>
    <n v="644"/>
    <n v="262"/>
    <n v="382"/>
    <n v="0.59316770186335399"/>
  </r>
  <r>
    <x v="11"/>
    <x v="35"/>
    <s v="SKOPJE"/>
    <m/>
    <m/>
    <m/>
    <m/>
    <s v=""/>
    <n v="7"/>
    <n v="6"/>
    <n v="2"/>
    <n v="0.33333333333333331"/>
    <m/>
    <n v="1"/>
    <n v="0.14285714285714285"/>
    <n v="7"/>
    <n v="6"/>
    <n v="1"/>
    <n v="0.14285714285714285"/>
  </r>
  <r>
    <x v="11"/>
    <x v="36"/>
    <s v="MUSCAT"/>
    <m/>
    <m/>
    <m/>
    <m/>
    <s v=""/>
    <n v="1068"/>
    <n v="955"/>
    <n v="875"/>
    <n v="0.91623036649214662"/>
    <m/>
    <n v="113"/>
    <n v="0.10580524344569288"/>
    <n v="1068"/>
    <n v="955"/>
    <n v="113"/>
    <n v="0.10580524344569288"/>
  </r>
  <r>
    <x v="11"/>
    <x v="37"/>
    <s v="ISLAMABAD"/>
    <m/>
    <m/>
    <m/>
    <m/>
    <s v=""/>
    <n v="1172"/>
    <n v="545"/>
    <n v="112"/>
    <n v="0.20550458715596331"/>
    <n v="7"/>
    <n v="627"/>
    <n v="0.53180661577608146"/>
    <n v="1172"/>
    <n v="552"/>
    <n v="627"/>
    <n v="0.53180661577608146"/>
  </r>
  <r>
    <x v="11"/>
    <x v="39"/>
    <s v="LIMA"/>
    <m/>
    <m/>
    <m/>
    <m/>
    <s v=""/>
    <n v="9"/>
    <n v="9"/>
    <n v="1"/>
    <n v="0.1111111111111111"/>
    <m/>
    <m/>
    <n v="0"/>
    <n v="9"/>
    <n v="9"/>
    <s v=""/>
    <s v=""/>
  </r>
  <r>
    <x v="11"/>
    <x v="40"/>
    <s v="MANILA"/>
    <m/>
    <m/>
    <m/>
    <m/>
    <s v=""/>
    <n v="1575"/>
    <n v="1387"/>
    <n v="462"/>
    <n v="0.33309300648882478"/>
    <n v="1"/>
    <n v="188"/>
    <n v="0.11928934010152284"/>
    <n v="1575"/>
    <n v="1388"/>
    <n v="188"/>
    <n v="0.11928934010152284"/>
  </r>
  <r>
    <x v="11"/>
    <x v="41"/>
    <s v="DOHA"/>
    <m/>
    <m/>
    <m/>
    <m/>
    <s v=""/>
    <n v="5114"/>
    <n v="4490"/>
    <n v="3660"/>
    <n v="0.81514476614699327"/>
    <n v="2"/>
    <n v="624"/>
    <n v="0.12197028928850664"/>
    <n v="5114"/>
    <n v="4492"/>
    <n v="624"/>
    <n v="0.12197028928850664"/>
  </r>
  <r>
    <x v="11"/>
    <x v="42"/>
    <s v="BUCHAREST"/>
    <m/>
    <m/>
    <m/>
    <m/>
    <s v=""/>
    <n v="60"/>
    <n v="46"/>
    <n v="32"/>
    <n v="0.69565217391304346"/>
    <m/>
    <n v="14"/>
    <n v="0.23333333333333334"/>
    <n v="60"/>
    <n v="46"/>
    <n v="14"/>
    <n v="0.23333333333333334"/>
  </r>
  <r>
    <x v="11"/>
    <x v="43"/>
    <s v="KAZAN"/>
    <m/>
    <m/>
    <m/>
    <m/>
    <s v=""/>
    <n v="1903"/>
    <n v="1814"/>
    <n v="194"/>
    <n v="0.10694597574421169"/>
    <m/>
    <n v="89"/>
    <n v="4.6768260641093011E-2"/>
    <n v="1903"/>
    <n v="1814"/>
    <n v="89"/>
    <n v="4.6768260641093011E-2"/>
  </r>
  <r>
    <x v="11"/>
    <x v="43"/>
    <s v="MOSCOW"/>
    <m/>
    <m/>
    <m/>
    <m/>
    <s v=""/>
    <n v="16077"/>
    <n v="14349"/>
    <n v="5293"/>
    <n v="0.36887587985225451"/>
    <n v="8"/>
    <n v="1728"/>
    <n v="0.10742928193969536"/>
    <n v="16077"/>
    <n v="14357"/>
    <n v="1728"/>
    <n v="0.10742928193969536"/>
  </r>
  <r>
    <x v="11"/>
    <x v="43"/>
    <s v="ST. PETERSBURG"/>
    <m/>
    <m/>
    <m/>
    <m/>
    <s v=""/>
    <n v="4488"/>
    <n v="4288"/>
    <n v="2378"/>
    <n v="0.55457089552238803"/>
    <n v="1"/>
    <n v="200"/>
    <n v="4.4553352639786145E-2"/>
    <n v="4488"/>
    <n v="4289"/>
    <n v="200"/>
    <n v="4.4553352639786145E-2"/>
  </r>
  <r>
    <x v="11"/>
    <x v="43"/>
    <s v="YEKATERINBURG"/>
    <m/>
    <m/>
    <m/>
    <m/>
    <s v=""/>
    <n v="3183"/>
    <n v="2931"/>
    <n v="928"/>
    <n v="0.31661548959399521"/>
    <m/>
    <n v="252"/>
    <n v="7.9170593779453347E-2"/>
    <n v="3183"/>
    <n v="2931"/>
    <n v="252"/>
    <n v="7.9170593779453347E-2"/>
  </r>
  <r>
    <x v="11"/>
    <x v="44"/>
    <s v="RIYADH"/>
    <m/>
    <m/>
    <m/>
    <m/>
    <s v=""/>
    <n v="1413"/>
    <n v="1223"/>
    <n v="889"/>
    <n v="0.72690106295993462"/>
    <n v="2"/>
    <n v="190"/>
    <n v="0.13427561837455831"/>
    <n v="1413"/>
    <n v="1225"/>
    <n v="190"/>
    <n v="0.13427561837455831"/>
  </r>
  <r>
    <x v="11"/>
    <x v="46"/>
    <s v="BELGRADE"/>
    <m/>
    <m/>
    <m/>
    <m/>
    <s v=""/>
    <n v="1197"/>
    <n v="1063"/>
    <n v="316"/>
    <n v="0.29727187206020694"/>
    <n v="1"/>
    <n v="134"/>
    <n v="0.11185308848080133"/>
    <n v="1197"/>
    <n v="1064"/>
    <n v="134"/>
    <n v="0.11185308848080133"/>
  </r>
  <r>
    <x v="11"/>
    <x v="46"/>
    <s v="SUBOTICA"/>
    <m/>
    <m/>
    <m/>
    <m/>
    <s v=""/>
    <n v="625"/>
    <n v="582"/>
    <n v="234"/>
    <n v="0.40206185567010311"/>
    <n v="1"/>
    <n v="43"/>
    <n v="6.8690095846645371E-2"/>
    <n v="625"/>
    <n v="583"/>
    <n v="43"/>
    <n v="6.8690095846645371E-2"/>
  </r>
  <r>
    <x v="11"/>
    <x v="80"/>
    <s v="SINGAPORE"/>
    <m/>
    <m/>
    <m/>
    <m/>
    <s v=""/>
    <n v="353"/>
    <n v="342"/>
    <n v="86"/>
    <n v="0.25146198830409355"/>
    <n v="0"/>
    <n v="11"/>
    <n v="3.1161473087818695E-2"/>
    <n v="353"/>
    <n v="342"/>
    <n v="11"/>
    <n v="3.1161473087818695E-2"/>
  </r>
  <r>
    <x v="11"/>
    <x v="49"/>
    <s v="PRETORIA"/>
    <m/>
    <m/>
    <m/>
    <m/>
    <s v=""/>
    <n v="1834"/>
    <n v="1739"/>
    <n v="490"/>
    <n v="0.28177113283496263"/>
    <m/>
    <n v="95"/>
    <n v="5.1799345692475462E-2"/>
    <n v="1834"/>
    <n v="1739"/>
    <n v="95"/>
    <n v="5.1799345692475462E-2"/>
  </r>
  <r>
    <x v="11"/>
    <x v="50"/>
    <s v="SEOUL"/>
    <m/>
    <m/>
    <m/>
    <m/>
    <s v=""/>
    <n v="113"/>
    <n v="92"/>
    <n v="21"/>
    <n v="0.22826086956521738"/>
    <n v="2"/>
    <n v="21"/>
    <n v="0.18260869565217391"/>
    <n v="113"/>
    <n v="94"/>
    <n v="21"/>
    <n v="0.18260869565217391"/>
  </r>
  <r>
    <x v="11"/>
    <x v="53"/>
    <s v="TAIPEI"/>
    <m/>
    <m/>
    <m/>
    <m/>
    <s v=""/>
    <n v="43"/>
    <n v="38"/>
    <n v="10"/>
    <n v="0.26315789473684209"/>
    <m/>
    <n v="5"/>
    <n v="0.11627906976744186"/>
    <n v="43"/>
    <n v="38"/>
    <n v="5"/>
    <n v="0.11627906976744186"/>
  </r>
  <r>
    <x v="11"/>
    <x v="54"/>
    <s v="BANGKOK"/>
    <m/>
    <m/>
    <m/>
    <m/>
    <s v=""/>
    <n v="2042"/>
    <n v="1845"/>
    <n v="565"/>
    <n v="0.30623306233062331"/>
    <m/>
    <n v="197"/>
    <n v="9.6474045053868751E-2"/>
    <n v="2042"/>
    <n v="1845"/>
    <n v="197"/>
    <n v="9.6474045053868751E-2"/>
  </r>
  <r>
    <x v="11"/>
    <x v="55"/>
    <s v="TUNIS"/>
    <m/>
    <m/>
    <m/>
    <m/>
    <s v=""/>
    <n v="466"/>
    <n v="297"/>
    <n v="96"/>
    <n v="0.32323232323232326"/>
    <m/>
    <n v="169"/>
    <n v="0.36266094420600858"/>
    <n v="466"/>
    <n v="297"/>
    <n v="169"/>
    <n v="0.36266094420600858"/>
  </r>
  <r>
    <x v="11"/>
    <x v="56"/>
    <s v="ANKARA"/>
    <m/>
    <m/>
    <m/>
    <m/>
    <s v=""/>
    <n v="6032"/>
    <n v="4743"/>
    <n v="3576"/>
    <n v="0.75395319418089812"/>
    <n v="1"/>
    <n v="1289"/>
    <n v="0.21365821316094813"/>
    <n v="6032"/>
    <n v="4744"/>
    <n v="1289"/>
    <n v="0.21365821316094813"/>
  </r>
  <r>
    <x v="11"/>
    <x v="56"/>
    <s v="ISTANBUL"/>
    <m/>
    <m/>
    <m/>
    <m/>
    <s v=""/>
    <n v="24270"/>
    <n v="19807"/>
    <n v="13605"/>
    <n v="0.68687837633159998"/>
    <n v="1"/>
    <n v="4463"/>
    <n v="0.18388199909356845"/>
    <n v="24270"/>
    <n v="19808"/>
    <n v="4463"/>
    <n v="0.18388199909356845"/>
  </r>
  <r>
    <x v="11"/>
    <x v="57"/>
    <s v="BEREHOVE"/>
    <m/>
    <m/>
    <m/>
    <m/>
    <s v=""/>
    <n v="743"/>
    <n v="666"/>
    <n v="51"/>
    <n v="7.6576576576576572E-2"/>
    <m/>
    <n v="77"/>
    <n v="0.10363391655450875"/>
    <n v="743"/>
    <n v="666"/>
    <n v="77"/>
    <n v="0.10363391655450875"/>
  </r>
  <r>
    <x v="11"/>
    <x v="57"/>
    <s v="UZHHOROD"/>
    <m/>
    <m/>
    <m/>
    <m/>
    <s v=""/>
    <n v="3548"/>
    <n v="3202"/>
    <n v="260"/>
    <n v="8.1199250468457218E-2"/>
    <n v="0"/>
    <n v="346"/>
    <n v="9.7519729425028179E-2"/>
    <n v="3548"/>
    <n v="3202"/>
    <n v="346"/>
    <n v="9.7519729425028179E-2"/>
  </r>
  <r>
    <x v="11"/>
    <x v="58"/>
    <s v="ABU DHABI"/>
    <m/>
    <m/>
    <m/>
    <m/>
    <s v=""/>
    <n v="9717"/>
    <n v="6463"/>
    <n v="2149"/>
    <n v="0.33250812316261796"/>
    <n v="4"/>
    <n v="3254"/>
    <n v="0.33473922435963377"/>
    <n v="9717"/>
    <n v="6467"/>
    <n v="3254"/>
    <n v="0.33473922435963377"/>
  </r>
  <r>
    <x v="11"/>
    <x v="59"/>
    <s v="LONDON"/>
    <m/>
    <m/>
    <m/>
    <m/>
    <s v=""/>
    <n v="3100"/>
    <n v="2668"/>
    <n v="1381"/>
    <n v="0.51761619190404795"/>
    <n v="0"/>
    <n v="432"/>
    <n v="0.13935483870967741"/>
    <n v="3100"/>
    <n v="2668"/>
    <n v="432"/>
    <n v="0.13935483870967741"/>
  </r>
  <r>
    <x v="11"/>
    <x v="60"/>
    <s v="CHICAGO, IL"/>
    <m/>
    <m/>
    <m/>
    <m/>
    <s v=""/>
    <n v="220"/>
    <n v="219"/>
    <n v="48"/>
    <n v="0.21917808219178081"/>
    <n v="1"/>
    <n v="1"/>
    <n v="4.5248868778280547E-3"/>
    <n v="220"/>
    <n v="220"/>
    <n v="1"/>
    <n v="4.5248868778280547E-3"/>
  </r>
  <r>
    <x v="11"/>
    <x v="60"/>
    <s v="LOS ANGELES, CA"/>
    <m/>
    <m/>
    <m/>
    <m/>
    <s v=""/>
    <n v="201"/>
    <n v="198"/>
    <n v="46"/>
    <n v="0.23232323232323232"/>
    <m/>
    <n v="3"/>
    <n v="1.4925373134328358E-2"/>
    <n v="201"/>
    <n v="198"/>
    <n v="3"/>
    <n v="1.4925373134328358E-2"/>
  </r>
  <r>
    <x v="11"/>
    <x v="60"/>
    <s v="NEW YORK, NY"/>
    <m/>
    <m/>
    <m/>
    <m/>
    <s v=""/>
    <n v="291"/>
    <n v="288"/>
    <n v="99"/>
    <n v="0.34375"/>
    <m/>
    <n v="3"/>
    <n v="1.0309278350515464E-2"/>
    <n v="291"/>
    <n v="288"/>
    <n v="3"/>
    <n v="1.0309278350515464E-2"/>
  </r>
  <r>
    <x v="11"/>
    <x v="60"/>
    <s v="WASHINGTON, DC"/>
    <m/>
    <m/>
    <m/>
    <m/>
    <s v=""/>
    <n v="205"/>
    <n v="193"/>
    <n v="76"/>
    <n v="0.39378238341968913"/>
    <n v="3"/>
    <n v="12"/>
    <n v="5.7692307692307696E-2"/>
    <n v="205"/>
    <n v="196"/>
    <n v="12"/>
    <n v="5.7692307692307696E-2"/>
  </r>
  <r>
    <x v="11"/>
    <x v="94"/>
    <s v="TASHKENT"/>
    <m/>
    <m/>
    <m/>
    <m/>
    <s v=""/>
    <n v="3533"/>
    <n v="2953"/>
    <n v="423"/>
    <n v="0.14324415848289876"/>
    <m/>
    <n v="580"/>
    <n v="0.16416643079535806"/>
    <n v="3533"/>
    <n v="2953"/>
    <n v="580"/>
    <n v="0.16416643079535806"/>
  </r>
  <r>
    <x v="11"/>
    <x v="61"/>
    <s v="HANOI"/>
    <m/>
    <m/>
    <m/>
    <m/>
    <s v=""/>
    <n v="1245"/>
    <n v="1006"/>
    <n v="74"/>
    <n v="7.3558648111332003E-2"/>
    <m/>
    <n v="239"/>
    <n v="0.19196787148594377"/>
    <n v="1245"/>
    <n v="1006"/>
    <n v="239"/>
    <n v="0.19196787148594377"/>
  </r>
  <r>
    <x v="11"/>
    <x v="61"/>
    <s v="HO CHI MINH"/>
    <m/>
    <m/>
    <m/>
    <m/>
    <s v=""/>
    <n v="2141"/>
    <n v="1865"/>
    <n v="275"/>
    <n v="0.14745308310991956"/>
    <m/>
    <n v="276"/>
    <n v="0.12891172349369454"/>
    <n v="2141"/>
    <n v="1865"/>
    <n v="276"/>
    <n v="0.12891172349369454"/>
  </r>
  <r>
    <x v="12"/>
    <x v="10"/>
    <s v="BEIJING"/>
    <m/>
    <m/>
    <m/>
    <m/>
    <s v=""/>
    <n v="18452"/>
    <n v="17584"/>
    <n v="1315"/>
    <n v="7.4783894449499538E-2"/>
    <n v="0"/>
    <n v="324"/>
    <n v="1.8092472637927185E-2"/>
    <n v="18452"/>
    <n v="17584"/>
    <n v="324"/>
    <n v="1.8092472637927185E-2"/>
  </r>
  <r>
    <x v="12"/>
    <x v="20"/>
    <s v="NEW DELHI"/>
    <m/>
    <m/>
    <m/>
    <m/>
    <s v=""/>
    <n v="5257"/>
    <n v="4278"/>
    <n v="775"/>
    <n v="0.18115942028985507"/>
    <n v="0"/>
    <n v="835"/>
    <n v="0.16330921181302563"/>
    <n v="5257"/>
    <n v="4278"/>
    <n v="835"/>
    <n v="0.16330921181302563"/>
  </r>
  <r>
    <x v="12"/>
    <x v="59"/>
    <s v="LONDON"/>
    <m/>
    <m/>
    <m/>
    <m/>
    <s v=""/>
    <n v="5508"/>
    <n v="4647"/>
    <n v="4279"/>
    <n v="0.9208091241661287"/>
    <n v="5"/>
    <n v="788"/>
    <n v="0.1448529411764706"/>
    <n v="5508"/>
    <n v="4652"/>
    <n v="788"/>
    <n v="0.1448529411764706"/>
  </r>
  <r>
    <x v="12"/>
    <x v="60"/>
    <s v="WASHINGTON, DC"/>
    <m/>
    <m/>
    <m/>
    <m/>
    <s v=""/>
    <n v="6196"/>
    <n v="5807"/>
    <n v="5550"/>
    <n v="0.95574306871017733"/>
    <n v="2"/>
    <n v="343"/>
    <n v="5.5754226267880361E-2"/>
    <n v="6196"/>
    <n v="5809"/>
    <n v="343"/>
    <n v="5.5754226267880361E-2"/>
  </r>
  <r>
    <x v="13"/>
    <x v="0"/>
    <s v="TIRANA"/>
    <m/>
    <m/>
    <m/>
    <m/>
    <s v=""/>
    <n v="232"/>
    <n v="203"/>
    <n v="174"/>
    <n v="0.8571428571428571"/>
    <n v="10"/>
    <n v="19"/>
    <n v="8.1896551724137928E-2"/>
    <n v="232"/>
    <n v="213"/>
    <n v="19"/>
    <n v="8.1896551724137928E-2"/>
  </r>
  <r>
    <x v="13"/>
    <x v="0"/>
    <s v="VLORE"/>
    <m/>
    <m/>
    <m/>
    <m/>
    <s v=""/>
    <n v="80"/>
    <n v="64"/>
    <n v="54"/>
    <n v="0.84375"/>
    <n v="4"/>
    <n v="12"/>
    <n v="0.15"/>
    <n v="80"/>
    <n v="68"/>
    <n v="12"/>
    <n v="0.15"/>
  </r>
  <r>
    <x v="13"/>
    <x v="1"/>
    <s v="ALGIERS"/>
    <m/>
    <m/>
    <m/>
    <m/>
    <s v=""/>
    <n v="25418"/>
    <n v="15892"/>
    <n v="11521"/>
    <n v="0.72495595268059398"/>
    <n v="221"/>
    <n v="9305"/>
    <n v="0.36607915650326539"/>
    <n v="25418"/>
    <n v="16113"/>
    <n v="9305"/>
    <n v="0.36607915650326539"/>
  </r>
  <r>
    <x v="13"/>
    <x v="62"/>
    <s v="LUANDA"/>
    <m/>
    <m/>
    <m/>
    <m/>
    <s v=""/>
    <n v="1285"/>
    <n v="758"/>
    <n v="119"/>
    <n v="0.15699208443271767"/>
    <m/>
    <n v="527"/>
    <n v="0.41011673151750971"/>
    <n v="1285"/>
    <n v="758"/>
    <n v="527"/>
    <n v="0.41011673151750971"/>
  </r>
  <r>
    <x v="13"/>
    <x v="2"/>
    <s v="BUENOS AIRES"/>
    <m/>
    <m/>
    <m/>
    <m/>
    <s v=""/>
    <n v="101"/>
    <n v="101"/>
    <n v="80"/>
    <n v="0.79207920792079212"/>
    <m/>
    <m/>
    <n v="0"/>
    <n v="101"/>
    <n v="101"/>
    <s v=""/>
    <s v=""/>
  </r>
  <r>
    <x v="13"/>
    <x v="84"/>
    <s v="YEREVAN"/>
    <m/>
    <m/>
    <m/>
    <m/>
    <s v=""/>
    <n v="21089"/>
    <n v="18326"/>
    <n v="6201"/>
    <n v="0.33837171232129215"/>
    <m/>
    <n v="2763"/>
    <n v="0.13101616956707288"/>
    <n v="21089"/>
    <n v="18326"/>
    <n v="2763"/>
    <n v="0.13101616956707288"/>
  </r>
  <r>
    <x v="13"/>
    <x v="3"/>
    <s v="ADELAIDE"/>
    <m/>
    <m/>
    <m/>
    <m/>
    <s v=""/>
    <n v="242"/>
    <n v="233"/>
    <n v="58"/>
    <n v="0.24892703862660945"/>
    <m/>
    <n v="9"/>
    <n v="3.71900826446281E-2"/>
    <n v="242"/>
    <n v="233"/>
    <n v="9"/>
    <n v="3.71900826446281E-2"/>
  </r>
  <r>
    <x v="13"/>
    <x v="3"/>
    <s v="BRISBANE"/>
    <m/>
    <m/>
    <m/>
    <m/>
    <s v=""/>
    <n v="363"/>
    <n v="352"/>
    <n v="329"/>
    <n v="0.93465909090909094"/>
    <n v="1"/>
    <n v="10"/>
    <n v="2.7548209366391185E-2"/>
    <n v="363"/>
    <n v="353"/>
    <n v="10"/>
    <n v="2.7548209366391185E-2"/>
  </r>
  <r>
    <x v="13"/>
    <x v="3"/>
    <s v="CANBERRA"/>
    <m/>
    <m/>
    <m/>
    <m/>
    <s v=""/>
    <n v="283"/>
    <n v="279"/>
    <n v="27"/>
    <n v="9.6774193548387094E-2"/>
    <m/>
    <n v="4"/>
    <n v="1.4134275618374558E-2"/>
    <n v="283"/>
    <n v="279"/>
    <n v="4"/>
    <n v="1.4134275618374558E-2"/>
  </r>
  <r>
    <x v="13"/>
    <x v="3"/>
    <s v="MELBOURNE"/>
    <m/>
    <m/>
    <m/>
    <m/>
    <s v=""/>
    <n v="745"/>
    <n v="736"/>
    <n v="720"/>
    <n v="0.97826086956521741"/>
    <m/>
    <n v="9"/>
    <n v="1.2080536912751677E-2"/>
    <n v="745"/>
    <n v="736"/>
    <n v="9"/>
    <n v="1.2080536912751677E-2"/>
  </r>
  <r>
    <x v="13"/>
    <x v="3"/>
    <s v="PERTH"/>
    <m/>
    <m/>
    <m/>
    <m/>
    <s v=""/>
    <n v="406"/>
    <n v="403"/>
    <n v="62"/>
    <n v="0.15384615384615385"/>
    <n v="1"/>
    <n v="2"/>
    <n v="4.9261083743842365E-3"/>
    <n v="406"/>
    <n v="404"/>
    <n v="2"/>
    <n v="4.9261083743842365E-3"/>
  </r>
  <r>
    <x v="13"/>
    <x v="3"/>
    <s v="SYDNEY"/>
    <m/>
    <m/>
    <m/>
    <m/>
    <s v=""/>
    <n v="1314"/>
    <n v="1307"/>
    <n v="222"/>
    <n v="0.16985462892119357"/>
    <m/>
    <n v="7"/>
    <n v="5.3272450532724502E-3"/>
    <n v="1314"/>
    <n v="1307"/>
    <n v="7"/>
    <n v="5.3272450532724502E-3"/>
  </r>
  <r>
    <x v="13"/>
    <x v="63"/>
    <s v="VIENNA"/>
    <m/>
    <m/>
    <m/>
    <m/>
    <s v=""/>
    <n v="26"/>
    <n v="25"/>
    <n v="24"/>
    <n v="0.96"/>
    <m/>
    <n v="1"/>
    <n v="3.8461538461538464E-2"/>
    <n v="26"/>
    <n v="25"/>
    <n v="1"/>
    <n v="3.8461538461538464E-2"/>
  </r>
  <r>
    <x v="13"/>
    <x v="4"/>
    <s v="BAKU"/>
    <m/>
    <m/>
    <m/>
    <m/>
    <s v=""/>
    <n v="14206"/>
    <n v="13322"/>
    <n v="5312"/>
    <n v="0.39873892808887557"/>
    <n v="21"/>
    <n v="863"/>
    <n v="6.0748979304519217E-2"/>
    <n v="14206"/>
    <n v="13343"/>
    <n v="863"/>
    <n v="6.0748979304519217E-2"/>
  </r>
  <r>
    <x v="13"/>
    <x v="106"/>
    <s v="MANAMA"/>
    <m/>
    <m/>
    <m/>
    <m/>
    <s v=""/>
    <n v="3325"/>
    <n v="3115"/>
    <n v="3077"/>
    <n v="0.98780096308186194"/>
    <m/>
    <n v="210"/>
    <n v="6.3157894736842107E-2"/>
    <n v="3325"/>
    <n v="3115"/>
    <n v="210"/>
    <n v="6.3157894736842107E-2"/>
  </r>
  <r>
    <x v="13"/>
    <x v="100"/>
    <s v="DHAKA"/>
    <m/>
    <m/>
    <m/>
    <m/>
    <s v=""/>
    <n v="5157"/>
    <n v="1757"/>
    <n v="1467"/>
    <n v="0.83494593056346045"/>
    <n v="31"/>
    <n v="3369"/>
    <n v="0.65328679464805117"/>
    <n v="5157"/>
    <n v="1788"/>
    <n v="3369"/>
    <n v="0.65328679464805117"/>
  </r>
  <r>
    <x v="13"/>
    <x v="85"/>
    <s v="MINSK"/>
    <m/>
    <m/>
    <m/>
    <m/>
    <s v=""/>
    <n v="49712"/>
    <n v="49588"/>
    <n v="47739"/>
    <n v="0.96271275308542392"/>
    <n v="3"/>
    <n v="121"/>
    <n v="2.4340199549404569E-3"/>
    <n v="49712"/>
    <n v="49591"/>
    <n v="121"/>
    <n v="2.4340199549404569E-3"/>
  </r>
  <r>
    <x v="13"/>
    <x v="64"/>
    <s v="BRUSSELS"/>
    <m/>
    <m/>
    <m/>
    <m/>
    <s v=""/>
    <n v="5"/>
    <n v="4"/>
    <n v="2"/>
    <n v="0.5"/>
    <m/>
    <n v="1"/>
    <n v="0.2"/>
    <n v="5"/>
    <n v="4"/>
    <n v="1"/>
    <n v="0.2"/>
  </r>
  <r>
    <x v="13"/>
    <x v="108"/>
    <s v="LA PAZ"/>
    <m/>
    <m/>
    <m/>
    <m/>
    <s v=""/>
    <n v="820"/>
    <n v="556"/>
    <n v="127"/>
    <n v="0.22841726618705036"/>
    <m/>
    <n v="264"/>
    <n v="0.32195121951219513"/>
    <n v="820"/>
    <n v="556"/>
    <n v="264"/>
    <n v="0.32195121951219513"/>
  </r>
  <r>
    <x v="13"/>
    <x v="5"/>
    <s v="SARAJEVO"/>
    <m/>
    <m/>
    <m/>
    <m/>
    <s v=""/>
    <n v="109"/>
    <n v="101"/>
    <n v="86"/>
    <n v="0.85148514851485146"/>
    <m/>
    <n v="8"/>
    <n v="7.3394495412844041E-2"/>
    <n v="109"/>
    <n v="101"/>
    <n v="8"/>
    <n v="7.3394495412844041E-2"/>
  </r>
  <r>
    <x v="13"/>
    <x v="6"/>
    <s v="BRASILIA"/>
    <m/>
    <m/>
    <m/>
    <m/>
    <s v=""/>
    <n v="17"/>
    <n v="15"/>
    <n v="10"/>
    <n v="0.66666666666666663"/>
    <m/>
    <n v="2"/>
    <n v="0.11764705882352941"/>
    <n v="17"/>
    <n v="15"/>
    <n v="2"/>
    <n v="0.11764705882352941"/>
  </r>
  <r>
    <x v="13"/>
    <x v="6"/>
    <s v="CURITIBA"/>
    <m/>
    <m/>
    <m/>
    <m/>
    <s v=""/>
    <n v="27"/>
    <n v="27"/>
    <n v="24"/>
    <n v="0.88888888888888884"/>
    <m/>
    <m/>
    <n v="0"/>
    <n v="27"/>
    <n v="27"/>
    <s v=""/>
    <s v=""/>
  </r>
  <r>
    <x v="13"/>
    <x v="6"/>
    <s v="PORTO ALEGRE"/>
    <m/>
    <m/>
    <m/>
    <m/>
    <s v=""/>
    <n v="10"/>
    <n v="8"/>
    <n v="8"/>
    <n v="1"/>
    <m/>
    <n v="2"/>
    <n v="0.2"/>
    <n v="10"/>
    <n v="8"/>
    <n v="2"/>
    <n v="0.2"/>
  </r>
  <r>
    <x v="13"/>
    <x v="6"/>
    <s v="RECIFE"/>
    <m/>
    <m/>
    <m/>
    <m/>
    <s v=""/>
    <n v="5"/>
    <n v="4"/>
    <n v="2"/>
    <n v="0.5"/>
    <m/>
    <n v="1"/>
    <n v="0.2"/>
    <n v="5"/>
    <n v="4"/>
    <n v="1"/>
    <n v="0.2"/>
  </r>
  <r>
    <x v="13"/>
    <x v="6"/>
    <s v="RIO DE JANEIRO"/>
    <m/>
    <m/>
    <m/>
    <m/>
    <s v=""/>
    <n v="47"/>
    <n v="46"/>
    <n v="34"/>
    <n v="0.73913043478260865"/>
    <m/>
    <n v="1"/>
    <n v="2.1276595744680851E-2"/>
    <n v="47"/>
    <n v="46"/>
    <n v="1"/>
    <n v="2.1276595744680851E-2"/>
  </r>
  <r>
    <x v="13"/>
    <x v="6"/>
    <s v="SAO PAULO"/>
    <n v="1"/>
    <n v="1"/>
    <m/>
    <m/>
    <n v="0"/>
    <n v="159"/>
    <n v="137"/>
    <n v="101"/>
    <n v="0.73722627737226276"/>
    <m/>
    <n v="22"/>
    <n v="0.13836477987421383"/>
    <n v="160"/>
    <n v="138"/>
    <n v="22"/>
    <n v="0.13750000000000001"/>
  </r>
  <r>
    <x v="13"/>
    <x v="7"/>
    <s v="SOFIA"/>
    <m/>
    <m/>
    <m/>
    <m/>
    <s v=""/>
    <n v="25"/>
    <n v="23"/>
    <n v="17"/>
    <n v="0.73913043478260865"/>
    <m/>
    <n v="2"/>
    <n v="0.08"/>
    <n v="25"/>
    <n v="23"/>
    <n v="2"/>
    <n v="0.08"/>
  </r>
  <r>
    <x v="13"/>
    <x v="67"/>
    <s v="YAONDE"/>
    <m/>
    <m/>
    <m/>
    <m/>
    <s v=""/>
    <n v="7527"/>
    <n v="3378"/>
    <n v="1612"/>
    <n v="0.47720544701006512"/>
    <n v="37"/>
    <n v="4112"/>
    <n v="0.54629998671449453"/>
    <n v="7527"/>
    <n v="3415"/>
    <n v="4112"/>
    <n v="0.54629998671449453"/>
  </r>
  <r>
    <x v="13"/>
    <x v="8"/>
    <s v="MONTREAL"/>
    <m/>
    <m/>
    <m/>
    <m/>
    <s v=""/>
    <n v="1989"/>
    <n v="1868"/>
    <n v="1802"/>
    <n v="0.96466809421841537"/>
    <n v="3"/>
    <n v="118"/>
    <n v="5.9326294620412265E-2"/>
    <n v="1989"/>
    <n v="1871"/>
    <n v="118"/>
    <n v="5.9326294620412265E-2"/>
  </r>
  <r>
    <x v="13"/>
    <x v="8"/>
    <s v="OTTAWA"/>
    <m/>
    <m/>
    <m/>
    <m/>
    <s v=""/>
    <n v="274"/>
    <n v="267"/>
    <n v="186"/>
    <n v="0.6966292134831461"/>
    <m/>
    <n v="7"/>
    <n v="2.5547445255474453E-2"/>
    <n v="274"/>
    <n v="267"/>
    <n v="7"/>
    <n v="2.5547445255474453E-2"/>
  </r>
  <r>
    <x v="13"/>
    <x v="8"/>
    <s v="TORONTO"/>
    <m/>
    <m/>
    <m/>
    <m/>
    <s v=""/>
    <n v="2541"/>
    <n v="2524"/>
    <n v="2450"/>
    <n v="0.97068145800316952"/>
    <m/>
    <n v="17"/>
    <n v="6.6902794175521451E-3"/>
    <n v="2541"/>
    <n v="2524"/>
    <n v="17"/>
    <n v="6.6902794175521451E-3"/>
  </r>
  <r>
    <x v="13"/>
    <x v="8"/>
    <s v="VANCOUVER"/>
    <m/>
    <m/>
    <m/>
    <m/>
    <s v=""/>
    <n v="704"/>
    <n v="680"/>
    <n v="125"/>
    <n v="0.18382352941176472"/>
    <n v="1"/>
    <n v="23"/>
    <n v="3.2670454545454544E-2"/>
    <n v="704"/>
    <n v="681"/>
    <n v="23"/>
    <n v="3.2670454545454544E-2"/>
  </r>
  <r>
    <x v="13"/>
    <x v="9"/>
    <s v="SANTIAGO DE CHILE"/>
    <m/>
    <m/>
    <m/>
    <m/>
    <s v=""/>
    <n v="368"/>
    <n v="312"/>
    <n v="301"/>
    <n v="0.96474358974358976"/>
    <m/>
    <n v="56"/>
    <n v="0.15217391304347827"/>
    <n v="368"/>
    <n v="312"/>
    <n v="56"/>
    <n v="0.15217391304347827"/>
  </r>
  <r>
    <x v="13"/>
    <x v="10"/>
    <s v="BEIJING"/>
    <m/>
    <m/>
    <m/>
    <m/>
    <s v=""/>
    <n v="95246"/>
    <n v="92621"/>
    <n v="44353"/>
    <n v="0.47886548406948748"/>
    <n v="1"/>
    <n v="2624"/>
    <n v="2.7549713373789975E-2"/>
    <n v="95246"/>
    <n v="92622"/>
    <n v="2624"/>
    <n v="2.7549713373789975E-2"/>
  </r>
  <r>
    <x v="13"/>
    <x v="10"/>
    <s v="CHONGQING"/>
    <m/>
    <m/>
    <m/>
    <m/>
    <s v=""/>
    <n v="28814"/>
    <n v="28263"/>
    <n v="18659"/>
    <n v="0.66019177015886499"/>
    <m/>
    <n v="551"/>
    <n v="1.9122648712431457E-2"/>
    <n v="28814"/>
    <n v="28263"/>
    <n v="551"/>
    <n v="1.9122648712431457E-2"/>
  </r>
  <r>
    <x v="13"/>
    <x v="10"/>
    <s v="GUANGZHOU (CANTON)"/>
    <m/>
    <m/>
    <m/>
    <m/>
    <s v=""/>
    <n v="58639"/>
    <n v="55407"/>
    <n v="3461"/>
    <n v="6.2465031494215534E-2"/>
    <n v="2"/>
    <n v="3216"/>
    <n v="5.4857142857142854E-2"/>
    <n v="58639"/>
    <n v="55409"/>
    <n v="3216"/>
    <n v="5.4857142857142854E-2"/>
  </r>
  <r>
    <x v="13"/>
    <x v="10"/>
    <s v="SHANGHAI"/>
    <m/>
    <m/>
    <m/>
    <m/>
    <s v=""/>
    <n v="44594"/>
    <n v="42455"/>
    <n v="5173"/>
    <n v="0.12184666117065128"/>
    <n v="114"/>
    <n v="2025"/>
    <n v="4.5409696371709198E-2"/>
    <n v="44594"/>
    <n v="42569"/>
    <n v="2025"/>
    <n v="4.5409696371709198E-2"/>
  </r>
  <r>
    <x v="13"/>
    <x v="11"/>
    <s v="BOGOTA"/>
    <m/>
    <m/>
    <m/>
    <m/>
    <s v=""/>
    <n v="78"/>
    <n v="72"/>
    <n v="40"/>
    <n v="0.55555555555555558"/>
    <m/>
    <n v="6"/>
    <n v="7.6923076923076927E-2"/>
    <n v="78"/>
    <n v="72"/>
    <n v="6"/>
    <n v="7.6923076923076927E-2"/>
  </r>
  <r>
    <x v="13"/>
    <x v="113"/>
    <s v="BRAZZAVILLE"/>
    <m/>
    <m/>
    <m/>
    <m/>
    <s v=""/>
    <n v="1483"/>
    <n v="701"/>
    <n v="159"/>
    <n v="0.22681883024251071"/>
    <m/>
    <n v="782"/>
    <n v="0.52730950775455154"/>
    <n v="1483"/>
    <n v="701"/>
    <n v="782"/>
    <n v="0.52730950775455154"/>
  </r>
  <r>
    <x v="13"/>
    <x v="68"/>
    <s v="KINSHASA"/>
    <m/>
    <m/>
    <m/>
    <m/>
    <s v=""/>
    <n v="1"/>
    <m/>
    <m/>
    <s v=""/>
    <m/>
    <n v="1"/>
    <n v="1"/>
    <n v="1"/>
    <s v=""/>
    <n v="1"/>
    <s v=""/>
  </r>
  <r>
    <x v="13"/>
    <x v="114"/>
    <s v="SAN JOSE"/>
    <m/>
    <m/>
    <m/>
    <m/>
    <s v=""/>
    <n v="19"/>
    <n v="17"/>
    <n v="17"/>
    <n v="1"/>
    <m/>
    <n v="2"/>
    <n v="0.10526315789473684"/>
    <n v="19"/>
    <n v="17"/>
    <n v="2"/>
    <n v="0.10526315789473684"/>
  </r>
  <r>
    <x v="13"/>
    <x v="69"/>
    <s v="ABIDJAN"/>
    <m/>
    <m/>
    <m/>
    <m/>
    <s v=""/>
    <n v="3793"/>
    <n v="2026"/>
    <n v="1079"/>
    <n v="0.53257650542941759"/>
    <m/>
    <n v="1767"/>
    <n v="0.46585815976799366"/>
    <n v="3793"/>
    <n v="2026"/>
    <n v="1767"/>
    <n v="0.46585815976799366"/>
  </r>
  <r>
    <x v="13"/>
    <x v="13"/>
    <s v="HAVANA"/>
    <m/>
    <m/>
    <m/>
    <m/>
    <s v=""/>
    <n v="5681"/>
    <n v="4331"/>
    <n v="2822"/>
    <n v="0.6515816208727776"/>
    <n v="1"/>
    <n v="1349"/>
    <n v="0.23745819397993312"/>
    <n v="5681"/>
    <n v="4332"/>
    <n v="1349"/>
    <n v="0.23745819397993312"/>
  </r>
  <r>
    <x v="13"/>
    <x v="14"/>
    <s v="NICOSIA"/>
    <m/>
    <m/>
    <m/>
    <m/>
    <s v=""/>
    <n v="912"/>
    <n v="891"/>
    <n v="705"/>
    <n v="0.7912457912457912"/>
    <m/>
    <n v="21"/>
    <n v="2.3026315789473683E-2"/>
    <n v="912"/>
    <n v="891"/>
    <n v="21"/>
    <n v="2.3026315789473683E-2"/>
  </r>
  <r>
    <x v="13"/>
    <x v="87"/>
    <s v="COPENHAGEN"/>
    <m/>
    <m/>
    <m/>
    <m/>
    <s v=""/>
    <n v="3"/>
    <n v="3"/>
    <n v="3"/>
    <n v="1"/>
    <m/>
    <m/>
    <n v="0"/>
    <n v="3"/>
    <n v="3"/>
    <s v=""/>
    <s v=""/>
  </r>
  <r>
    <x v="13"/>
    <x v="116"/>
    <s v="SANTO DOMINGO"/>
    <m/>
    <m/>
    <m/>
    <m/>
    <s v=""/>
    <n v="6527"/>
    <n v="2902"/>
    <n v="1198"/>
    <n v="0.41281874569262578"/>
    <m/>
    <n v="3625"/>
    <n v="0.5553853225065114"/>
    <n v="6527"/>
    <n v="2902"/>
    <n v="3625"/>
    <n v="0.5553853225065114"/>
  </r>
  <r>
    <x v="13"/>
    <x v="117"/>
    <s v="QUITO"/>
    <m/>
    <m/>
    <m/>
    <m/>
    <s v=""/>
    <n v="12321"/>
    <n v="8250"/>
    <n v="8249"/>
    <n v="0.99987878787878792"/>
    <n v="1"/>
    <n v="4070"/>
    <n v="0.33033033033033032"/>
    <n v="12321"/>
    <n v="8251"/>
    <n v="4070"/>
    <n v="0.33033033033033032"/>
  </r>
  <r>
    <x v="13"/>
    <x v="15"/>
    <s v="CAIRO"/>
    <m/>
    <m/>
    <m/>
    <m/>
    <s v=""/>
    <n v="18837"/>
    <n v="14343"/>
    <n v="8694"/>
    <n v="0.60614934114202046"/>
    <n v="355"/>
    <n v="4139"/>
    <n v="0.21972713277061104"/>
    <n v="18837"/>
    <n v="14698"/>
    <n v="4139"/>
    <n v="0.21972713277061104"/>
  </r>
  <r>
    <x v="13"/>
    <x v="140"/>
    <s v="SAN SALVADOR"/>
    <m/>
    <m/>
    <m/>
    <m/>
    <s v=""/>
    <n v="8"/>
    <n v="8"/>
    <n v="5"/>
    <n v="0.625"/>
    <m/>
    <m/>
    <n v="0"/>
    <n v="8"/>
    <n v="8"/>
    <s v=""/>
    <s v=""/>
  </r>
  <r>
    <x v="13"/>
    <x v="150"/>
    <s v="ASMARA"/>
    <n v="2"/>
    <n v="2"/>
    <n v="2"/>
    <m/>
    <n v="0"/>
    <n v="5255"/>
    <n v="3732"/>
    <n v="470"/>
    <n v="0.12593783494105038"/>
    <n v="14"/>
    <n v="1509"/>
    <n v="0.28715509039010467"/>
    <n v="5257"/>
    <n v="3748"/>
    <n v="1509"/>
    <n v="0.28704584363705538"/>
  </r>
  <r>
    <x v="13"/>
    <x v="151"/>
    <s v="TALLINN"/>
    <m/>
    <m/>
    <m/>
    <m/>
    <s v=""/>
    <n v="1"/>
    <n v="1"/>
    <m/>
    <n v="0"/>
    <m/>
    <m/>
    <n v="0"/>
    <n v="1"/>
    <n v="1"/>
    <s v=""/>
    <s v=""/>
  </r>
  <r>
    <x v="13"/>
    <x v="16"/>
    <s v="ADDIS ABEBA"/>
    <n v="4"/>
    <n v="3"/>
    <m/>
    <n v="1"/>
    <n v="0.25"/>
    <n v="5883"/>
    <n v="3750"/>
    <n v="958"/>
    <n v="0.25546666666666668"/>
    <n v="136"/>
    <n v="1997"/>
    <n v="0.33945266020737719"/>
    <n v="5887"/>
    <n v="3889"/>
    <n v="1998"/>
    <n v="0.33939188041447255"/>
  </r>
  <r>
    <x v="13"/>
    <x v="88"/>
    <s v="PARIS"/>
    <m/>
    <m/>
    <m/>
    <m/>
    <s v=""/>
    <n v="26"/>
    <n v="22"/>
    <n v="21"/>
    <n v="0.95454545454545459"/>
    <n v="2"/>
    <n v="2"/>
    <n v="7.6923076923076927E-2"/>
    <n v="26"/>
    <n v="24"/>
    <n v="2"/>
    <n v="7.6923076923076927E-2"/>
  </r>
  <r>
    <x v="13"/>
    <x v="119"/>
    <s v="LIBREVILLE"/>
    <m/>
    <m/>
    <m/>
    <m/>
    <s v=""/>
    <n v="944"/>
    <n v="380"/>
    <n v="145"/>
    <n v="0.38157894736842107"/>
    <m/>
    <n v="564"/>
    <n v="0.59745762711864403"/>
    <n v="944"/>
    <n v="380"/>
    <n v="564"/>
    <n v="0.59745762711864403"/>
  </r>
  <r>
    <x v="13"/>
    <x v="17"/>
    <s v="TBILISSI"/>
    <m/>
    <m/>
    <m/>
    <m/>
    <s v=""/>
    <n v="508"/>
    <n v="466"/>
    <n v="157"/>
    <n v="0.33690987124463517"/>
    <n v="6"/>
    <n v="36"/>
    <n v="7.0866141732283464E-2"/>
    <n v="508"/>
    <n v="472"/>
    <n v="36"/>
    <n v="7.0866141732283464E-2"/>
  </r>
  <r>
    <x v="13"/>
    <x v="18"/>
    <s v="FRANKFURT/MAIN"/>
    <m/>
    <m/>
    <m/>
    <m/>
    <s v=""/>
    <n v="52"/>
    <n v="50"/>
    <n v="47"/>
    <n v="0.94"/>
    <m/>
    <n v="2"/>
    <n v="3.8461538461538464E-2"/>
    <n v="52"/>
    <n v="50"/>
    <n v="2"/>
    <n v="3.8461538461538464E-2"/>
  </r>
  <r>
    <x v="13"/>
    <x v="97"/>
    <s v="ACCRA"/>
    <n v="2"/>
    <m/>
    <m/>
    <n v="2"/>
    <n v="1"/>
    <n v="2522"/>
    <n v="1187"/>
    <n v="745"/>
    <n v="0.62763268744734624"/>
    <n v="6"/>
    <n v="1329"/>
    <n v="0.52696272799365584"/>
    <n v="2524"/>
    <n v="1193"/>
    <n v="1331"/>
    <n v="0.52733755942947702"/>
  </r>
  <r>
    <x v="13"/>
    <x v="71"/>
    <s v="ATHENS"/>
    <m/>
    <m/>
    <m/>
    <m/>
    <s v=""/>
    <n v="3"/>
    <n v="3"/>
    <n v="1"/>
    <n v="0.33333333333333331"/>
    <m/>
    <m/>
    <n v="0"/>
    <n v="3"/>
    <n v="3"/>
    <s v=""/>
    <s v=""/>
  </r>
  <r>
    <x v="13"/>
    <x v="120"/>
    <s v="GUATEMALA CITY"/>
    <m/>
    <m/>
    <m/>
    <m/>
    <s v=""/>
    <n v="18"/>
    <n v="18"/>
    <n v="18"/>
    <n v="1"/>
    <m/>
    <m/>
    <n v="0"/>
    <n v="18"/>
    <n v="18"/>
    <s v=""/>
    <s v=""/>
  </r>
  <r>
    <x v="13"/>
    <x v="19"/>
    <s v="HONG KONG"/>
    <m/>
    <m/>
    <m/>
    <m/>
    <s v=""/>
    <n v="2456"/>
    <n v="2415"/>
    <n v="2173"/>
    <n v="0.8997929606625259"/>
    <m/>
    <n v="41"/>
    <n v="1.6693811074918567E-2"/>
    <n v="2456"/>
    <n v="2415"/>
    <n v="41"/>
    <n v="1.6693811074918567E-2"/>
  </r>
  <r>
    <x v="13"/>
    <x v="72"/>
    <s v="BUDAPEST"/>
    <m/>
    <m/>
    <m/>
    <m/>
    <s v=""/>
    <n v="2"/>
    <n v="2"/>
    <m/>
    <n v="0"/>
    <m/>
    <m/>
    <n v="0"/>
    <n v="2"/>
    <n v="2"/>
    <s v=""/>
    <s v=""/>
  </r>
  <r>
    <x v="13"/>
    <x v="20"/>
    <s v="BANGALORE"/>
    <m/>
    <m/>
    <m/>
    <m/>
    <s v=""/>
    <n v="7878"/>
    <n v="7170"/>
    <n v="6889"/>
    <n v="0.96080892608089263"/>
    <n v="8"/>
    <n v="700"/>
    <n v="8.8855039350088857E-2"/>
    <n v="7878"/>
    <n v="7178"/>
    <n v="700"/>
    <n v="8.8855039350088857E-2"/>
  </r>
  <r>
    <x v="13"/>
    <x v="20"/>
    <s v="KOLKATA"/>
    <m/>
    <m/>
    <m/>
    <m/>
    <s v=""/>
    <n v="10091"/>
    <n v="8830"/>
    <n v="8828"/>
    <n v="0.9997734994337486"/>
    <m/>
    <n v="1261"/>
    <n v="0.12496283817262907"/>
    <n v="10091"/>
    <n v="8830"/>
    <n v="1261"/>
    <n v="0.12496283817262907"/>
  </r>
  <r>
    <x v="13"/>
    <x v="20"/>
    <s v="MUMBAI"/>
    <m/>
    <m/>
    <m/>
    <m/>
    <s v=""/>
    <n v="25613"/>
    <n v="23888"/>
    <n v="21338"/>
    <n v="0.89325184192900198"/>
    <n v="4"/>
    <n v="1721"/>
    <n v="6.7192441338382855E-2"/>
    <n v="25613"/>
    <n v="23892"/>
    <n v="1721"/>
    <n v="6.7192441338382855E-2"/>
  </r>
  <r>
    <x v="13"/>
    <x v="20"/>
    <s v="NEW DELHI"/>
    <m/>
    <m/>
    <m/>
    <m/>
    <s v=""/>
    <n v="16783"/>
    <n v="13651"/>
    <n v="7805"/>
    <n v="0.57175298512929451"/>
    <n v="5"/>
    <n v="3127"/>
    <n v="0.18631948996007866"/>
    <n v="16783"/>
    <n v="13656"/>
    <n v="3127"/>
    <n v="0.18631948996007866"/>
  </r>
  <r>
    <x v="13"/>
    <x v="21"/>
    <s v="JAKARTA"/>
    <m/>
    <m/>
    <m/>
    <m/>
    <s v=""/>
    <n v="13785"/>
    <n v="13463"/>
    <n v="6903"/>
    <n v="0.51273861695015965"/>
    <m/>
    <n v="322"/>
    <n v="2.335872324990932E-2"/>
    <n v="13785"/>
    <n v="13463"/>
    <n v="322"/>
    <n v="2.335872324990932E-2"/>
  </r>
  <r>
    <x v="13"/>
    <x v="22"/>
    <s v="TEHERAN"/>
    <m/>
    <m/>
    <m/>
    <m/>
    <s v=""/>
    <n v="18743"/>
    <n v="9489"/>
    <n v="4608"/>
    <n v="0.48561492254189059"/>
    <n v="739"/>
    <n v="8515"/>
    <n v="0.45430293976417863"/>
    <n v="18743"/>
    <n v="10228"/>
    <n v="8515"/>
    <n v="0.45430293976417863"/>
  </r>
  <r>
    <x v="13"/>
    <x v="95"/>
    <s v="BAGHDAD"/>
    <m/>
    <m/>
    <m/>
    <m/>
    <s v=""/>
    <n v="8931"/>
    <n v="6118"/>
    <n v="2244"/>
    <n v="0.36678653154625696"/>
    <n v="39"/>
    <n v="2774"/>
    <n v="0.3106035158436905"/>
    <n v="8931"/>
    <n v="6157"/>
    <n v="2774"/>
    <n v="0.3106035158436905"/>
  </r>
  <r>
    <x v="13"/>
    <x v="95"/>
    <s v="ERBIL"/>
    <m/>
    <m/>
    <m/>
    <m/>
    <s v=""/>
    <n v="4400"/>
    <n v="3489"/>
    <n v="1316"/>
    <n v="0.37718543995414161"/>
    <n v="16"/>
    <n v="895"/>
    <n v="0.2034090909090909"/>
    <n v="4400"/>
    <n v="3505"/>
    <n v="895"/>
    <n v="0.2034090909090909"/>
  </r>
  <r>
    <x v="13"/>
    <x v="23"/>
    <s v="DUBLIN"/>
    <m/>
    <m/>
    <m/>
    <m/>
    <s v=""/>
    <n v="1721"/>
    <n v="1670"/>
    <n v="934"/>
    <n v="0.55928143712574852"/>
    <m/>
    <n v="51"/>
    <n v="2.9633933759442184E-2"/>
    <n v="1721"/>
    <n v="1670"/>
    <n v="51"/>
    <n v="2.9633933759442184E-2"/>
  </r>
  <r>
    <x v="13"/>
    <x v="24"/>
    <s v="JERUSALEM"/>
    <m/>
    <m/>
    <m/>
    <m/>
    <s v=""/>
    <n v="2862"/>
    <n v="1927"/>
    <n v="581"/>
    <n v="0.30150492994291644"/>
    <n v="158"/>
    <n v="777"/>
    <n v="0.27148846960167716"/>
    <n v="2862"/>
    <n v="2085"/>
    <n v="777"/>
    <n v="0.27148846960167716"/>
  </r>
  <r>
    <x v="13"/>
    <x v="24"/>
    <s v="TEL AVIV"/>
    <m/>
    <m/>
    <m/>
    <m/>
    <s v=""/>
    <n v="940"/>
    <n v="914"/>
    <n v="894"/>
    <n v="0.97811816192560175"/>
    <m/>
    <n v="26"/>
    <n v="2.7659574468085105E-2"/>
    <n v="940"/>
    <n v="914"/>
    <n v="26"/>
    <n v="2.7659574468085105E-2"/>
  </r>
  <r>
    <x v="13"/>
    <x v="25"/>
    <s v="OSAKA"/>
    <m/>
    <m/>
    <m/>
    <m/>
    <s v=""/>
    <n v="536"/>
    <n v="529"/>
    <n v="529"/>
    <n v="1"/>
    <m/>
    <n v="7"/>
    <n v="1.3059701492537313E-2"/>
    <n v="536"/>
    <n v="529"/>
    <n v="7"/>
    <n v="1.3059701492537313E-2"/>
  </r>
  <r>
    <x v="13"/>
    <x v="25"/>
    <s v="TOKYO"/>
    <m/>
    <m/>
    <m/>
    <m/>
    <s v=""/>
    <n v="1500"/>
    <n v="1486"/>
    <n v="1484"/>
    <n v="0.99865410497981155"/>
    <m/>
    <n v="14"/>
    <n v="9.3333333333333341E-3"/>
    <n v="1500"/>
    <n v="1486"/>
    <n v="14"/>
    <n v="9.3333333333333341E-3"/>
  </r>
  <r>
    <x v="13"/>
    <x v="26"/>
    <s v="AMMAN"/>
    <m/>
    <m/>
    <m/>
    <m/>
    <s v=""/>
    <n v="9112"/>
    <n v="8045"/>
    <n v="7272"/>
    <n v="0.90391547545059048"/>
    <n v="39"/>
    <n v="1028"/>
    <n v="0.11281826163301141"/>
    <n v="9112"/>
    <n v="8084"/>
    <n v="1028"/>
    <n v="0.11281826163301141"/>
  </r>
  <r>
    <x v="13"/>
    <x v="27"/>
    <s v="ASTANA"/>
    <n v="1"/>
    <n v="1"/>
    <m/>
    <m/>
    <n v="0"/>
    <n v="26562"/>
    <n v="25108"/>
    <n v="7068"/>
    <n v="0.28150390313844192"/>
    <n v="17"/>
    <n v="1437"/>
    <n v="5.4099841879376553E-2"/>
    <n v="26563"/>
    <n v="25126"/>
    <n v="1437"/>
    <n v="5.4097805217784137E-2"/>
  </r>
  <r>
    <x v="13"/>
    <x v="28"/>
    <s v="NAIROBI"/>
    <m/>
    <m/>
    <m/>
    <m/>
    <s v=""/>
    <n v="7370"/>
    <n v="5931"/>
    <n v="2986"/>
    <n v="0.50345641544427588"/>
    <n v="37"/>
    <n v="1402"/>
    <n v="0.19023066485753054"/>
    <n v="7370"/>
    <n v="5968"/>
    <n v="1402"/>
    <n v="0.19023066485753054"/>
  </r>
  <r>
    <x v="13"/>
    <x v="89"/>
    <s v="PRISTINA"/>
    <m/>
    <m/>
    <m/>
    <m/>
    <s v=""/>
    <n v="126"/>
    <n v="88"/>
    <n v="80"/>
    <n v="0.90909090909090906"/>
    <n v="5"/>
    <n v="33"/>
    <n v="0.26190476190476192"/>
    <n v="126"/>
    <n v="93"/>
    <n v="33"/>
    <n v="0.26190476190476192"/>
  </r>
  <r>
    <x v="13"/>
    <x v="29"/>
    <s v="KUWAIT"/>
    <n v="2"/>
    <n v="2"/>
    <n v="1"/>
    <m/>
    <n v="0"/>
    <n v="28977"/>
    <n v="28002"/>
    <n v="25078"/>
    <n v="0.89557888722234125"/>
    <n v="1"/>
    <n v="974"/>
    <n v="3.3612865375987851E-2"/>
    <n v="28979"/>
    <n v="28005"/>
    <n v="974"/>
    <n v="3.3610545567479902E-2"/>
  </r>
  <r>
    <x v="13"/>
    <x v="30"/>
    <s v="BEIRUT"/>
    <m/>
    <m/>
    <m/>
    <m/>
    <s v=""/>
    <n v="13649"/>
    <n v="10657"/>
    <n v="6914"/>
    <n v="0.64877545275405835"/>
    <n v="305"/>
    <n v="2687"/>
    <n v="0.19686423913839843"/>
    <n v="13649"/>
    <n v="10962"/>
    <n v="2687"/>
    <n v="0.19686423913839843"/>
  </r>
  <r>
    <x v="13"/>
    <x v="149"/>
    <s v="BENGHAZI"/>
    <m/>
    <m/>
    <m/>
    <m/>
    <s v=""/>
    <n v="3888"/>
    <n v="3176"/>
    <n v="1785"/>
    <n v="0.56202770780856426"/>
    <n v="229"/>
    <n v="483"/>
    <n v="0.12422839506172839"/>
    <n v="3888"/>
    <n v="3405"/>
    <n v="483"/>
    <n v="0.12422839506172839"/>
  </r>
  <r>
    <x v="13"/>
    <x v="149"/>
    <s v="TRIPOLI"/>
    <m/>
    <m/>
    <m/>
    <m/>
    <s v=""/>
    <n v="11933"/>
    <n v="9611"/>
    <n v="8290"/>
    <n v="0.86255332431588805"/>
    <n v="667"/>
    <n v="1655"/>
    <n v="0.13869102488896337"/>
    <n v="11933"/>
    <n v="10278"/>
    <n v="1655"/>
    <n v="0.13869102488896337"/>
  </r>
  <r>
    <x v="13"/>
    <x v="96"/>
    <s v="VILNIUS"/>
    <m/>
    <m/>
    <m/>
    <m/>
    <s v=""/>
    <n v="1"/>
    <n v="1"/>
    <n v="1"/>
    <n v="1"/>
    <m/>
    <m/>
    <n v="0"/>
    <n v="1"/>
    <n v="1"/>
    <s v=""/>
    <s v=""/>
  </r>
  <r>
    <x v="13"/>
    <x v="31"/>
    <s v="KUALA LUMPUR"/>
    <m/>
    <m/>
    <m/>
    <m/>
    <s v=""/>
    <n v="653"/>
    <n v="547"/>
    <n v="536"/>
    <n v="0.979890310786106"/>
    <n v="4"/>
    <n v="102"/>
    <n v="0.15620214395099541"/>
    <n v="653"/>
    <n v="551"/>
    <n v="102"/>
    <n v="0.15620214395099541"/>
  </r>
  <r>
    <x v="13"/>
    <x v="125"/>
    <s v="VALETTA"/>
    <m/>
    <m/>
    <m/>
    <m/>
    <s v=""/>
    <n v="5"/>
    <n v="5"/>
    <n v="5"/>
    <n v="1"/>
    <m/>
    <m/>
    <n v="0"/>
    <n v="5"/>
    <n v="5"/>
    <s v=""/>
    <s v=""/>
  </r>
  <r>
    <x v="13"/>
    <x v="32"/>
    <s v="MEXICO CITY"/>
    <m/>
    <m/>
    <m/>
    <m/>
    <s v=""/>
    <n v="135"/>
    <n v="133"/>
    <n v="122"/>
    <n v="0.91729323308270672"/>
    <m/>
    <n v="2"/>
    <n v="1.4814814814814815E-2"/>
    <n v="135"/>
    <n v="133"/>
    <n v="2"/>
    <n v="1.4814814814814815E-2"/>
  </r>
  <r>
    <x v="13"/>
    <x v="90"/>
    <s v="CHISINAU"/>
    <m/>
    <m/>
    <m/>
    <m/>
    <s v=""/>
    <n v="354"/>
    <n v="311"/>
    <n v="301"/>
    <n v="0.96784565916398713"/>
    <m/>
    <n v="43"/>
    <n v="0.12146892655367232"/>
    <n v="354"/>
    <n v="311"/>
    <n v="43"/>
    <n v="0.12146892655367232"/>
  </r>
  <r>
    <x v="13"/>
    <x v="98"/>
    <s v="ULAN BATOR"/>
    <m/>
    <m/>
    <m/>
    <m/>
    <s v=""/>
    <n v="2180"/>
    <n v="2060"/>
    <n v="761"/>
    <n v="0.36941747572815536"/>
    <n v="4"/>
    <n v="116"/>
    <n v="5.321100917431193E-2"/>
    <n v="2180"/>
    <n v="2064"/>
    <n v="116"/>
    <n v="5.321100917431193E-2"/>
  </r>
  <r>
    <x v="13"/>
    <x v="91"/>
    <s v="PODGORICA"/>
    <m/>
    <m/>
    <m/>
    <m/>
    <s v=""/>
    <n v="216"/>
    <n v="195"/>
    <n v="136"/>
    <n v="0.6974358974358974"/>
    <m/>
    <n v="21"/>
    <n v="9.7222222222222224E-2"/>
    <n v="216"/>
    <n v="195"/>
    <n v="21"/>
    <n v="9.7222222222222224E-2"/>
  </r>
  <r>
    <x v="13"/>
    <x v="33"/>
    <s v="CASABLANCA"/>
    <m/>
    <m/>
    <m/>
    <m/>
    <s v=""/>
    <n v="7677"/>
    <n v="4974"/>
    <n v="4428"/>
    <n v="0.89022919179734616"/>
    <n v="25"/>
    <n v="2678"/>
    <n v="0.3488341800182363"/>
    <n v="7677"/>
    <n v="4999"/>
    <n v="2678"/>
    <n v="0.3488341800182363"/>
  </r>
  <r>
    <x v="13"/>
    <x v="33"/>
    <s v="RABAT"/>
    <m/>
    <m/>
    <m/>
    <m/>
    <s v=""/>
    <n v="2801"/>
    <n v="2412"/>
    <n v="1315"/>
    <n v="0.54519071310116085"/>
    <n v="18"/>
    <n v="371"/>
    <n v="0.13245269546590505"/>
    <n v="2801"/>
    <n v="2430"/>
    <n v="371"/>
    <n v="0.13245269546590505"/>
  </r>
  <r>
    <x v="13"/>
    <x v="103"/>
    <s v="MAPUTO"/>
    <m/>
    <m/>
    <m/>
    <m/>
    <s v=""/>
    <n v="1915"/>
    <n v="1672"/>
    <n v="477"/>
    <n v="0.28528708133971292"/>
    <m/>
    <n v="243"/>
    <n v="0.12689295039164492"/>
    <n v="1915"/>
    <n v="1672"/>
    <n v="243"/>
    <n v="0.12689295039164492"/>
  </r>
  <r>
    <x v="13"/>
    <x v="128"/>
    <s v="YANGON"/>
    <m/>
    <m/>
    <m/>
    <m/>
    <s v=""/>
    <n v="1392"/>
    <n v="1041"/>
    <n v="492"/>
    <n v="0.47262247838616717"/>
    <m/>
    <n v="351"/>
    <n v="0.25215517241379309"/>
    <n v="1392"/>
    <n v="1041"/>
    <n v="351"/>
    <n v="0.25215517241379309"/>
  </r>
  <r>
    <x v="13"/>
    <x v="75"/>
    <s v="THE HAGUE"/>
    <m/>
    <m/>
    <m/>
    <m/>
    <s v=""/>
    <n v="15"/>
    <n v="14"/>
    <n v="7"/>
    <n v="0.5"/>
    <m/>
    <n v="1"/>
    <n v="6.6666666666666666E-2"/>
    <n v="15"/>
    <n v="14"/>
    <n v="1"/>
    <n v="6.6666666666666666E-2"/>
  </r>
  <r>
    <x v="13"/>
    <x v="129"/>
    <s v="WELLINGTON"/>
    <m/>
    <m/>
    <m/>
    <m/>
    <s v=""/>
    <n v="259"/>
    <n v="257"/>
    <n v="62"/>
    <n v="0.24124513618677043"/>
    <m/>
    <n v="2"/>
    <n v="7.7220077220077222E-3"/>
    <n v="259"/>
    <n v="257"/>
    <n v="2"/>
    <n v="7.7220077220077222E-3"/>
  </r>
  <r>
    <x v="13"/>
    <x v="144"/>
    <s v="MANAGUA"/>
    <m/>
    <m/>
    <m/>
    <m/>
    <s v=""/>
    <n v="9"/>
    <n v="9"/>
    <n v="9"/>
    <n v="1"/>
    <m/>
    <m/>
    <n v="0"/>
    <n v="9"/>
    <n v="9"/>
    <s v=""/>
    <s v=""/>
  </r>
  <r>
    <x v="13"/>
    <x v="34"/>
    <s v="ABUJA"/>
    <m/>
    <m/>
    <m/>
    <m/>
    <s v=""/>
    <n v="935"/>
    <n v="816"/>
    <n v="740"/>
    <n v="0.90686274509803921"/>
    <n v="29"/>
    <n v="90"/>
    <n v="9.6256684491978606E-2"/>
    <n v="935"/>
    <n v="845"/>
    <n v="90"/>
    <n v="9.6256684491978606E-2"/>
  </r>
  <r>
    <x v="13"/>
    <x v="34"/>
    <s v="LAGOS"/>
    <n v="1"/>
    <m/>
    <m/>
    <n v="1"/>
    <n v="1"/>
    <n v="12768"/>
    <n v="7666"/>
    <n v="3680"/>
    <n v="0.48004174276024003"/>
    <n v="18"/>
    <n v="5084"/>
    <n v="0.39818295739348369"/>
    <n v="12769"/>
    <n v="7684"/>
    <n v="5085"/>
    <n v="0.39823008849557523"/>
  </r>
  <r>
    <x v="13"/>
    <x v="35"/>
    <s v="SKOPJE"/>
    <m/>
    <m/>
    <m/>
    <m/>
    <s v=""/>
    <n v="157"/>
    <n v="157"/>
    <n v="150"/>
    <n v="0.95541401273885351"/>
    <m/>
    <m/>
    <n v="0"/>
    <n v="157"/>
    <n v="157"/>
    <s v=""/>
    <s v=""/>
  </r>
  <r>
    <x v="13"/>
    <x v="92"/>
    <s v="OSLO"/>
    <m/>
    <m/>
    <m/>
    <m/>
    <s v=""/>
    <n v="1"/>
    <n v="1"/>
    <n v="1"/>
    <n v="1"/>
    <m/>
    <m/>
    <n v="0"/>
    <n v="1"/>
    <n v="1"/>
    <s v=""/>
    <s v=""/>
  </r>
  <r>
    <x v="13"/>
    <x v="36"/>
    <s v="MUSCAT"/>
    <m/>
    <m/>
    <m/>
    <m/>
    <s v=""/>
    <n v="6641"/>
    <n v="5818"/>
    <n v="5332"/>
    <n v="0.91646613956686152"/>
    <m/>
    <n v="823"/>
    <n v="0.12392711940972745"/>
    <n v="6641"/>
    <n v="5818"/>
    <n v="823"/>
    <n v="0.12392711940972745"/>
  </r>
  <r>
    <x v="13"/>
    <x v="37"/>
    <s v="ISLAMABAD"/>
    <m/>
    <m/>
    <m/>
    <m/>
    <s v=""/>
    <n v="3433"/>
    <n v="2049"/>
    <n v="1049"/>
    <n v="0.5119570522205954"/>
    <n v="295"/>
    <n v="1089"/>
    <n v="0.31721526361782698"/>
    <n v="3433"/>
    <n v="2344"/>
    <n v="1089"/>
    <n v="0.31721526361782698"/>
  </r>
  <r>
    <x v="13"/>
    <x v="76"/>
    <s v="PANAMA CITY"/>
    <m/>
    <m/>
    <m/>
    <m/>
    <s v=""/>
    <n v="62"/>
    <n v="50"/>
    <n v="45"/>
    <n v="0.9"/>
    <n v="2"/>
    <n v="10"/>
    <n v="0.16129032258064516"/>
    <n v="62"/>
    <n v="52"/>
    <n v="10"/>
    <n v="0.16129032258064516"/>
  </r>
  <r>
    <x v="13"/>
    <x v="145"/>
    <s v="ASUNCION"/>
    <m/>
    <m/>
    <m/>
    <m/>
    <s v=""/>
    <n v="15"/>
    <n v="13"/>
    <n v="3"/>
    <n v="0.23076923076923078"/>
    <m/>
    <n v="2"/>
    <n v="0.13333333333333333"/>
    <n v="15"/>
    <n v="13"/>
    <n v="2"/>
    <n v="0.13333333333333333"/>
  </r>
  <r>
    <x v="13"/>
    <x v="39"/>
    <s v="LIMA"/>
    <m/>
    <m/>
    <m/>
    <m/>
    <s v=""/>
    <n v="69"/>
    <n v="55"/>
    <n v="54"/>
    <n v="0.98181818181818181"/>
    <m/>
    <n v="14"/>
    <n v="0.20289855072463769"/>
    <n v="69"/>
    <n v="55"/>
    <n v="14"/>
    <n v="0.20289855072463769"/>
  </r>
  <r>
    <x v="13"/>
    <x v="40"/>
    <s v="MANILA"/>
    <m/>
    <m/>
    <m/>
    <m/>
    <s v=""/>
    <n v="28515"/>
    <n v="26455"/>
    <n v="25304"/>
    <n v="0.95649215649215646"/>
    <n v="3"/>
    <n v="2057"/>
    <n v="7.2137471506224793E-2"/>
    <n v="28515"/>
    <n v="26458"/>
    <n v="2057"/>
    <n v="7.2137471506224793E-2"/>
  </r>
  <r>
    <x v="13"/>
    <x v="77"/>
    <s v="WARSAW"/>
    <m/>
    <m/>
    <m/>
    <m/>
    <s v=""/>
    <n v="17"/>
    <n v="17"/>
    <n v="11"/>
    <n v="0.6470588235294118"/>
    <m/>
    <m/>
    <n v="0"/>
    <n v="17"/>
    <n v="17"/>
    <s v=""/>
    <s v=""/>
  </r>
  <r>
    <x v="13"/>
    <x v="78"/>
    <s v="LISBON"/>
    <m/>
    <m/>
    <m/>
    <m/>
    <s v=""/>
    <n v="2"/>
    <n v="2"/>
    <n v="1"/>
    <n v="0.5"/>
    <m/>
    <m/>
    <n v="0"/>
    <n v="2"/>
    <n v="2"/>
    <s v=""/>
    <s v=""/>
  </r>
  <r>
    <x v="13"/>
    <x v="41"/>
    <s v="DOHA"/>
    <m/>
    <m/>
    <m/>
    <m/>
    <s v=""/>
    <n v="6525"/>
    <n v="5700"/>
    <n v="3928"/>
    <n v="0.68912280701754391"/>
    <m/>
    <n v="825"/>
    <n v="0.12643678160919541"/>
    <n v="6525"/>
    <n v="5700"/>
    <n v="825"/>
    <n v="0.12643678160919541"/>
  </r>
  <r>
    <x v="13"/>
    <x v="42"/>
    <s v="BUCHAREST"/>
    <m/>
    <m/>
    <m/>
    <m/>
    <s v=""/>
    <n v="83"/>
    <n v="71"/>
    <n v="35"/>
    <n v="0.49295774647887325"/>
    <m/>
    <n v="12"/>
    <n v="0.14457831325301204"/>
    <n v="83"/>
    <n v="71"/>
    <n v="12"/>
    <n v="0.14457831325301204"/>
  </r>
  <r>
    <x v="13"/>
    <x v="43"/>
    <s v="MOSCOW"/>
    <m/>
    <m/>
    <m/>
    <m/>
    <s v=""/>
    <n v="142175"/>
    <n v="135455"/>
    <n v="102988"/>
    <n v="0.76031154257871614"/>
    <n v="586"/>
    <n v="6134"/>
    <n v="4.3144012660453666E-2"/>
    <n v="142175"/>
    <n v="136041"/>
    <n v="6134"/>
    <n v="4.3144012660453666E-2"/>
  </r>
  <r>
    <x v="13"/>
    <x v="43"/>
    <s v="ST. PETERSBURG"/>
    <m/>
    <m/>
    <m/>
    <m/>
    <s v=""/>
    <n v="19226"/>
    <n v="16799"/>
    <n v="5232"/>
    <n v="0.31144710994702063"/>
    <n v="150"/>
    <n v="2277"/>
    <n v="0.11843337147612608"/>
    <n v="19226"/>
    <n v="16949"/>
    <n v="2277"/>
    <n v="0.11843337147612608"/>
  </r>
  <r>
    <x v="13"/>
    <x v="152"/>
    <s v="SAN MARINO"/>
    <m/>
    <m/>
    <m/>
    <m/>
    <s v=""/>
    <n v="136"/>
    <n v="135"/>
    <n v="135"/>
    <n v="1"/>
    <m/>
    <n v="1"/>
    <n v="7.3529411764705881E-3"/>
    <n v="136"/>
    <n v="135"/>
    <n v="1"/>
    <n v="7.3529411764705881E-3"/>
  </r>
  <r>
    <x v="13"/>
    <x v="44"/>
    <s v="JEDDAH"/>
    <m/>
    <m/>
    <m/>
    <m/>
    <s v=""/>
    <n v="22412"/>
    <n v="21580"/>
    <n v="21553"/>
    <n v="0.99874884151992582"/>
    <n v="56"/>
    <n v="776"/>
    <n v="3.462430840621096E-2"/>
    <n v="22412"/>
    <n v="21636"/>
    <n v="776"/>
    <n v="3.462430840621096E-2"/>
  </r>
  <r>
    <x v="13"/>
    <x v="44"/>
    <s v="RIYADH"/>
    <m/>
    <m/>
    <m/>
    <m/>
    <s v=""/>
    <n v="27998"/>
    <n v="26650"/>
    <n v="24506"/>
    <n v="0.91954971857410883"/>
    <n v="34"/>
    <n v="1314"/>
    <n v="4.6931923708836344E-2"/>
    <n v="27998"/>
    <n v="26684"/>
    <n v="1314"/>
    <n v="4.6931923708836344E-2"/>
  </r>
  <r>
    <x v="13"/>
    <x v="45"/>
    <s v="DAKAR"/>
    <n v="1"/>
    <n v="1"/>
    <m/>
    <m/>
    <n v="0"/>
    <n v="6050"/>
    <n v="4372"/>
    <n v="1982"/>
    <n v="0.45333943275388838"/>
    <n v="3"/>
    <n v="1675"/>
    <n v="0.27685950413223143"/>
    <n v="6051"/>
    <n v="4376"/>
    <n v="1675"/>
    <n v="0.27681374979342255"/>
  </r>
  <r>
    <x v="13"/>
    <x v="46"/>
    <s v="BELGRADE"/>
    <m/>
    <m/>
    <m/>
    <m/>
    <s v=""/>
    <n v="1733"/>
    <n v="1641"/>
    <n v="898"/>
    <n v="0.5472273004265692"/>
    <n v="1"/>
    <n v="91"/>
    <n v="5.2510098095787654E-2"/>
    <n v="1733"/>
    <n v="1642"/>
    <n v="91"/>
    <n v="5.2510098095787654E-2"/>
  </r>
  <r>
    <x v="13"/>
    <x v="80"/>
    <s v="SINGAPORE"/>
    <m/>
    <m/>
    <m/>
    <m/>
    <s v=""/>
    <n v="4032"/>
    <n v="3987"/>
    <n v="2045"/>
    <n v="0.51291698018560317"/>
    <m/>
    <n v="45"/>
    <n v="1.1160714285714286E-2"/>
    <n v="4032"/>
    <n v="3987"/>
    <n v="45"/>
    <n v="1.1160714285714286E-2"/>
  </r>
  <r>
    <x v="13"/>
    <x v="48"/>
    <s v="LJUBLJANA"/>
    <m/>
    <m/>
    <m/>
    <m/>
    <s v=""/>
    <n v="1"/>
    <n v="1"/>
    <m/>
    <n v="0"/>
    <m/>
    <m/>
    <n v="0"/>
    <n v="1"/>
    <n v="1"/>
    <s v=""/>
    <s v=""/>
  </r>
  <r>
    <x v="13"/>
    <x v="49"/>
    <s v="CAPE TOWN"/>
    <m/>
    <m/>
    <m/>
    <m/>
    <s v=""/>
    <n v="11217"/>
    <n v="10992"/>
    <n v="10673"/>
    <n v="0.97097889374090252"/>
    <m/>
    <n v="225"/>
    <n v="2.0058839261834716E-2"/>
    <n v="11217"/>
    <n v="10992"/>
    <n v="225"/>
    <n v="2.0058839261834716E-2"/>
  </r>
  <r>
    <x v="13"/>
    <x v="49"/>
    <s v="JOHANNESBURG"/>
    <m/>
    <m/>
    <m/>
    <m/>
    <s v=""/>
    <n v="20166"/>
    <n v="19329"/>
    <n v="19294"/>
    <n v="0.99818924931450148"/>
    <n v="1"/>
    <n v="836"/>
    <n v="4.1455915898046217E-2"/>
    <n v="20166"/>
    <n v="19330"/>
    <n v="836"/>
    <n v="4.1455915898046217E-2"/>
  </r>
  <r>
    <x v="13"/>
    <x v="49"/>
    <s v="PRETORIA"/>
    <m/>
    <m/>
    <m/>
    <m/>
    <s v=""/>
    <n v="687"/>
    <n v="622"/>
    <n v="622"/>
    <n v="1"/>
    <m/>
    <n v="65"/>
    <n v="9.4614264919941779E-2"/>
    <n v="687"/>
    <n v="622"/>
    <n v="65"/>
    <n v="9.4614264919941779E-2"/>
  </r>
  <r>
    <x v="13"/>
    <x v="50"/>
    <s v="SEOUL"/>
    <m/>
    <m/>
    <m/>
    <m/>
    <s v=""/>
    <n v="578"/>
    <n v="560"/>
    <n v="22"/>
    <n v="3.9285714285714285E-2"/>
    <m/>
    <n v="18"/>
    <n v="3.1141868512110725E-2"/>
    <n v="578"/>
    <n v="560"/>
    <n v="18"/>
    <n v="3.1141868512110725E-2"/>
  </r>
  <r>
    <x v="13"/>
    <x v="81"/>
    <s v="MADRID"/>
    <m/>
    <m/>
    <m/>
    <m/>
    <s v=""/>
    <n v="22"/>
    <n v="21"/>
    <n v="21"/>
    <n v="1"/>
    <m/>
    <n v="1"/>
    <n v="4.5454545454545456E-2"/>
    <n v="22"/>
    <n v="21"/>
    <n v="1"/>
    <n v="4.5454545454545456E-2"/>
  </r>
  <r>
    <x v="13"/>
    <x v="132"/>
    <s v="COLOMBO"/>
    <m/>
    <m/>
    <m/>
    <m/>
    <s v=""/>
    <n v="4431"/>
    <n v="2665"/>
    <n v="787"/>
    <n v="0.29530956848030021"/>
    <n v="3"/>
    <n v="1763"/>
    <n v="0.39787858271270593"/>
    <n v="4431"/>
    <n v="2668"/>
    <n v="1763"/>
    <n v="0.39787858271270593"/>
  </r>
  <r>
    <x v="13"/>
    <x v="51"/>
    <s v="GENEVA"/>
    <m/>
    <m/>
    <m/>
    <m/>
    <s v=""/>
    <n v="13"/>
    <n v="11"/>
    <n v="8"/>
    <n v="0.72727272727272729"/>
    <m/>
    <n v="2"/>
    <n v="0.15384615384615385"/>
    <n v="13"/>
    <n v="11"/>
    <n v="2"/>
    <n v="0.15384615384615385"/>
  </r>
  <r>
    <x v="13"/>
    <x v="51"/>
    <s v="LUGANO"/>
    <m/>
    <m/>
    <m/>
    <m/>
    <s v=""/>
    <n v="7"/>
    <n v="6"/>
    <n v="5"/>
    <n v="0.83333333333333337"/>
    <m/>
    <n v="1"/>
    <n v="0.14285714285714285"/>
    <n v="7"/>
    <n v="6"/>
    <n v="1"/>
    <n v="0.14285714285714285"/>
  </r>
  <r>
    <x v="13"/>
    <x v="53"/>
    <s v="TAIPEI"/>
    <m/>
    <m/>
    <m/>
    <m/>
    <s v=""/>
    <n v="119"/>
    <n v="102"/>
    <n v="42"/>
    <n v="0.41176470588235292"/>
    <m/>
    <n v="17"/>
    <n v="0.14285714285714285"/>
    <n v="119"/>
    <n v="102"/>
    <n v="17"/>
    <n v="0.14285714285714285"/>
  </r>
  <r>
    <x v="13"/>
    <x v="82"/>
    <s v="DAR ES SALAAM"/>
    <m/>
    <m/>
    <m/>
    <m/>
    <s v=""/>
    <n v="1290"/>
    <n v="1117"/>
    <n v="412"/>
    <n v="0.36884512085944493"/>
    <n v="1"/>
    <n v="172"/>
    <n v="0.13333333333333333"/>
    <n v="1290"/>
    <n v="1118"/>
    <n v="172"/>
    <n v="0.13333333333333333"/>
  </r>
  <r>
    <x v="13"/>
    <x v="54"/>
    <s v="BANGKOK"/>
    <m/>
    <m/>
    <m/>
    <m/>
    <s v=""/>
    <n v="33971"/>
    <n v="32663"/>
    <n v="31037"/>
    <n v="0.95021890212166671"/>
    <m/>
    <n v="1308"/>
    <n v="3.8503429395661003E-2"/>
    <n v="33971"/>
    <n v="32663"/>
    <n v="1308"/>
    <n v="3.8503429395661003E-2"/>
  </r>
  <r>
    <x v="13"/>
    <x v="55"/>
    <s v="TUNIS"/>
    <m/>
    <m/>
    <m/>
    <m/>
    <s v=""/>
    <n v="14970"/>
    <n v="10563"/>
    <n v="10549"/>
    <n v="0.99867461895294896"/>
    <n v="117"/>
    <n v="4290"/>
    <n v="0.28657314629258518"/>
    <n v="14970"/>
    <n v="10680"/>
    <n v="4290"/>
    <n v="0.28657314629258518"/>
  </r>
  <r>
    <x v="13"/>
    <x v="56"/>
    <s v="ANKARA"/>
    <m/>
    <m/>
    <m/>
    <m/>
    <s v=""/>
    <n v="18963"/>
    <n v="16164"/>
    <n v="8071"/>
    <n v="0.49931947537738186"/>
    <n v="1"/>
    <n v="2798"/>
    <n v="0.14755049306544324"/>
    <n v="18963"/>
    <n v="16165"/>
    <n v="2798"/>
    <n v="0.14755049306544324"/>
  </r>
  <r>
    <x v="13"/>
    <x v="56"/>
    <s v="ISTANBUL"/>
    <m/>
    <m/>
    <m/>
    <m/>
    <s v=""/>
    <n v="78226"/>
    <n v="71608"/>
    <n v="48677"/>
    <n v="0.67977041671321636"/>
    <n v="84"/>
    <n v="6534"/>
    <n v="8.352721601513563E-2"/>
    <n v="78226"/>
    <n v="71692"/>
    <n v="6534"/>
    <n v="8.352721601513563E-2"/>
  </r>
  <r>
    <x v="13"/>
    <x v="56"/>
    <s v="IZMIR"/>
    <m/>
    <m/>
    <m/>
    <m/>
    <s v=""/>
    <n v="20243"/>
    <n v="18421"/>
    <n v="15051"/>
    <n v="0.81705662016177194"/>
    <n v="1"/>
    <n v="1821"/>
    <n v="8.9957022180506843E-2"/>
    <n v="20243"/>
    <n v="18422"/>
    <n v="1821"/>
    <n v="8.9957022180506843E-2"/>
  </r>
  <r>
    <x v="13"/>
    <x v="148"/>
    <s v="ASHGABAT"/>
    <m/>
    <m/>
    <m/>
    <m/>
    <s v=""/>
    <n v="1832"/>
    <n v="1706"/>
    <n v="402"/>
    <n v="0.23563892145369286"/>
    <n v="23"/>
    <n v="103"/>
    <n v="5.6222707423580785E-2"/>
    <n v="1832"/>
    <n v="1729"/>
    <n v="103"/>
    <n v="5.6222707423580785E-2"/>
  </r>
  <r>
    <x v="13"/>
    <x v="83"/>
    <s v="KAMPALA"/>
    <m/>
    <m/>
    <m/>
    <m/>
    <s v=""/>
    <n v="2469"/>
    <n v="1954"/>
    <n v="517"/>
    <n v="0.26458546571136132"/>
    <n v="12"/>
    <n v="503"/>
    <n v="0.20372620494127178"/>
    <n v="2469"/>
    <n v="1966"/>
    <n v="503"/>
    <n v="0.20372620494127178"/>
  </r>
  <r>
    <x v="13"/>
    <x v="58"/>
    <s v="ABU DHABI"/>
    <m/>
    <m/>
    <m/>
    <m/>
    <s v=""/>
    <n v="7092"/>
    <n v="5865"/>
    <n v="2175"/>
    <n v="0.37084398976982097"/>
    <n v="12"/>
    <n v="1215"/>
    <n v="0.17131979695431471"/>
    <n v="7092"/>
    <n v="5877"/>
    <n v="1215"/>
    <n v="0.17131979695431471"/>
  </r>
  <r>
    <x v="13"/>
    <x v="58"/>
    <s v="DUBAI"/>
    <m/>
    <m/>
    <m/>
    <m/>
    <s v=""/>
    <n v="16148"/>
    <n v="13662"/>
    <n v="7008"/>
    <n v="0.51295564339042599"/>
    <m/>
    <n v="2486"/>
    <n v="0.15395095367847411"/>
    <n v="16148"/>
    <n v="13662"/>
    <n v="2486"/>
    <n v="0.15395095367847411"/>
  </r>
  <r>
    <x v="13"/>
    <x v="59"/>
    <s v="LONDON"/>
    <m/>
    <m/>
    <m/>
    <m/>
    <s v=""/>
    <n v="15901"/>
    <n v="14946"/>
    <n v="12963"/>
    <n v="0.8673223604977921"/>
    <n v="1"/>
    <n v="954"/>
    <n v="5.9996226652411798E-2"/>
    <n v="15901"/>
    <n v="14947"/>
    <n v="954"/>
    <n v="5.9996226652411798E-2"/>
  </r>
  <r>
    <x v="13"/>
    <x v="135"/>
    <s v="MONTEVIDEO"/>
    <m/>
    <m/>
    <m/>
    <m/>
    <s v=""/>
    <n v="33"/>
    <n v="25"/>
    <n v="7"/>
    <n v="0.28000000000000003"/>
    <m/>
    <n v="8"/>
    <n v="0.24242424242424243"/>
    <n v="33"/>
    <n v="25"/>
    <n v="8"/>
    <n v="0.24242424242424243"/>
  </r>
  <r>
    <x v="13"/>
    <x v="60"/>
    <s v="BOSTON, MA"/>
    <m/>
    <m/>
    <m/>
    <m/>
    <s v=""/>
    <n v="2155"/>
    <n v="2142"/>
    <n v="518"/>
    <n v="0.24183006535947713"/>
    <m/>
    <n v="13"/>
    <n v="6.0324825986078886E-3"/>
    <n v="2155"/>
    <n v="2142"/>
    <n v="13"/>
    <n v="6.0324825986078886E-3"/>
  </r>
  <r>
    <x v="13"/>
    <x v="60"/>
    <s v="CHICAGO, IL"/>
    <m/>
    <m/>
    <m/>
    <m/>
    <s v=""/>
    <n v="1069"/>
    <n v="1064"/>
    <n v="1052"/>
    <n v="0.98872180451127822"/>
    <m/>
    <n v="5"/>
    <n v="4.6772684752104769E-3"/>
    <n v="1069"/>
    <n v="1064"/>
    <n v="5"/>
    <n v="4.6772684752104769E-3"/>
  </r>
  <r>
    <x v="13"/>
    <x v="60"/>
    <s v="DETROIT, MI"/>
    <m/>
    <m/>
    <m/>
    <m/>
    <s v=""/>
    <n v="1301"/>
    <n v="1294"/>
    <n v="1294"/>
    <n v="1"/>
    <m/>
    <n v="7"/>
    <n v="5.3804765564950041E-3"/>
    <n v="1301"/>
    <n v="1294"/>
    <n v="7"/>
    <n v="5.3804765564950041E-3"/>
  </r>
  <r>
    <x v="13"/>
    <x v="60"/>
    <s v="HOUSTON, TX"/>
    <m/>
    <m/>
    <m/>
    <m/>
    <s v=""/>
    <n v="1457"/>
    <n v="1421"/>
    <n v="825"/>
    <n v="0.58057705840957075"/>
    <m/>
    <n v="36"/>
    <n v="2.4708304735758406E-2"/>
    <n v="1457"/>
    <n v="1421"/>
    <n v="36"/>
    <n v="2.4708304735758406E-2"/>
  </r>
  <r>
    <x v="13"/>
    <x v="60"/>
    <s v="LOS ANGELES, CA"/>
    <m/>
    <m/>
    <m/>
    <m/>
    <s v=""/>
    <n v="752"/>
    <n v="748"/>
    <n v="313"/>
    <n v="0.41844919786096257"/>
    <n v="2"/>
    <n v="2"/>
    <n v="2.6595744680851063E-3"/>
    <n v="752"/>
    <n v="750"/>
    <n v="2"/>
    <n v="2.6595744680851063E-3"/>
  </r>
  <r>
    <x v="13"/>
    <x v="60"/>
    <s v="MIAMI, FL"/>
    <m/>
    <m/>
    <m/>
    <m/>
    <s v=""/>
    <n v="1066"/>
    <n v="1039"/>
    <n v="331"/>
    <n v="0.31857555341674687"/>
    <m/>
    <n v="27"/>
    <n v="2.5328330206378986E-2"/>
    <n v="1066"/>
    <n v="1039"/>
    <n v="27"/>
    <n v="2.5328330206378986E-2"/>
  </r>
  <r>
    <x v="13"/>
    <x v="60"/>
    <s v="NEW YORK, NY"/>
    <m/>
    <m/>
    <m/>
    <m/>
    <s v=""/>
    <n v="4143"/>
    <n v="4103"/>
    <n v="2243"/>
    <n v="0.54667316597611504"/>
    <m/>
    <n v="40"/>
    <n v="9.6548394882935065E-3"/>
    <n v="4143"/>
    <n v="4103"/>
    <n v="40"/>
    <n v="9.6548394882935065E-3"/>
  </r>
  <r>
    <x v="13"/>
    <x v="60"/>
    <s v="PHILADELPHIA, PA"/>
    <m/>
    <m/>
    <m/>
    <m/>
    <s v=""/>
    <n v="2146"/>
    <n v="2139"/>
    <n v="2139"/>
    <n v="1"/>
    <n v="2"/>
    <n v="5"/>
    <n v="2.3299161230195711E-3"/>
    <n v="2146"/>
    <n v="2141"/>
    <n v="5"/>
    <n v="2.3299161230195711E-3"/>
  </r>
  <r>
    <x v="13"/>
    <x v="60"/>
    <s v="SAN FRANCISCO, CA"/>
    <m/>
    <m/>
    <m/>
    <m/>
    <s v=""/>
    <n v="1648"/>
    <n v="1636"/>
    <n v="1636"/>
    <n v="1"/>
    <m/>
    <n v="12"/>
    <n v="7.2815533980582527E-3"/>
    <n v="1648"/>
    <n v="1636"/>
    <n v="12"/>
    <n v="7.2815533980582527E-3"/>
  </r>
  <r>
    <x v="13"/>
    <x v="60"/>
    <s v="WASHINGTON, DC"/>
    <m/>
    <m/>
    <m/>
    <m/>
    <s v=""/>
    <n v="992"/>
    <n v="990"/>
    <n v="571"/>
    <n v="0.57676767676767682"/>
    <m/>
    <n v="2"/>
    <n v="2.0161290322580645E-3"/>
    <n v="992"/>
    <n v="990"/>
    <n v="2"/>
    <n v="2.0161290322580645E-3"/>
  </r>
  <r>
    <x v="13"/>
    <x v="94"/>
    <s v="TASHKENT"/>
    <m/>
    <m/>
    <m/>
    <m/>
    <s v=""/>
    <n v="7651"/>
    <n v="6938"/>
    <n v="2305"/>
    <n v="0.33222830786970309"/>
    <n v="22"/>
    <n v="691"/>
    <n v="9.0314991504378508E-2"/>
    <n v="7651"/>
    <n v="6960"/>
    <n v="691"/>
    <n v="9.0314991504378508E-2"/>
  </r>
  <r>
    <x v="13"/>
    <x v="137"/>
    <s v="CARACAS"/>
    <m/>
    <m/>
    <m/>
    <m/>
    <s v=""/>
    <n v="28"/>
    <n v="28"/>
    <n v="20"/>
    <n v="0.7142857142857143"/>
    <m/>
    <m/>
    <n v="0"/>
    <n v="28"/>
    <n v="28"/>
    <s v=""/>
    <s v=""/>
  </r>
  <r>
    <x v="13"/>
    <x v="61"/>
    <s v="HANOI"/>
    <m/>
    <m/>
    <m/>
    <m/>
    <s v=""/>
    <n v="5126"/>
    <n v="4664"/>
    <n v="372"/>
    <n v="7.9759862778730706E-2"/>
    <m/>
    <n v="462"/>
    <n v="9.012875536480687E-2"/>
    <n v="5126"/>
    <n v="4664"/>
    <n v="462"/>
    <n v="9.012875536480687E-2"/>
  </r>
  <r>
    <x v="13"/>
    <x v="61"/>
    <s v="HO CHI MINH"/>
    <m/>
    <m/>
    <m/>
    <m/>
    <s v=""/>
    <n v="3808"/>
    <n v="3690"/>
    <n v="701"/>
    <n v="0.18997289972899728"/>
    <n v="1"/>
    <n v="117"/>
    <n v="3.0724789915966385E-2"/>
    <n v="3808"/>
    <n v="3691"/>
    <n v="117"/>
    <n v="3.0724789915966385E-2"/>
  </r>
  <r>
    <x v="13"/>
    <x v="99"/>
    <s v="LUSAKA"/>
    <m/>
    <m/>
    <m/>
    <m/>
    <s v=""/>
    <n v="1117"/>
    <n v="1037"/>
    <n v="149"/>
    <n v="0.14368370298939248"/>
    <m/>
    <n v="80"/>
    <n v="7.1620411817367946E-2"/>
    <n v="1117"/>
    <n v="1037"/>
    <n v="80"/>
    <n v="7.1620411817367946E-2"/>
  </r>
  <r>
    <x v="13"/>
    <x v="138"/>
    <s v="HARARE"/>
    <m/>
    <m/>
    <m/>
    <m/>
    <s v=""/>
    <n v="1244"/>
    <n v="1219"/>
    <n v="734"/>
    <n v="0.60213289581624285"/>
    <n v="4"/>
    <n v="21"/>
    <n v="1.6881028938906754E-2"/>
    <n v="1244"/>
    <n v="1223"/>
    <n v="21"/>
    <n v="1.6881028938906754E-2"/>
  </r>
  <r>
    <x v="14"/>
    <x v="3"/>
    <s v="CANBERRA"/>
    <m/>
    <m/>
    <m/>
    <m/>
    <s v=""/>
    <n v="27"/>
    <n v="18"/>
    <n v="3"/>
    <n v="0.16666666666666666"/>
    <n v="3"/>
    <n v="6"/>
    <n v="0.22222222222222221"/>
    <n v="27"/>
    <n v="21"/>
    <n v="6"/>
    <n v="0.22222222222222221"/>
  </r>
  <r>
    <x v="14"/>
    <x v="4"/>
    <s v="BAKU"/>
    <m/>
    <m/>
    <m/>
    <m/>
    <s v=""/>
    <n v="3125"/>
    <n v="2592"/>
    <n v="1157"/>
    <n v="0.44637345679012347"/>
    <n v="4"/>
    <n v="516"/>
    <n v="0.16580976863753213"/>
    <n v="3125"/>
    <n v="2596"/>
    <n v="516"/>
    <n v="0.16580976863753213"/>
  </r>
  <r>
    <x v="14"/>
    <x v="85"/>
    <s v="VITSYEBSK"/>
    <m/>
    <m/>
    <m/>
    <m/>
    <s v=""/>
    <n v="1051"/>
    <n v="967"/>
    <n v="672"/>
    <n v="0.69493278179937956"/>
    <n v="39"/>
    <n v="37"/>
    <n v="3.5474592521572389E-2"/>
    <n v="1051"/>
    <n v="1006"/>
    <n v="37"/>
    <n v="3.5474592521572389E-2"/>
  </r>
  <r>
    <x v="14"/>
    <x v="8"/>
    <s v="OTTAWA"/>
    <m/>
    <m/>
    <m/>
    <m/>
    <s v=""/>
    <n v="15"/>
    <n v="14"/>
    <n v="10"/>
    <n v="0.7142857142857143"/>
    <n v="1"/>
    <m/>
    <n v="0"/>
    <n v="15"/>
    <n v="15"/>
    <s v=""/>
    <s v=""/>
  </r>
  <r>
    <x v="14"/>
    <x v="10"/>
    <s v="BEIJING"/>
    <m/>
    <m/>
    <m/>
    <m/>
    <s v=""/>
    <n v="646"/>
    <n v="531"/>
    <n v="128"/>
    <n v="0.24105461393596986"/>
    <n v="84"/>
    <n v="20"/>
    <n v="3.1496062992125984E-2"/>
    <n v="646"/>
    <n v="615"/>
    <n v="20"/>
    <n v="3.1496062992125984E-2"/>
  </r>
  <r>
    <x v="14"/>
    <x v="15"/>
    <s v="CAIRO"/>
    <m/>
    <m/>
    <m/>
    <m/>
    <s v=""/>
    <n v="158"/>
    <n v="130"/>
    <n v="69"/>
    <n v="0.53076923076923077"/>
    <n v="9"/>
    <n v="19"/>
    <n v="0.12025316455696203"/>
    <n v="158"/>
    <n v="139"/>
    <n v="19"/>
    <n v="0.12025316455696203"/>
  </r>
  <r>
    <x v="14"/>
    <x v="88"/>
    <s v="PARIS"/>
    <m/>
    <m/>
    <m/>
    <m/>
    <s v=""/>
    <n v="1"/>
    <n v="1"/>
    <n v="1"/>
    <n v="1"/>
    <m/>
    <m/>
    <n v="0"/>
    <n v="1"/>
    <n v="1"/>
    <s v=""/>
    <s v=""/>
  </r>
  <r>
    <x v="14"/>
    <x v="17"/>
    <s v="TBILISSI"/>
    <m/>
    <m/>
    <m/>
    <m/>
    <s v=""/>
    <n v="415"/>
    <n v="365"/>
    <n v="287"/>
    <n v="0.78630136986301369"/>
    <n v="24"/>
    <n v="26"/>
    <n v="6.2650602409638559E-2"/>
    <n v="415"/>
    <n v="389"/>
    <n v="26"/>
    <n v="6.2650602409638559E-2"/>
  </r>
  <r>
    <x v="14"/>
    <x v="20"/>
    <s v="NEW DELHI"/>
    <m/>
    <m/>
    <m/>
    <m/>
    <s v=""/>
    <n v="963"/>
    <n v="839"/>
    <n v="125"/>
    <n v="0.14898688915375446"/>
    <n v="9"/>
    <n v="114"/>
    <n v="0.11850311850311851"/>
    <n v="963"/>
    <n v="848"/>
    <n v="114"/>
    <n v="0.11850311850311851"/>
  </r>
  <r>
    <x v="14"/>
    <x v="23"/>
    <s v="DUBLIN"/>
    <m/>
    <m/>
    <m/>
    <m/>
    <s v=""/>
    <n v="27"/>
    <n v="25"/>
    <n v="14"/>
    <n v="0.56000000000000005"/>
    <m/>
    <n v="2"/>
    <n v="7.407407407407407E-2"/>
    <n v="27"/>
    <n v="25"/>
    <n v="2"/>
    <n v="7.407407407407407E-2"/>
  </r>
  <r>
    <x v="14"/>
    <x v="24"/>
    <s v="TEL AVIV"/>
    <m/>
    <m/>
    <m/>
    <m/>
    <s v=""/>
    <n v="4"/>
    <n v="4"/>
    <n v="1"/>
    <n v="0.25"/>
    <m/>
    <m/>
    <n v="0"/>
    <n v="4"/>
    <n v="4"/>
    <s v=""/>
    <s v=""/>
  </r>
  <r>
    <x v="14"/>
    <x v="25"/>
    <s v="TOKYO"/>
    <m/>
    <m/>
    <m/>
    <m/>
    <s v=""/>
    <n v="9"/>
    <n v="6"/>
    <n v="3"/>
    <n v="0.5"/>
    <n v="1"/>
    <m/>
    <n v="0"/>
    <n v="9"/>
    <n v="7"/>
    <s v=""/>
    <s v=""/>
  </r>
  <r>
    <x v="14"/>
    <x v="27"/>
    <s v="ASTANA"/>
    <m/>
    <m/>
    <m/>
    <m/>
    <s v=""/>
    <n v="1917"/>
    <n v="1842"/>
    <n v="818"/>
    <n v="0.44408251900108575"/>
    <m/>
    <n v="62"/>
    <n v="3.2563025210084036E-2"/>
    <n v="1917"/>
    <n v="1842"/>
    <n v="62"/>
    <n v="3.2563025210084036E-2"/>
  </r>
  <r>
    <x v="14"/>
    <x v="43"/>
    <s v="MOSCOW"/>
    <m/>
    <m/>
    <m/>
    <m/>
    <s v=""/>
    <n v="1328"/>
    <n v="997"/>
    <n v="580"/>
    <n v="0.58174523570712133"/>
    <n v="290"/>
    <n v="39"/>
    <n v="2.9411764705882353E-2"/>
    <n v="1328"/>
    <n v="1287"/>
    <n v="39"/>
    <n v="2.9411764705882353E-2"/>
  </r>
  <r>
    <x v="14"/>
    <x v="56"/>
    <s v="ANKARA"/>
    <m/>
    <m/>
    <m/>
    <m/>
    <s v=""/>
    <n v="1303"/>
    <n v="995"/>
    <n v="490"/>
    <n v="0.49246231155778897"/>
    <n v="6"/>
    <n v="296"/>
    <n v="0.228218966846569"/>
    <n v="1303"/>
    <n v="1001"/>
    <n v="296"/>
    <n v="0.228218966846569"/>
  </r>
  <r>
    <x v="14"/>
    <x v="57"/>
    <s v="KYIV"/>
    <m/>
    <m/>
    <m/>
    <m/>
    <s v=""/>
    <n v="15"/>
    <n v="14"/>
    <n v="8"/>
    <n v="0.5714285714285714"/>
    <n v="1"/>
    <m/>
    <n v="0"/>
    <n v="15"/>
    <n v="15"/>
    <s v=""/>
    <s v=""/>
  </r>
  <r>
    <x v="14"/>
    <x v="58"/>
    <s v="ABU DHABI"/>
    <m/>
    <m/>
    <m/>
    <m/>
    <s v=""/>
    <n v="451"/>
    <n v="415"/>
    <n v="127"/>
    <n v="0.30602409638554218"/>
    <n v="6"/>
    <n v="28"/>
    <n v="6.2360801781737196E-2"/>
    <n v="451"/>
    <n v="421"/>
    <n v="28"/>
    <n v="6.2360801781737196E-2"/>
  </r>
  <r>
    <x v="14"/>
    <x v="59"/>
    <s v="LONDON"/>
    <m/>
    <m/>
    <m/>
    <m/>
    <s v=""/>
    <n v="1073"/>
    <n v="843"/>
    <n v="761"/>
    <n v="0.90272835112692762"/>
    <n v="6"/>
    <n v="211"/>
    <n v="0.19905660377358492"/>
    <n v="1073"/>
    <n v="849"/>
    <n v="211"/>
    <n v="0.19905660377358492"/>
  </r>
  <r>
    <x v="14"/>
    <x v="60"/>
    <s v="WASHINGTON, DC"/>
    <m/>
    <m/>
    <m/>
    <m/>
    <s v=""/>
    <n v="150"/>
    <n v="108"/>
    <n v="32"/>
    <n v="0.29629629629629628"/>
    <n v="2"/>
    <n v="35"/>
    <n v="0.2413793103448276"/>
    <n v="150"/>
    <n v="110"/>
    <n v="35"/>
    <n v="0.2413793103448276"/>
  </r>
  <r>
    <x v="14"/>
    <x v="94"/>
    <s v="TASHKENT"/>
    <m/>
    <m/>
    <m/>
    <m/>
    <s v=""/>
    <n v="4976"/>
    <n v="4400"/>
    <n v="3051"/>
    <n v="0.69340909090909086"/>
    <n v="32"/>
    <n v="497"/>
    <n v="0.10083181172651653"/>
    <n v="4976"/>
    <n v="4432"/>
    <n v="497"/>
    <n v="0.10083181172651653"/>
  </r>
  <r>
    <x v="15"/>
    <x v="84"/>
    <s v="YEREVAN"/>
    <m/>
    <m/>
    <m/>
    <m/>
    <s v=""/>
    <n v="6941"/>
    <n v="6534"/>
    <n v="3903"/>
    <n v="0.59733700642791554"/>
    <m/>
    <n v="339"/>
    <n v="4.9323439546049758E-2"/>
    <n v="6941"/>
    <n v="6534"/>
    <n v="339"/>
    <n v="4.9323439546049758E-2"/>
  </r>
  <r>
    <x v="15"/>
    <x v="4"/>
    <s v="BAKU"/>
    <m/>
    <m/>
    <m/>
    <m/>
    <s v=""/>
    <n v="2582"/>
    <n v="2270"/>
    <n v="1159"/>
    <n v="0.51057268722466964"/>
    <n v="1"/>
    <n v="209"/>
    <n v="8.4274193548387097E-2"/>
    <n v="2582"/>
    <n v="2271"/>
    <n v="209"/>
    <n v="8.4274193548387097E-2"/>
  </r>
  <r>
    <x v="15"/>
    <x v="85"/>
    <s v="MINSK"/>
    <m/>
    <m/>
    <m/>
    <m/>
    <s v=""/>
    <n v="4240"/>
    <n v="3781"/>
    <n v="3710"/>
    <n v="0.98122189896852685"/>
    <n v="70"/>
    <n v="320"/>
    <n v="7.6720210980580197E-2"/>
    <n v="4240"/>
    <n v="3851"/>
    <n v="320"/>
    <n v="7.6720210980580197E-2"/>
  </r>
  <r>
    <x v="15"/>
    <x v="8"/>
    <s v="OTTAWA"/>
    <m/>
    <m/>
    <m/>
    <m/>
    <s v=""/>
    <n v="106"/>
    <n v="69"/>
    <n v="12"/>
    <n v="0.17391304347826086"/>
    <m/>
    <n v="34"/>
    <n v="0.3300970873786408"/>
    <n v="106"/>
    <n v="69"/>
    <n v="34"/>
    <n v="0.3300970873786408"/>
  </r>
  <r>
    <x v="15"/>
    <x v="15"/>
    <s v="CAIRO"/>
    <m/>
    <m/>
    <m/>
    <m/>
    <s v=""/>
    <n v="702"/>
    <n v="441"/>
    <n v="142"/>
    <n v="0.32199546485260772"/>
    <n v="8"/>
    <n v="221"/>
    <n v="0.32985074626865674"/>
    <n v="702"/>
    <n v="449"/>
    <n v="221"/>
    <n v="0.32985074626865674"/>
  </r>
  <r>
    <x v="15"/>
    <x v="17"/>
    <s v="TBILISSI"/>
    <m/>
    <m/>
    <m/>
    <m/>
    <s v=""/>
    <n v="107"/>
    <n v="89"/>
    <n v="48"/>
    <n v="0.5393258426966292"/>
    <n v="2"/>
    <n v="24"/>
    <n v="0.20869565217391303"/>
    <n v="107"/>
    <n v="91"/>
    <n v="24"/>
    <n v="0.20869565217391303"/>
  </r>
  <r>
    <x v="15"/>
    <x v="20"/>
    <s v="NEW DELHI"/>
    <m/>
    <m/>
    <m/>
    <m/>
    <s v=""/>
    <n v="681"/>
    <n v="471"/>
    <n v="197"/>
    <n v="0.41825902335456477"/>
    <n v="1"/>
    <n v="213"/>
    <n v="0.31094890510948903"/>
    <n v="681"/>
    <n v="472"/>
    <n v="213"/>
    <n v="0.31094890510948903"/>
  </r>
  <r>
    <x v="15"/>
    <x v="23"/>
    <s v="DUBLIN"/>
    <m/>
    <m/>
    <m/>
    <m/>
    <s v=""/>
    <n v="162"/>
    <n v="160"/>
    <n v="97"/>
    <n v="0.60624999999999996"/>
    <n v="1"/>
    <m/>
    <n v="0"/>
    <n v="162"/>
    <n v="161"/>
    <s v=""/>
    <s v=""/>
  </r>
  <r>
    <x v="15"/>
    <x v="24"/>
    <s v="TEL AVIV"/>
    <m/>
    <m/>
    <m/>
    <m/>
    <s v=""/>
    <n v="22"/>
    <n v="18"/>
    <n v="14"/>
    <n v="0.77777777777777779"/>
    <n v="1"/>
    <m/>
    <n v="0"/>
    <n v="22"/>
    <n v="19"/>
    <s v=""/>
    <s v=""/>
  </r>
  <r>
    <x v="15"/>
    <x v="25"/>
    <s v="TOKYO"/>
    <m/>
    <m/>
    <m/>
    <m/>
    <s v=""/>
    <n v="28"/>
    <n v="17"/>
    <n v="4"/>
    <n v="0.23529411764705882"/>
    <m/>
    <n v="9"/>
    <n v="0.34615384615384615"/>
    <n v="28"/>
    <n v="17"/>
    <n v="9"/>
    <n v="0.34615384615384615"/>
  </r>
  <r>
    <x v="15"/>
    <x v="27"/>
    <s v="ALMATY"/>
    <m/>
    <m/>
    <m/>
    <m/>
    <s v=""/>
    <n v="7479"/>
    <n v="6264"/>
    <n v="2840"/>
    <n v="0.45338441890166026"/>
    <m/>
    <n v="1198"/>
    <n v="0.16054677030286787"/>
    <n v="7479"/>
    <n v="6264"/>
    <n v="1198"/>
    <n v="0.16054677030286787"/>
  </r>
  <r>
    <x v="15"/>
    <x v="27"/>
    <s v="ASTANA"/>
    <m/>
    <m/>
    <m/>
    <m/>
    <s v=""/>
    <n v="1222"/>
    <n v="1058"/>
    <n v="427"/>
    <n v="0.40359168241965976"/>
    <m/>
    <n v="166"/>
    <n v="0.13562091503267973"/>
    <n v="1222"/>
    <n v="1058"/>
    <n v="166"/>
    <n v="0.13562091503267973"/>
  </r>
  <r>
    <x v="15"/>
    <x v="43"/>
    <s v="KALININGRAD"/>
    <m/>
    <m/>
    <m/>
    <m/>
    <s v=""/>
    <n v="763"/>
    <n v="545"/>
    <n v="404"/>
    <n v="0.74128440366972481"/>
    <n v="90"/>
    <n v="123"/>
    <n v="0.16226912928759896"/>
    <n v="763"/>
    <n v="635"/>
    <n v="123"/>
    <n v="0.16226912928759896"/>
  </r>
  <r>
    <x v="15"/>
    <x v="43"/>
    <s v="MOSCOW"/>
    <m/>
    <m/>
    <m/>
    <m/>
    <s v=""/>
    <n v="1247"/>
    <n v="977"/>
    <n v="746"/>
    <n v="0.76356192425793246"/>
    <n v="179"/>
    <n v="72"/>
    <n v="5.8631921824104233E-2"/>
    <n v="1247"/>
    <n v="1156"/>
    <n v="72"/>
    <n v="5.8631921824104233E-2"/>
  </r>
  <r>
    <x v="15"/>
    <x v="43"/>
    <s v="SOVETSK"/>
    <m/>
    <m/>
    <m/>
    <m/>
    <s v=""/>
    <n v="61"/>
    <n v="59"/>
    <n v="58"/>
    <n v="0.98305084745762716"/>
    <n v="4"/>
    <m/>
    <n v="0"/>
    <n v="61"/>
    <n v="63"/>
    <s v=""/>
    <s v=""/>
  </r>
  <r>
    <x v="15"/>
    <x v="80"/>
    <s v="SINGAPORE"/>
    <m/>
    <m/>
    <m/>
    <m/>
    <s v=""/>
    <n v="79"/>
    <n v="62"/>
    <n v="19"/>
    <n v="0.30645161290322581"/>
    <m/>
    <n v="12"/>
    <n v="0.16216216216216217"/>
    <n v="79"/>
    <n v="62"/>
    <n v="12"/>
    <n v="0.16216216216216217"/>
  </r>
  <r>
    <x v="15"/>
    <x v="49"/>
    <s v="PRETORIA"/>
    <m/>
    <m/>
    <m/>
    <m/>
    <s v=""/>
    <n v="220"/>
    <n v="178"/>
    <n v="104"/>
    <n v="0.5842696629213483"/>
    <m/>
    <n v="42"/>
    <n v="0.19090909090909092"/>
    <n v="220"/>
    <n v="178"/>
    <n v="42"/>
    <n v="0.19090909090909092"/>
  </r>
  <r>
    <x v="15"/>
    <x v="50"/>
    <s v="SEOUL"/>
    <m/>
    <m/>
    <m/>
    <m/>
    <s v=""/>
    <n v="20"/>
    <n v="8"/>
    <n v="3"/>
    <n v="0.375"/>
    <m/>
    <n v="12"/>
    <n v="0.6"/>
    <n v="20"/>
    <n v="8"/>
    <n v="12"/>
    <n v="0.6"/>
  </r>
  <r>
    <x v="15"/>
    <x v="56"/>
    <s v="ANKARA"/>
    <m/>
    <m/>
    <m/>
    <m/>
    <s v=""/>
    <n v="3044"/>
    <n v="2063"/>
    <n v="1244"/>
    <n v="0.60300533204071738"/>
    <n v="7"/>
    <n v="960"/>
    <n v="0.31683168316831684"/>
    <n v="3044"/>
    <n v="2070"/>
    <n v="960"/>
    <n v="0.31683168316831684"/>
  </r>
  <r>
    <x v="15"/>
    <x v="57"/>
    <s v="KYIV"/>
    <m/>
    <m/>
    <m/>
    <m/>
    <s v=""/>
    <n v="5"/>
    <n v="3"/>
    <n v="3"/>
    <n v="1"/>
    <n v="2"/>
    <m/>
    <n v="0"/>
    <n v="5"/>
    <n v="5"/>
    <s v=""/>
    <s v=""/>
  </r>
  <r>
    <x v="15"/>
    <x v="58"/>
    <s v="ABU DHABI"/>
    <m/>
    <m/>
    <m/>
    <m/>
    <s v=""/>
    <n v="202"/>
    <n v="142"/>
    <n v="73"/>
    <n v="0.5140845070422535"/>
    <n v="8"/>
    <n v="49"/>
    <n v="0.24623115577889448"/>
    <n v="202"/>
    <n v="150"/>
    <n v="49"/>
    <n v="0.24623115577889448"/>
  </r>
  <r>
    <x v="15"/>
    <x v="59"/>
    <s v="LONDON"/>
    <m/>
    <m/>
    <m/>
    <m/>
    <s v=""/>
    <n v="2780"/>
    <n v="2156"/>
    <n v="1227"/>
    <n v="0.56910946196660483"/>
    <n v="3"/>
    <n v="610"/>
    <n v="0.22029613578909354"/>
    <n v="2780"/>
    <n v="2159"/>
    <n v="610"/>
    <n v="0.22029613578909354"/>
  </r>
  <r>
    <x v="15"/>
    <x v="60"/>
    <s v="CHICAGO, IL"/>
    <m/>
    <m/>
    <m/>
    <m/>
    <s v=""/>
    <n v="839"/>
    <n v="766"/>
    <n v="134"/>
    <n v="0.17493472584856398"/>
    <n v="3"/>
    <n v="58"/>
    <n v="7.0133010882708582E-2"/>
    <n v="839"/>
    <n v="769"/>
    <n v="58"/>
    <n v="7.0133010882708582E-2"/>
  </r>
  <r>
    <x v="16"/>
    <x v="63"/>
    <s v="VIENNA"/>
    <m/>
    <m/>
    <m/>
    <m/>
    <s v=""/>
    <n v="1"/>
    <n v="1"/>
    <n v="1"/>
    <n v="1"/>
    <m/>
    <m/>
    <n v="0"/>
    <n v="1"/>
    <n v="1"/>
    <s v=""/>
    <s v=""/>
  </r>
  <r>
    <x v="16"/>
    <x v="64"/>
    <s v="BRUSSELS"/>
    <m/>
    <m/>
    <m/>
    <m/>
    <s v=""/>
    <n v="20"/>
    <n v="11"/>
    <n v="5"/>
    <n v="0.45454545454545453"/>
    <m/>
    <n v="5"/>
    <n v="0.3125"/>
    <n v="20"/>
    <n v="11"/>
    <n v="5"/>
    <n v="0.3125"/>
  </r>
  <r>
    <x v="16"/>
    <x v="10"/>
    <s v="BEIJING"/>
    <m/>
    <m/>
    <m/>
    <m/>
    <s v=""/>
    <n v="1781"/>
    <n v="1721"/>
    <n v="574"/>
    <n v="0.3335270191748983"/>
    <m/>
    <n v="34"/>
    <n v="1.9373219373219373E-2"/>
    <n v="1781"/>
    <n v="1721"/>
    <n v="34"/>
    <n v="1.9373219373219373E-2"/>
  </r>
  <r>
    <x v="16"/>
    <x v="10"/>
    <s v="SHANGHAI"/>
    <m/>
    <m/>
    <m/>
    <m/>
    <s v=""/>
    <n v="849"/>
    <n v="774"/>
    <n v="308"/>
    <n v="0.3979328165374677"/>
    <m/>
    <n v="41"/>
    <n v="5.030674846625767E-2"/>
    <n v="849"/>
    <n v="774"/>
    <n v="41"/>
    <n v="5.030674846625767E-2"/>
  </r>
  <r>
    <x v="16"/>
    <x v="87"/>
    <s v="COPENHAGEN"/>
    <m/>
    <m/>
    <m/>
    <m/>
    <s v=""/>
    <n v="2"/>
    <n v="2"/>
    <n v="1"/>
    <n v="0.5"/>
    <m/>
    <m/>
    <n v="0"/>
    <n v="2"/>
    <n v="2"/>
    <s v=""/>
    <s v=""/>
  </r>
  <r>
    <x v="16"/>
    <x v="88"/>
    <s v="PARIS"/>
    <m/>
    <m/>
    <m/>
    <m/>
    <s v=""/>
    <n v="2"/>
    <n v="2"/>
    <n v="2"/>
    <n v="1"/>
    <m/>
    <m/>
    <n v="0"/>
    <n v="2"/>
    <n v="2"/>
    <s v=""/>
    <s v=""/>
  </r>
  <r>
    <x v="16"/>
    <x v="18"/>
    <s v="BERLIN"/>
    <m/>
    <m/>
    <m/>
    <m/>
    <s v=""/>
    <n v="10"/>
    <n v="5"/>
    <n v="5"/>
    <n v="1"/>
    <n v="1"/>
    <n v="3"/>
    <n v="0.33333333333333331"/>
    <n v="10"/>
    <n v="6"/>
    <n v="3"/>
    <n v="0.33333333333333331"/>
  </r>
  <r>
    <x v="16"/>
    <x v="71"/>
    <s v="ATHENS"/>
    <m/>
    <m/>
    <m/>
    <m/>
    <s v=""/>
    <n v="1"/>
    <m/>
    <m/>
    <s v=""/>
    <n v="1"/>
    <m/>
    <n v="0"/>
    <n v="1"/>
    <n v="1"/>
    <s v=""/>
    <s v=""/>
  </r>
  <r>
    <x v="16"/>
    <x v="20"/>
    <s v="NEW DELHI"/>
    <m/>
    <m/>
    <m/>
    <m/>
    <s v=""/>
    <n v="3233"/>
    <n v="2667"/>
    <n v="1279"/>
    <n v="0.47956505436820396"/>
    <m/>
    <n v="498"/>
    <n v="0.15734597156398103"/>
    <n v="3233"/>
    <n v="2667"/>
    <n v="498"/>
    <n v="0.15734597156398103"/>
  </r>
  <r>
    <x v="16"/>
    <x v="73"/>
    <s v="ROME"/>
    <m/>
    <m/>
    <m/>
    <m/>
    <s v=""/>
    <n v="15"/>
    <n v="13"/>
    <n v="8"/>
    <n v="0.61538461538461542"/>
    <n v="1"/>
    <n v="1"/>
    <n v="6.6666666666666666E-2"/>
    <n v="15"/>
    <n v="14"/>
    <n v="1"/>
    <n v="6.6666666666666666E-2"/>
  </r>
  <r>
    <x v="16"/>
    <x v="25"/>
    <s v="TOKYO"/>
    <m/>
    <m/>
    <m/>
    <m/>
    <s v=""/>
    <n v="54"/>
    <n v="46"/>
    <n v="15"/>
    <n v="0.32608695652173914"/>
    <m/>
    <n v="8"/>
    <n v="0.14814814814814814"/>
    <n v="54"/>
    <n v="46"/>
    <n v="8"/>
    <n v="0.14814814814814814"/>
  </r>
  <r>
    <x v="16"/>
    <x v="153"/>
    <s v="LUXEMBOURG"/>
    <m/>
    <m/>
    <m/>
    <m/>
    <s v=""/>
    <n v="182"/>
    <n v="43"/>
    <n v="15"/>
    <n v="0.34883720930232559"/>
    <m/>
    <n v="1"/>
    <n v="2.2727272727272728E-2"/>
    <n v="182"/>
    <n v="43"/>
    <n v="1"/>
    <n v="2.2727272727272728E-2"/>
  </r>
  <r>
    <x v="16"/>
    <x v="77"/>
    <s v="WARSAW"/>
    <m/>
    <m/>
    <m/>
    <m/>
    <s v=""/>
    <n v="2"/>
    <n v="2"/>
    <n v="2"/>
    <n v="1"/>
    <m/>
    <m/>
    <n v="0"/>
    <n v="2"/>
    <n v="2"/>
    <s v=""/>
    <s v=""/>
  </r>
  <r>
    <x v="16"/>
    <x v="78"/>
    <s v="LISBON"/>
    <m/>
    <m/>
    <m/>
    <m/>
    <s v=""/>
    <n v="31"/>
    <n v="27"/>
    <n v="24"/>
    <n v="0.88888888888888884"/>
    <n v="1"/>
    <n v="1"/>
    <n v="3.4482758620689655E-2"/>
    <n v="31"/>
    <n v="28"/>
    <n v="1"/>
    <n v="3.4482758620689655E-2"/>
  </r>
  <r>
    <x v="16"/>
    <x v="43"/>
    <s v="MOSCOW"/>
    <m/>
    <m/>
    <m/>
    <m/>
    <s v=""/>
    <n v="951"/>
    <n v="793"/>
    <n v="673"/>
    <n v="0.84867591424968469"/>
    <n v="111"/>
    <n v="25"/>
    <n v="2.6910656620021529E-2"/>
    <n v="951"/>
    <n v="904"/>
    <n v="25"/>
    <n v="2.6910656620021529E-2"/>
  </r>
  <r>
    <x v="16"/>
    <x v="45"/>
    <s v="DAKAR"/>
    <m/>
    <m/>
    <m/>
    <m/>
    <s v=""/>
    <n v="358"/>
    <n v="197"/>
    <n v="57"/>
    <n v="0.28934010152284262"/>
    <m/>
    <n v="148"/>
    <n v="0.4289855072463768"/>
    <n v="358"/>
    <n v="197"/>
    <n v="148"/>
    <n v="0.4289855072463768"/>
  </r>
  <r>
    <x v="16"/>
    <x v="81"/>
    <s v="MADRID"/>
    <n v="3"/>
    <n v="3"/>
    <m/>
    <m/>
    <n v="0"/>
    <n v="3"/>
    <n v="3"/>
    <n v="2"/>
    <n v="0.66666666666666663"/>
    <m/>
    <m/>
    <n v="0"/>
    <n v="6"/>
    <n v="6"/>
    <s v=""/>
    <s v=""/>
  </r>
  <r>
    <x v="16"/>
    <x v="51"/>
    <s v="BERN"/>
    <m/>
    <m/>
    <m/>
    <m/>
    <s v=""/>
    <n v="3"/>
    <n v="2"/>
    <m/>
    <n v="0"/>
    <m/>
    <n v="1"/>
    <n v="0.33333333333333331"/>
    <n v="3"/>
    <n v="2"/>
    <n v="1"/>
    <n v="0.33333333333333331"/>
  </r>
  <r>
    <x v="16"/>
    <x v="51"/>
    <s v="GENEVA"/>
    <m/>
    <m/>
    <m/>
    <m/>
    <s v=""/>
    <n v="7"/>
    <n v="4"/>
    <n v="2"/>
    <n v="0.5"/>
    <m/>
    <n v="3"/>
    <n v="0.42857142857142855"/>
    <n v="7"/>
    <n v="4"/>
    <n v="3"/>
    <n v="0.42857142857142855"/>
  </r>
  <r>
    <x v="16"/>
    <x v="54"/>
    <s v="BANGKOK"/>
    <m/>
    <m/>
    <m/>
    <m/>
    <s v=""/>
    <n v="419"/>
    <n v="390"/>
    <n v="195"/>
    <n v="0.5"/>
    <m/>
    <n v="23"/>
    <n v="5.569007263922518E-2"/>
    <n v="419"/>
    <n v="390"/>
    <n v="23"/>
    <n v="5.569007263922518E-2"/>
  </r>
  <r>
    <x v="16"/>
    <x v="56"/>
    <s v="ANKARA"/>
    <m/>
    <m/>
    <m/>
    <m/>
    <s v=""/>
    <n v="2923"/>
    <n v="2388"/>
    <n v="2191"/>
    <n v="0.9175041876046901"/>
    <m/>
    <n v="466"/>
    <n v="0.16327960756832516"/>
    <n v="2923"/>
    <n v="2388"/>
    <n v="466"/>
    <n v="0.16327960756832516"/>
  </r>
  <r>
    <x v="16"/>
    <x v="58"/>
    <s v="ABU DHABI"/>
    <m/>
    <m/>
    <m/>
    <m/>
    <s v=""/>
    <n v="719"/>
    <n v="716"/>
    <n v="346"/>
    <n v="0.48324022346368717"/>
    <n v="3"/>
    <n v="286"/>
    <n v="0.28457711442786071"/>
    <n v="719"/>
    <n v="719"/>
    <n v="286"/>
    <n v="0.28457711442786071"/>
  </r>
  <r>
    <x v="16"/>
    <x v="59"/>
    <s v="LONDON"/>
    <m/>
    <m/>
    <m/>
    <m/>
    <s v=""/>
    <n v="1105"/>
    <n v="1024"/>
    <n v="749"/>
    <n v="0.7314453125"/>
    <m/>
    <n v="74"/>
    <n v="6.7395264116575593E-2"/>
    <n v="1105"/>
    <n v="1024"/>
    <n v="74"/>
    <n v="6.7395264116575593E-2"/>
  </r>
  <r>
    <x v="16"/>
    <x v="60"/>
    <s v="NEW YORK, NY"/>
    <m/>
    <m/>
    <m/>
    <m/>
    <s v=""/>
    <n v="168"/>
    <n v="144"/>
    <n v="93"/>
    <n v="0.64583333333333337"/>
    <n v="1"/>
    <n v="19"/>
    <n v="0.11585365853658537"/>
    <n v="168"/>
    <n v="145"/>
    <n v="19"/>
    <n v="0.11585365853658537"/>
  </r>
  <r>
    <x v="16"/>
    <x v="60"/>
    <s v="SAN FRANCISCO, CA"/>
    <m/>
    <m/>
    <m/>
    <m/>
    <s v=""/>
    <n v="79"/>
    <n v="78"/>
    <n v="68"/>
    <n v="0.87179487179487181"/>
    <n v="1"/>
    <m/>
    <n v="0"/>
    <n v="79"/>
    <n v="79"/>
    <s v=""/>
    <s v=""/>
  </r>
  <r>
    <x v="16"/>
    <x v="60"/>
    <s v="WASHINGTON, DC"/>
    <m/>
    <m/>
    <m/>
    <m/>
    <s v=""/>
    <n v="89"/>
    <n v="88"/>
    <m/>
    <n v="0"/>
    <m/>
    <n v="1"/>
    <n v="1.1235955056179775E-2"/>
    <n v="89"/>
    <n v="88"/>
    <n v="1"/>
    <n v="1.1235955056179775E-2"/>
  </r>
  <r>
    <x v="17"/>
    <x v="1"/>
    <s v="ALGIERS"/>
    <m/>
    <m/>
    <m/>
    <m/>
    <s v=""/>
    <n v="4745"/>
    <n v="569"/>
    <n v="457"/>
    <n v="0.80316344463971878"/>
    <n v="0"/>
    <n v="4059"/>
    <n v="0.87705272255834055"/>
    <n v="4745"/>
    <n v="569"/>
    <n v="4059"/>
    <n v="0.87705272255834055"/>
  </r>
  <r>
    <x v="17"/>
    <x v="3"/>
    <s v="CANBERRA"/>
    <m/>
    <m/>
    <m/>
    <m/>
    <s v=""/>
    <n v="13"/>
    <n v="10"/>
    <n v="1"/>
    <n v="0.1"/>
    <n v="0"/>
    <n v="0"/>
    <n v="0"/>
    <n v="13"/>
    <n v="10"/>
    <s v=""/>
    <s v=""/>
  </r>
  <r>
    <x v="17"/>
    <x v="3"/>
    <s v="MELBOURNE"/>
    <m/>
    <m/>
    <m/>
    <m/>
    <s v=""/>
    <n v="28"/>
    <n v="28"/>
    <n v="4"/>
    <n v="0.14285714285714285"/>
    <n v="0"/>
    <n v="28"/>
    <n v="0.5"/>
    <n v="28"/>
    <n v="28"/>
    <n v="28"/>
    <n v="0.5"/>
  </r>
  <r>
    <x v="17"/>
    <x v="3"/>
    <s v="SYDNEY"/>
    <m/>
    <m/>
    <m/>
    <m/>
    <s v=""/>
    <n v="18"/>
    <n v="18"/>
    <n v="1"/>
    <n v="5.5555555555555552E-2"/>
    <n v="0"/>
    <n v="0"/>
    <n v="0"/>
    <n v="18"/>
    <n v="18"/>
    <s v=""/>
    <s v=""/>
  </r>
  <r>
    <x v="17"/>
    <x v="8"/>
    <s v="TORONTO"/>
    <m/>
    <m/>
    <m/>
    <m/>
    <s v=""/>
    <n v="23"/>
    <n v="22"/>
    <n v="10"/>
    <n v="0.45454545454545453"/>
    <n v="0"/>
    <n v="1"/>
    <n v="4.3478260869565216E-2"/>
    <n v="23"/>
    <n v="22"/>
    <n v="1"/>
    <n v="4.3478260869565216E-2"/>
  </r>
  <r>
    <x v="17"/>
    <x v="10"/>
    <s v="BEIJING"/>
    <m/>
    <m/>
    <m/>
    <m/>
    <s v=""/>
    <n v="3156"/>
    <n v="1938"/>
    <n v="54"/>
    <n v="2.7863777089783281E-2"/>
    <n v="0"/>
    <n v="1084"/>
    <n v="0.35870284579748513"/>
    <n v="3156"/>
    <n v="1938"/>
    <n v="1084"/>
    <n v="0.35870284579748513"/>
  </r>
  <r>
    <x v="17"/>
    <x v="10"/>
    <s v="SHANGHAI"/>
    <m/>
    <m/>
    <m/>
    <m/>
    <s v=""/>
    <n v="1391"/>
    <n v="1182"/>
    <n v="82"/>
    <n v="6.9373942470389166E-2"/>
    <n v="0"/>
    <n v="99"/>
    <n v="7.7283372365339581E-2"/>
    <n v="1391"/>
    <n v="1182"/>
    <n v="99"/>
    <n v="7.7283372365339581E-2"/>
  </r>
  <r>
    <x v="17"/>
    <x v="15"/>
    <s v="CAIRO"/>
    <m/>
    <m/>
    <m/>
    <m/>
    <s v=""/>
    <n v="1907"/>
    <n v="803"/>
    <n v="128"/>
    <n v="0.15940224159402241"/>
    <n v="13"/>
    <n v="1061"/>
    <n v="0.56526371870005332"/>
    <n v="1907"/>
    <n v="816"/>
    <n v="1061"/>
    <n v="0.56526371870005332"/>
  </r>
  <r>
    <x v="17"/>
    <x v="97"/>
    <s v="ACCRA"/>
    <m/>
    <m/>
    <m/>
    <m/>
    <s v=""/>
    <n v="1118"/>
    <n v="438"/>
    <n v="145"/>
    <n v="0.33105022831050229"/>
    <n v="2"/>
    <n v="653"/>
    <n v="0.59743824336688012"/>
    <n v="1118"/>
    <n v="440"/>
    <n v="653"/>
    <n v="0.59743824336688012"/>
  </r>
  <r>
    <x v="17"/>
    <x v="20"/>
    <s v="NEW DELHI"/>
    <m/>
    <m/>
    <m/>
    <m/>
    <s v=""/>
    <n v="4203"/>
    <n v="2022"/>
    <n v="1041"/>
    <n v="0.51483679525222548"/>
    <n v="0"/>
    <n v="1645"/>
    <n v="0.44859558221979823"/>
    <n v="4203"/>
    <n v="2022"/>
    <n v="1645"/>
    <n v="0.44859558221979823"/>
  </r>
  <r>
    <x v="17"/>
    <x v="23"/>
    <s v="DUBLIN"/>
    <m/>
    <m/>
    <m/>
    <m/>
    <s v=""/>
    <n v="251"/>
    <n v="243"/>
    <n v="145"/>
    <n v="0.5967078189300411"/>
    <n v="0"/>
    <n v="5"/>
    <n v="2.0161290322580645E-2"/>
    <n v="251"/>
    <n v="243"/>
    <n v="5"/>
    <n v="2.0161290322580645E-2"/>
  </r>
  <r>
    <x v="17"/>
    <x v="24"/>
    <s v="TEL AVIV"/>
    <m/>
    <m/>
    <m/>
    <m/>
    <s v=""/>
    <n v="203"/>
    <n v="171"/>
    <n v="102"/>
    <n v="0.59649122807017541"/>
    <n v="0"/>
    <n v="28"/>
    <n v="0.1407035175879397"/>
    <n v="203"/>
    <n v="171"/>
    <n v="28"/>
    <n v="0.1407035175879397"/>
  </r>
  <r>
    <x v="17"/>
    <x v="29"/>
    <s v="KUWAIT"/>
    <m/>
    <m/>
    <m/>
    <m/>
    <s v=""/>
    <n v="234"/>
    <n v="225"/>
    <n v="205"/>
    <n v="0.91111111111111109"/>
    <n v="0"/>
    <n v="7"/>
    <n v="3.017241379310345E-2"/>
    <n v="234"/>
    <n v="225"/>
    <n v="7"/>
    <n v="3.017241379310345E-2"/>
  </r>
  <r>
    <x v="17"/>
    <x v="149"/>
    <s v="TRIPOLI"/>
    <m/>
    <m/>
    <m/>
    <m/>
    <s v=""/>
    <n v="8479"/>
    <n v="6051"/>
    <n v="3817"/>
    <n v="0.63080482564865314"/>
    <n v="45"/>
    <n v="2020"/>
    <n v="0.24889107934943322"/>
    <n v="8479"/>
    <n v="6096"/>
    <n v="2020"/>
    <n v="0.24889107934943322"/>
  </r>
  <r>
    <x v="17"/>
    <x v="33"/>
    <s v="CASABLANCA"/>
    <m/>
    <m/>
    <m/>
    <m/>
    <s v=""/>
    <n v="3654"/>
    <n v="796"/>
    <n v="434"/>
    <n v="0.54522613065326631"/>
    <n v="0"/>
    <n v="2694"/>
    <n v="0.77191977077363894"/>
    <n v="3654"/>
    <n v="796"/>
    <n v="2694"/>
    <n v="0.77191977077363894"/>
  </r>
  <r>
    <x v="17"/>
    <x v="41"/>
    <s v="DOHA"/>
    <m/>
    <m/>
    <m/>
    <m/>
    <s v=""/>
    <n v="187"/>
    <n v="102"/>
    <n v="71"/>
    <n v="0.69607843137254899"/>
    <n v="0"/>
    <n v="77"/>
    <n v="0.43016759776536312"/>
    <n v="187"/>
    <n v="102"/>
    <n v="77"/>
    <n v="0.43016759776536312"/>
  </r>
  <r>
    <x v="17"/>
    <x v="43"/>
    <s v="MOSCOW"/>
    <m/>
    <m/>
    <m/>
    <m/>
    <s v=""/>
    <n v="1092"/>
    <n v="763"/>
    <n v="82"/>
    <n v="0.10747051114023591"/>
    <n v="112"/>
    <n v="292"/>
    <n v="0.25021422450728364"/>
    <n v="1092"/>
    <n v="875"/>
    <n v="292"/>
    <n v="0.25021422450728364"/>
  </r>
  <r>
    <x v="17"/>
    <x v="44"/>
    <s v="RIYADH"/>
    <m/>
    <m/>
    <m/>
    <m/>
    <s v=""/>
    <n v="682"/>
    <n v="538"/>
    <n v="494"/>
    <n v="0.91821561338289959"/>
    <n v="2"/>
    <n v="116"/>
    <n v="0.17682926829268292"/>
    <n v="682"/>
    <n v="540"/>
    <n v="116"/>
    <n v="0.17682926829268292"/>
  </r>
  <r>
    <x v="17"/>
    <x v="55"/>
    <s v="TUNIS"/>
    <m/>
    <m/>
    <m/>
    <m/>
    <s v=""/>
    <n v="1124"/>
    <n v="734"/>
    <n v="124"/>
    <n v="0.16893732970027248"/>
    <n v="4"/>
    <n v="385"/>
    <n v="0.34283170080142478"/>
    <n v="1124"/>
    <n v="738"/>
    <n v="385"/>
    <n v="0.34283170080142478"/>
  </r>
  <r>
    <x v="17"/>
    <x v="56"/>
    <s v="ISTANBUL"/>
    <m/>
    <m/>
    <m/>
    <m/>
    <s v=""/>
    <n v="6403"/>
    <n v="4528"/>
    <n v="2270"/>
    <n v="0.50132508833922262"/>
    <n v="3"/>
    <n v="1751"/>
    <n v="0.2787328876154091"/>
    <n v="6403"/>
    <n v="4531"/>
    <n v="1751"/>
    <n v="0.2787328876154091"/>
  </r>
  <r>
    <x v="17"/>
    <x v="58"/>
    <s v="ABU DHABI"/>
    <m/>
    <m/>
    <m/>
    <m/>
    <s v=""/>
    <n v="1464"/>
    <n v="776"/>
    <n v="516"/>
    <n v="0.66494845360824739"/>
    <n v="1"/>
    <n v="636"/>
    <n v="0.45010615711252655"/>
    <n v="1464"/>
    <n v="777"/>
    <n v="636"/>
    <n v="0.45010615711252655"/>
  </r>
  <r>
    <x v="17"/>
    <x v="59"/>
    <s v="LONDON"/>
    <m/>
    <m/>
    <m/>
    <m/>
    <s v=""/>
    <n v="5104"/>
    <n v="4784"/>
    <n v="2898"/>
    <n v="0.60576923076923073"/>
    <n v="1"/>
    <n v="264"/>
    <n v="5.2287581699346407E-2"/>
    <n v="5104"/>
    <n v="4785"/>
    <n v="264"/>
    <n v="5.2287581699346407E-2"/>
  </r>
  <r>
    <x v="17"/>
    <x v="60"/>
    <s v="NEW YORK, NY"/>
    <m/>
    <m/>
    <m/>
    <m/>
    <s v=""/>
    <n v="32"/>
    <n v="32"/>
    <n v="11"/>
    <n v="0.34375"/>
    <n v="0"/>
    <n v="0"/>
    <n v="0"/>
    <n v="32"/>
    <n v="32"/>
    <s v=""/>
    <s v=""/>
  </r>
  <r>
    <x v="17"/>
    <x v="60"/>
    <s v="WASHINGTON, DC"/>
    <m/>
    <m/>
    <m/>
    <m/>
    <s v=""/>
    <n v="67"/>
    <n v="64"/>
    <n v="18"/>
    <n v="0.28125"/>
    <n v="2"/>
    <n v="0"/>
    <n v="0"/>
    <n v="67"/>
    <n v="66"/>
    <s v=""/>
    <s v=""/>
  </r>
  <r>
    <x v="18"/>
    <x v="1"/>
    <s v="ALGIERS"/>
    <n v="0"/>
    <n v="0"/>
    <n v="0"/>
    <n v="0"/>
    <s v=""/>
    <n v="4388"/>
    <n v="1449"/>
    <n v="530"/>
    <n v="0.36576949620427879"/>
    <n v="28"/>
    <n v="2782"/>
    <n v="0.65320497769429442"/>
    <n v="4388"/>
    <n v="1477"/>
    <n v="2782"/>
    <n v="0.65320497769429442"/>
  </r>
  <r>
    <x v="18"/>
    <x v="62"/>
    <s v="LUANDA"/>
    <n v="1"/>
    <n v="0"/>
    <n v="0"/>
    <n v="0"/>
    <s v=""/>
    <n v="1759"/>
    <n v="841"/>
    <n v="264"/>
    <n v="0.31391200951248516"/>
    <n v="0"/>
    <n v="853"/>
    <n v="0.50354191263282178"/>
    <n v="1760"/>
    <n v="841"/>
    <n v="853"/>
    <n v="0.50354191263282178"/>
  </r>
  <r>
    <x v="18"/>
    <x v="2"/>
    <s v="BUENOS AIRES"/>
    <n v="1"/>
    <n v="0"/>
    <n v="0"/>
    <n v="0"/>
    <s v=""/>
    <n v="34"/>
    <n v="30"/>
    <n v="10"/>
    <n v="0.33333333333333331"/>
    <n v="0"/>
    <n v="3"/>
    <n v="9.0909090909090912E-2"/>
    <n v="35"/>
    <n v="30"/>
    <n v="3"/>
    <n v="9.0909090909090912E-2"/>
  </r>
  <r>
    <x v="18"/>
    <x v="3"/>
    <s v="SYDNEY"/>
    <n v="0"/>
    <n v="0"/>
    <n v="0"/>
    <n v="0"/>
    <s v=""/>
    <n v="1701"/>
    <n v="1376"/>
    <n v="604"/>
    <n v="0.43895348837209303"/>
    <n v="4"/>
    <n v="217"/>
    <n v="0.1358797745773325"/>
    <n v="1701"/>
    <n v="1380"/>
    <n v="217"/>
    <n v="0.1358797745773325"/>
  </r>
  <r>
    <x v="18"/>
    <x v="63"/>
    <s v="VIENNA"/>
    <n v="0"/>
    <n v="0"/>
    <n v="0"/>
    <n v="0"/>
    <s v=""/>
    <n v="1"/>
    <n v="0"/>
    <n v="0"/>
    <s v=""/>
    <n v="1"/>
    <n v="0"/>
    <n v="0"/>
    <n v="1"/>
    <n v="1"/>
    <s v=""/>
    <s v=""/>
  </r>
  <r>
    <x v="18"/>
    <x v="100"/>
    <s v="DHAKA"/>
    <n v="0"/>
    <n v="0"/>
    <n v="0"/>
    <n v="0"/>
    <s v=""/>
    <n v="7"/>
    <n v="5"/>
    <n v="4"/>
    <n v="0.8"/>
    <n v="2"/>
    <n v="0"/>
    <n v="0"/>
    <n v="7"/>
    <n v="7"/>
    <s v=""/>
    <s v=""/>
  </r>
  <r>
    <x v="18"/>
    <x v="107"/>
    <s v="COTONOU"/>
    <n v="0"/>
    <n v="0"/>
    <n v="0"/>
    <n v="0"/>
    <s v=""/>
    <n v="542"/>
    <n v="379"/>
    <n v="69"/>
    <n v="0.18205804749340371"/>
    <n v="2"/>
    <n v="154"/>
    <n v="0.28785046728971964"/>
    <n v="542"/>
    <n v="381"/>
    <n v="154"/>
    <n v="0.28785046728971964"/>
  </r>
  <r>
    <x v="18"/>
    <x v="5"/>
    <s v="SARAJEVO"/>
    <n v="0"/>
    <n v="0"/>
    <n v="0"/>
    <n v="0"/>
    <s v=""/>
    <n v="40"/>
    <n v="33"/>
    <n v="18"/>
    <n v="0.54545454545454541"/>
    <n v="2"/>
    <n v="4"/>
    <n v="0.10256410256410256"/>
    <n v="40"/>
    <n v="35"/>
    <n v="4"/>
    <n v="0.10256410256410256"/>
  </r>
  <r>
    <x v="18"/>
    <x v="6"/>
    <s v="RIO DE JANEIRO"/>
    <n v="0"/>
    <n v="0"/>
    <n v="0"/>
    <n v="0"/>
    <s v=""/>
    <n v="20"/>
    <n v="13"/>
    <n v="6"/>
    <n v="0.46153846153846156"/>
    <n v="0"/>
    <n v="3"/>
    <n v="0.1875"/>
    <n v="20"/>
    <n v="13"/>
    <n v="3"/>
    <n v="0.1875"/>
  </r>
  <r>
    <x v="18"/>
    <x v="6"/>
    <s v="SAO PAULO"/>
    <n v="0"/>
    <n v="0"/>
    <n v="0"/>
    <n v="0"/>
    <s v=""/>
    <n v="138"/>
    <n v="106"/>
    <n v="27"/>
    <n v="0.25471698113207547"/>
    <n v="1"/>
    <n v="16"/>
    <n v="0.13008130081300814"/>
    <n v="138"/>
    <n v="107"/>
    <n v="16"/>
    <n v="0.13008130081300814"/>
  </r>
  <r>
    <x v="18"/>
    <x v="7"/>
    <s v="SOFIA"/>
    <n v="0"/>
    <n v="0"/>
    <n v="0"/>
    <n v="0"/>
    <s v=""/>
    <n v="37"/>
    <n v="29"/>
    <n v="19"/>
    <n v="0.65517241379310343"/>
    <n v="1"/>
    <n v="5"/>
    <n v="0.14285714285714285"/>
    <n v="37"/>
    <n v="30"/>
    <n v="5"/>
    <n v="0.14285714285714285"/>
  </r>
  <r>
    <x v="18"/>
    <x v="8"/>
    <s v="OTTAWA"/>
    <n v="0"/>
    <n v="0"/>
    <n v="0"/>
    <n v="0"/>
    <s v=""/>
    <n v="226"/>
    <n v="218"/>
    <n v="189"/>
    <n v="0.8669724770642202"/>
    <n v="2"/>
    <n v="1"/>
    <n v="4.5248868778280547E-3"/>
    <n v="226"/>
    <n v="220"/>
    <n v="1"/>
    <n v="4.5248868778280547E-3"/>
  </r>
  <r>
    <x v="18"/>
    <x v="8"/>
    <s v="TORONTO"/>
    <n v="3"/>
    <n v="1"/>
    <n v="1"/>
    <n v="0"/>
    <n v="0"/>
    <n v="2812"/>
    <n v="2706"/>
    <n v="2235"/>
    <n v="0.82594235033259422"/>
    <n v="7"/>
    <n v="28"/>
    <n v="1.0215249908792412E-2"/>
    <n v="2815"/>
    <n v="2714"/>
    <n v="28"/>
    <n v="1.0211524434719184E-2"/>
  </r>
  <r>
    <x v="18"/>
    <x v="8"/>
    <s v="VANCOUVER"/>
    <n v="10"/>
    <n v="6"/>
    <n v="3"/>
    <n v="0"/>
    <n v="0"/>
    <n v="2193"/>
    <n v="2084"/>
    <n v="1781"/>
    <n v="0.85460652591170827"/>
    <n v="4"/>
    <n v="31"/>
    <n v="1.46295422369042E-2"/>
    <n v="2203"/>
    <n v="2094"/>
    <n v="31"/>
    <n v="1.4588235294117647E-2"/>
  </r>
  <r>
    <x v="18"/>
    <x v="9"/>
    <s v="SANTIAGO DE CHILE"/>
    <n v="4"/>
    <n v="3"/>
    <n v="3"/>
    <n v="0"/>
    <n v="0"/>
    <n v="58"/>
    <n v="46"/>
    <n v="15"/>
    <n v="0.32608695652173914"/>
    <n v="0"/>
    <n v="9"/>
    <n v="0.16363636363636364"/>
    <n v="62"/>
    <n v="49"/>
    <n v="9"/>
    <n v="0.15517241379310345"/>
  </r>
  <r>
    <x v="18"/>
    <x v="10"/>
    <s v="BEIJING"/>
    <n v="4"/>
    <n v="1"/>
    <n v="0"/>
    <n v="2"/>
    <n v="0.66666666666666663"/>
    <n v="24084"/>
    <n v="23191"/>
    <n v="12401"/>
    <n v="0.53473330171187095"/>
    <n v="0"/>
    <n v="654"/>
    <n v="2.7427133570979242E-2"/>
    <n v="24088"/>
    <n v="23192"/>
    <n v="656"/>
    <n v="2.7507547802750755E-2"/>
  </r>
  <r>
    <x v="18"/>
    <x v="10"/>
    <s v="GUANGZHOU (CANTON)"/>
    <n v="1"/>
    <n v="0"/>
    <n v="0"/>
    <n v="1"/>
    <n v="1"/>
    <n v="17845"/>
    <n v="17166"/>
    <n v="10829"/>
    <n v="0.63084003262262611"/>
    <n v="0"/>
    <n v="503"/>
    <n v="2.8467938196841926E-2"/>
    <n v="17846"/>
    <n v="17166"/>
    <n v="504"/>
    <n v="2.8522920203735144E-2"/>
  </r>
  <r>
    <x v="18"/>
    <x v="10"/>
    <s v="SHANGHAI"/>
    <n v="1"/>
    <n v="1"/>
    <n v="0"/>
    <n v="0"/>
    <n v="0"/>
    <n v="30666"/>
    <n v="29846"/>
    <n v="17969"/>
    <n v="0.6020572270991088"/>
    <n v="0"/>
    <n v="607"/>
    <n v="1.9932354776212524E-2"/>
    <n v="30667"/>
    <n v="29847"/>
    <n v="607"/>
    <n v="1.9931700269258553E-2"/>
  </r>
  <r>
    <x v="18"/>
    <x v="11"/>
    <s v="BOGOTA"/>
    <n v="2"/>
    <n v="2"/>
    <n v="2"/>
    <n v="0"/>
    <n v="0"/>
    <n v="55"/>
    <n v="39"/>
    <n v="22"/>
    <n v="0.5641025641025641"/>
    <n v="0"/>
    <n v="15"/>
    <n v="0.27777777777777779"/>
    <n v="57"/>
    <n v="41"/>
    <n v="15"/>
    <n v="0.26785714285714285"/>
  </r>
  <r>
    <x v="18"/>
    <x v="68"/>
    <s v="KINSHASA"/>
    <n v="0"/>
    <n v="0"/>
    <n v="0"/>
    <n v="0"/>
    <s v=""/>
    <n v="24"/>
    <n v="17"/>
    <n v="11"/>
    <n v="0.6470588235294118"/>
    <n v="1"/>
    <n v="6"/>
    <n v="0.25"/>
    <n v="24"/>
    <n v="18"/>
    <n v="6"/>
    <n v="0.25"/>
  </r>
  <r>
    <x v="18"/>
    <x v="114"/>
    <s v="SAN JOSE"/>
    <n v="0"/>
    <n v="0"/>
    <n v="0"/>
    <n v="0"/>
    <s v=""/>
    <n v="31"/>
    <n v="29"/>
    <n v="5"/>
    <n v="0.17241379310344829"/>
    <n v="1"/>
    <n v="1"/>
    <n v="3.2258064516129031E-2"/>
    <n v="31"/>
    <n v="30"/>
    <n v="1"/>
    <n v="3.2258064516129031E-2"/>
  </r>
  <r>
    <x v="18"/>
    <x v="12"/>
    <s v="ZAGREB"/>
    <n v="0"/>
    <n v="0"/>
    <n v="0"/>
    <n v="0"/>
    <s v=""/>
    <n v="2"/>
    <n v="0"/>
    <n v="0"/>
    <s v=""/>
    <n v="1"/>
    <n v="1"/>
    <n v="0.5"/>
    <n v="2"/>
    <n v="1"/>
    <n v="1"/>
    <n v="0.5"/>
  </r>
  <r>
    <x v="18"/>
    <x v="13"/>
    <s v="HAVANA"/>
    <n v="28"/>
    <n v="10"/>
    <n v="3"/>
    <n v="17"/>
    <n v="0.62962962962962965"/>
    <n v="1616"/>
    <n v="943"/>
    <n v="256"/>
    <n v="0.27147401908801699"/>
    <n v="25"/>
    <n v="637"/>
    <n v="0.39688473520249223"/>
    <n v="1644"/>
    <n v="978"/>
    <n v="654"/>
    <n v="0.40073529411764708"/>
  </r>
  <r>
    <x v="18"/>
    <x v="86"/>
    <s v="PRAGUE"/>
    <n v="0"/>
    <n v="0"/>
    <n v="0"/>
    <n v="0"/>
    <s v=""/>
    <n v="0"/>
    <n v="0"/>
    <n v="0"/>
    <s v=""/>
    <n v="0"/>
    <n v="0"/>
    <s v=""/>
    <s v=""/>
    <s v=""/>
    <s v=""/>
    <s v=""/>
  </r>
  <r>
    <x v="18"/>
    <x v="87"/>
    <s v="COPENHAGEN"/>
    <n v="0"/>
    <n v="0"/>
    <n v="0"/>
    <n v="0"/>
    <s v=""/>
    <n v="0"/>
    <n v="0"/>
    <n v="0"/>
    <s v=""/>
    <n v="0"/>
    <n v="0"/>
    <s v=""/>
    <s v=""/>
    <s v=""/>
    <s v=""/>
    <s v=""/>
  </r>
  <r>
    <x v="18"/>
    <x v="116"/>
    <s v="SANTO DOMINGO"/>
    <n v="0"/>
    <n v="0"/>
    <n v="0"/>
    <n v="0"/>
    <s v=""/>
    <n v="4475"/>
    <n v="2900"/>
    <n v="448"/>
    <n v="0.15448275862068966"/>
    <n v="1"/>
    <n v="1471"/>
    <n v="0.33645928636779504"/>
    <n v="4475"/>
    <n v="2901"/>
    <n v="1471"/>
    <n v="0.33645928636779504"/>
  </r>
  <r>
    <x v="18"/>
    <x v="15"/>
    <s v="CAIRO"/>
    <n v="0"/>
    <n v="0"/>
    <n v="0"/>
    <n v="0"/>
    <s v=""/>
    <n v="15386"/>
    <n v="7535"/>
    <n v="3181"/>
    <n v="0.42216323822163238"/>
    <n v="111"/>
    <n v="7174"/>
    <n v="0.48407557354925779"/>
    <n v="15386"/>
    <n v="7646"/>
    <n v="7174"/>
    <n v="0.48407557354925779"/>
  </r>
  <r>
    <x v="18"/>
    <x v="16"/>
    <s v="ADDIS ABEBA"/>
    <n v="7"/>
    <n v="2"/>
    <n v="0"/>
    <n v="5"/>
    <n v="0.7142857142857143"/>
    <n v="2501"/>
    <n v="1524"/>
    <n v="277"/>
    <n v="0.18175853018372704"/>
    <n v="16"/>
    <n v="836"/>
    <n v="0.35185185185185186"/>
    <n v="2508"/>
    <n v="1542"/>
    <n v="841"/>
    <n v="0.35291649181703733"/>
  </r>
  <r>
    <x v="18"/>
    <x v="70"/>
    <s v="HELSINKI"/>
    <n v="0"/>
    <n v="0"/>
    <n v="0"/>
    <n v="0"/>
    <s v=""/>
    <n v="6"/>
    <n v="5"/>
    <n v="4"/>
    <n v="0.8"/>
    <n v="0"/>
    <n v="0"/>
    <n v="0"/>
    <n v="6"/>
    <n v="5"/>
    <s v=""/>
    <s v=""/>
  </r>
  <r>
    <x v="18"/>
    <x v="88"/>
    <s v="PARIS"/>
    <n v="0"/>
    <n v="0"/>
    <n v="0"/>
    <n v="0"/>
    <s v=""/>
    <n v="1"/>
    <n v="1"/>
    <n v="1"/>
    <n v="1"/>
    <n v="0"/>
    <n v="0"/>
    <n v="0"/>
    <n v="1"/>
    <n v="1"/>
    <s v=""/>
    <s v=""/>
  </r>
  <r>
    <x v="18"/>
    <x v="17"/>
    <s v="TBILISSI"/>
    <n v="0"/>
    <n v="0"/>
    <n v="0"/>
    <n v="0"/>
    <s v=""/>
    <n v="1151"/>
    <n v="1022"/>
    <n v="170"/>
    <n v="0.16634050880626222"/>
    <n v="51"/>
    <n v="44"/>
    <n v="3.9391226499552373E-2"/>
    <n v="1151"/>
    <n v="1073"/>
    <n v="44"/>
    <n v="3.9391226499552373E-2"/>
  </r>
  <r>
    <x v="18"/>
    <x v="18"/>
    <s v="BERLIN"/>
    <n v="0"/>
    <n v="0"/>
    <n v="0"/>
    <n v="0"/>
    <s v=""/>
    <n v="0"/>
    <n v="0"/>
    <n v="0"/>
    <s v=""/>
    <n v="0"/>
    <n v="0"/>
    <s v=""/>
    <s v=""/>
    <s v=""/>
    <s v=""/>
    <s v=""/>
  </r>
  <r>
    <x v="18"/>
    <x v="97"/>
    <s v="ACCRA"/>
    <n v="354"/>
    <n v="206"/>
    <n v="191"/>
    <n v="116"/>
    <n v="0.36024844720496896"/>
    <n v="14466"/>
    <n v="5675"/>
    <n v="1796"/>
    <n v="0.31647577092511014"/>
    <n v="6"/>
    <n v="8394"/>
    <n v="0.59637655417406754"/>
    <n v="14820"/>
    <n v="5887"/>
    <n v="8510"/>
    <n v="0.59109536709036603"/>
  </r>
  <r>
    <x v="18"/>
    <x v="71"/>
    <s v="ATHENS"/>
    <n v="0"/>
    <n v="0"/>
    <n v="0"/>
    <n v="0"/>
    <s v=""/>
    <n v="8"/>
    <n v="1"/>
    <n v="0"/>
    <n v="0"/>
    <n v="4"/>
    <n v="1"/>
    <n v="0.16666666666666666"/>
    <n v="8"/>
    <n v="5"/>
    <n v="1"/>
    <n v="0.16666666666666666"/>
  </r>
  <r>
    <x v="18"/>
    <x v="19"/>
    <s v="HONG KONG"/>
    <n v="1"/>
    <n v="1"/>
    <n v="1"/>
    <n v="0"/>
    <n v="0"/>
    <n v="673"/>
    <n v="646"/>
    <n v="328"/>
    <n v="0.50773993808049533"/>
    <n v="1"/>
    <n v="9"/>
    <n v="1.3719512195121951E-2"/>
    <n v="674"/>
    <n v="648"/>
    <n v="9"/>
    <n v="1.3698630136986301E-2"/>
  </r>
  <r>
    <x v="18"/>
    <x v="72"/>
    <s v="BUDAPEST"/>
    <n v="0"/>
    <n v="0"/>
    <n v="0"/>
    <n v="0"/>
    <s v=""/>
    <n v="8"/>
    <n v="7"/>
    <n v="2"/>
    <n v="0.2857142857142857"/>
    <n v="0"/>
    <n v="1"/>
    <n v="0.125"/>
    <n v="8"/>
    <n v="7"/>
    <n v="1"/>
    <n v="0.125"/>
  </r>
  <r>
    <x v="18"/>
    <x v="20"/>
    <s v="BANGALORE"/>
    <n v="0"/>
    <n v="0"/>
    <n v="0"/>
    <n v="0"/>
    <s v=""/>
    <n v="0"/>
    <n v="0"/>
    <n v="0"/>
    <s v=""/>
    <n v="0"/>
    <n v="0"/>
    <s v=""/>
    <s v=""/>
    <s v=""/>
    <s v=""/>
    <s v=""/>
  </r>
  <r>
    <x v="18"/>
    <x v="20"/>
    <s v="MUMBAI"/>
    <n v="0"/>
    <n v="0"/>
    <n v="0"/>
    <n v="0"/>
    <s v=""/>
    <n v="0"/>
    <n v="0"/>
    <n v="0"/>
    <s v=""/>
    <n v="0"/>
    <n v="0"/>
    <s v=""/>
    <s v=""/>
    <s v=""/>
    <s v=""/>
    <s v=""/>
  </r>
  <r>
    <x v="18"/>
    <x v="20"/>
    <s v="NEW DELHI"/>
    <n v="16"/>
    <n v="3"/>
    <n v="2"/>
    <n v="12"/>
    <n v="0.8"/>
    <n v="91003"/>
    <n v="75727"/>
    <n v="55800"/>
    <n v="0.73685739564488228"/>
    <n v="2"/>
    <n v="14569"/>
    <n v="0.16134355135218942"/>
    <n v="91019"/>
    <n v="75732"/>
    <n v="14581"/>
    <n v="0.16144962519238648"/>
  </r>
  <r>
    <x v="18"/>
    <x v="21"/>
    <s v="JAKARTA"/>
    <n v="3"/>
    <n v="2"/>
    <n v="2"/>
    <n v="0"/>
    <n v="0"/>
    <n v="54888"/>
    <n v="51103"/>
    <n v="30311"/>
    <n v="0.59313543236209221"/>
    <n v="11"/>
    <n v="3041"/>
    <n v="5.6153633090204047E-2"/>
    <n v="54891"/>
    <n v="51116"/>
    <n v="3041"/>
    <n v="5.6151559355208006E-2"/>
  </r>
  <r>
    <x v="18"/>
    <x v="22"/>
    <s v="TEHERAN"/>
    <n v="9"/>
    <n v="4"/>
    <n v="4"/>
    <n v="4"/>
    <n v="0.5"/>
    <n v="11853"/>
    <n v="8374"/>
    <n v="1911"/>
    <n v="0.22820635299737282"/>
    <n v="60"/>
    <n v="3291"/>
    <n v="0.28068230277185502"/>
    <n v="11862"/>
    <n v="8438"/>
    <n v="3295"/>
    <n v="0.28083184181368787"/>
  </r>
  <r>
    <x v="18"/>
    <x v="95"/>
    <s v="BAGHDAD"/>
    <n v="0"/>
    <n v="0"/>
    <n v="0"/>
    <n v="0"/>
    <s v=""/>
    <n v="1351"/>
    <n v="1046"/>
    <n v="300"/>
    <n v="0.28680688336520077"/>
    <n v="23"/>
    <n v="254"/>
    <n v="0.19198790627362056"/>
    <n v="1351"/>
    <n v="1069"/>
    <n v="254"/>
    <n v="0.19198790627362056"/>
  </r>
  <r>
    <x v="18"/>
    <x v="95"/>
    <s v="ERBIL"/>
    <n v="0"/>
    <n v="0"/>
    <n v="0"/>
    <n v="0"/>
    <s v=""/>
    <n v="1621"/>
    <n v="1037"/>
    <n v="277"/>
    <n v="0.26711668273866923"/>
    <n v="22"/>
    <n v="531"/>
    <n v="0.33396226415094338"/>
    <n v="1621"/>
    <n v="1059"/>
    <n v="531"/>
    <n v="0.33396226415094338"/>
  </r>
  <r>
    <x v="18"/>
    <x v="23"/>
    <s v="DUBLIN"/>
    <n v="5"/>
    <n v="3"/>
    <n v="0"/>
    <n v="0"/>
    <n v="0"/>
    <n v="4207"/>
    <n v="4075"/>
    <n v="3607"/>
    <n v="0.88515337423312879"/>
    <n v="6"/>
    <n v="38"/>
    <n v="9.2255401796552568E-3"/>
    <n v="4212"/>
    <n v="4084"/>
    <n v="38"/>
    <n v="9.2188258127122759E-3"/>
  </r>
  <r>
    <x v="18"/>
    <x v="24"/>
    <s v="TEL AVIV"/>
    <n v="0"/>
    <n v="0"/>
    <n v="0"/>
    <n v="0"/>
    <s v=""/>
    <n v="199"/>
    <n v="148"/>
    <n v="53"/>
    <n v="0.35810810810810811"/>
    <n v="9"/>
    <n v="33"/>
    <n v="0.1736842105263158"/>
    <n v="199"/>
    <n v="157"/>
    <n v="33"/>
    <n v="0.1736842105263158"/>
  </r>
  <r>
    <x v="18"/>
    <x v="73"/>
    <s v="ROME"/>
    <n v="0"/>
    <n v="0"/>
    <n v="0"/>
    <n v="0"/>
    <s v=""/>
    <n v="0"/>
    <n v="0"/>
    <n v="0"/>
    <s v=""/>
    <n v="0"/>
    <n v="0"/>
    <s v=""/>
    <s v=""/>
    <s v=""/>
    <s v=""/>
    <s v=""/>
  </r>
  <r>
    <x v="18"/>
    <x v="25"/>
    <s v="TOKYO"/>
    <n v="1"/>
    <n v="1"/>
    <n v="0"/>
    <n v="0"/>
    <n v="0"/>
    <n v="830"/>
    <n v="680"/>
    <n v="222"/>
    <n v="0.32647058823529412"/>
    <n v="0"/>
    <n v="99"/>
    <n v="0.12708600770218229"/>
    <n v="831"/>
    <n v="681"/>
    <n v="99"/>
    <n v="0.12692307692307692"/>
  </r>
  <r>
    <x v="18"/>
    <x v="26"/>
    <s v="AMMAN"/>
    <n v="4"/>
    <n v="0"/>
    <n v="0"/>
    <n v="4"/>
    <n v="1"/>
    <n v="7368"/>
    <n v="4829"/>
    <n v="2175"/>
    <n v="0.45040381031269416"/>
    <n v="122"/>
    <n v="2233"/>
    <n v="0.3108296213808463"/>
    <n v="7372"/>
    <n v="4951"/>
    <n v="2237"/>
    <n v="0.31121313299944353"/>
  </r>
  <r>
    <x v="18"/>
    <x v="27"/>
    <s v="ASTANA"/>
    <n v="0"/>
    <n v="0"/>
    <n v="0"/>
    <n v="0"/>
    <s v=""/>
    <n v="20"/>
    <n v="19"/>
    <n v="14"/>
    <n v="0.73684210526315785"/>
    <n v="1"/>
    <n v="0"/>
    <n v="0"/>
    <n v="20"/>
    <n v="20"/>
    <s v=""/>
    <s v=""/>
  </r>
  <r>
    <x v="18"/>
    <x v="28"/>
    <s v="NAIROBI"/>
    <n v="23"/>
    <n v="8"/>
    <n v="8"/>
    <n v="3"/>
    <n v="0.27272727272727271"/>
    <n v="5113"/>
    <n v="3581"/>
    <n v="1176"/>
    <n v="0.32839988829935773"/>
    <n v="43"/>
    <n v="1249"/>
    <n v="0.25631028114098092"/>
    <n v="5136"/>
    <n v="3632"/>
    <n v="1252"/>
    <n v="0.25634725634725636"/>
  </r>
  <r>
    <x v="18"/>
    <x v="29"/>
    <s v="KUWAIT"/>
    <n v="0"/>
    <n v="0"/>
    <n v="0"/>
    <n v="0"/>
    <s v=""/>
    <n v="13136"/>
    <n v="11887"/>
    <n v="10377"/>
    <n v="0.87297047194414068"/>
    <n v="163"/>
    <n v="905"/>
    <n v="6.9857197993052872E-2"/>
    <n v="13136"/>
    <n v="12050"/>
    <n v="905"/>
    <n v="6.9857197993052872E-2"/>
  </r>
  <r>
    <x v="18"/>
    <x v="30"/>
    <s v="BEIRUT"/>
    <n v="4"/>
    <n v="3"/>
    <n v="1"/>
    <n v="1"/>
    <n v="0.25"/>
    <n v="2894"/>
    <n v="1916"/>
    <n v="769"/>
    <n v="0.40135699373695199"/>
    <n v="84"/>
    <n v="782"/>
    <n v="0.28109273903666426"/>
    <n v="2898"/>
    <n v="2003"/>
    <n v="783"/>
    <n v="0.28104809763101218"/>
  </r>
  <r>
    <x v="18"/>
    <x v="153"/>
    <s v="LUXEMBOURG"/>
    <n v="0"/>
    <n v="0"/>
    <n v="0"/>
    <n v="0"/>
    <s v=""/>
    <n v="0"/>
    <n v="0"/>
    <n v="0"/>
    <s v=""/>
    <n v="0"/>
    <n v="0"/>
    <s v=""/>
    <s v=""/>
    <s v=""/>
    <s v=""/>
    <s v=""/>
  </r>
  <r>
    <x v="18"/>
    <x v="31"/>
    <s v="KUALA LUMPUR"/>
    <n v="6"/>
    <n v="1"/>
    <n v="1"/>
    <n v="4"/>
    <n v="0.8"/>
    <n v="1016"/>
    <n v="600"/>
    <n v="233"/>
    <n v="0.38833333333333331"/>
    <n v="2"/>
    <n v="363"/>
    <n v="0.37616580310880832"/>
    <n v="1022"/>
    <n v="603"/>
    <n v="367"/>
    <n v="0.37835051546391751"/>
  </r>
  <r>
    <x v="18"/>
    <x v="102"/>
    <s v="BAMAKO"/>
    <n v="0"/>
    <n v="0"/>
    <n v="0"/>
    <n v="0"/>
    <s v=""/>
    <n v="4275"/>
    <n v="1499"/>
    <n v="282"/>
    <n v="0.18812541694462975"/>
    <n v="59"/>
    <n v="2600"/>
    <n v="0.62530062530062525"/>
    <n v="4275"/>
    <n v="1558"/>
    <n v="2600"/>
    <n v="0.62530062530062525"/>
  </r>
  <r>
    <x v="18"/>
    <x v="32"/>
    <s v="MEXICO CITY"/>
    <n v="16"/>
    <n v="13"/>
    <n v="13"/>
    <n v="1"/>
    <n v="7.1428571428571425E-2"/>
    <n v="223"/>
    <n v="200"/>
    <n v="98"/>
    <n v="0.49"/>
    <n v="1"/>
    <n v="16"/>
    <n v="7.3732718894009217E-2"/>
    <n v="239"/>
    <n v="214"/>
    <n v="17"/>
    <n v="7.3593073593073599E-2"/>
  </r>
  <r>
    <x v="18"/>
    <x v="33"/>
    <s v="RABAT"/>
    <n v="0"/>
    <n v="0"/>
    <n v="0"/>
    <n v="0"/>
    <s v=""/>
    <n v="38461"/>
    <n v="25328"/>
    <n v="8998"/>
    <n v="0.35525900189513582"/>
    <n v="145"/>
    <n v="12398"/>
    <n v="0.32737450819888569"/>
    <n v="38461"/>
    <n v="25473"/>
    <n v="12398"/>
    <n v="0.32737450819888569"/>
  </r>
  <r>
    <x v="18"/>
    <x v="103"/>
    <s v="MAPUTO"/>
    <n v="0"/>
    <n v="0"/>
    <n v="0"/>
    <n v="0"/>
    <s v=""/>
    <n v="769"/>
    <n v="640"/>
    <n v="165"/>
    <n v="0.2578125"/>
    <n v="0"/>
    <n v="113"/>
    <n v="0.150066401062417"/>
    <n v="769"/>
    <n v="640"/>
    <n v="113"/>
    <n v="0.150066401062417"/>
  </r>
  <r>
    <x v="18"/>
    <x v="128"/>
    <s v="YANGON"/>
    <n v="0"/>
    <n v="0"/>
    <n v="0"/>
    <n v="0"/>
    <s v=""/>
    <n v="1618"/>
    <n v="1378"/>
    <n v="1233"/>
    <n v="0.89477503628447019"/>
    <n v="0"/>
    <n v="211"/>
    <n v="0.13278791692888608"/>
    <n v="1618"/>
    <n v="1378"/>
    <n v="211"/>
    <n v="0.13278791692888608"/>
  </r>
  <r>
    <x v="18"/>
    <x v="75"/>
    <s v="ARUBA"/>
    <n v="4"/>
    <n v="3"/>
    <n v="2"/>
    <n v="0"/>
    <n v="0"/>
    <n v="234"/>
    <n v="217"/>
    <n v="80"/>
    <n v="0.3686635944700461"/>
    <n v="0"/>
    <n v="10"/>
    <n v="4.405286343612335E-2"/>
    <n v="238"/>
    <n v="220"/>
    <n v="10"/>
    <n v="4.3478260869565216E-2"/>
  </r>
  <r>
    <x v="18"/>
    <x v="75"/>
    <s v="THE HAGUE"/>
    <n v="2"/>
    <n v="0"/>
    <n v="0"/>
    <n v="1"/>
    <n v="1"/>
    <n v="406"/>
    <n v="347"/>
    <n v="230"/>
    <n v="0.66282420749279536"/>
    <n v="5"/>
    <n v="37"/>
    <n v="9.5115681233933158E-2"/>
    <n v="408"/>
    <n v="352"/>
    <n v="38"/>
    <n v="9.7435897435897437E-2"/>
  </r>
  <r>
    <x v="18"/>
    <x v="75"/>
    <s v="WILLEMSTAD (CURACAO)"/>
    <n v="9"/>
    <n v="7"/>
    <n v="6"/>
    <n v="0"/>
    <n v="0"/>
    <n v="436"/>
    <n v="402"/>
    <n v="149"/>
    <n v="0.37064676616915421"/>
    <n v="1"/>
    <n v="24"/>
    <n v="5.6206088992974239E-2"/>
    <n v="445"/>
    <n v="410"/>
    <n v="24"/>
    <n v="5.5299539170506916E-2"/>
  </r>
  <r>
    <x v="18"/>
    <x v="129"/>
    <s v="WELLINGTON"/>
    <n v="0"/>
    <n v="0"/>
    <n v="0"/>
    <n v="0"/>
    <s v=""/>
    <n v="578"/>
    <n v="499"/>
    <n v="249"/>
    <n v="0.49899799599198397"/>
    <n v="0"/>
    <n v="52"/>
    <n v="9.4373865698729589E-2"/>
    <n v="578"/>
    <n v="499"/>
    <n v="52"/>
    <n v="9.4373865698729589E-2"/>
  </r>
  <r>
    <x v="18"/>
    <x v="35"/>
    <s v="SKOPJE"/>
    <n v="0"/>
    <n v="0"/>
    <n v="0"/>
    <n v="0"/>
    <s v=""/>
    <n v="23"/>
    <n v="20"/>
    <n v="9"/>
    <n v="0.45"/>
    <n v="0"/>
    <n v="3"/>
    <n v="0.13043478260869565"/>
    <n v="23"/>
    <n v="20"/>
    <n v="3"/>
    <n v="0.13043478260869565"/>
  </r>
  <r>
    <x v="18"/>
    <x v="36"/>
    <s v="MUSCAT"/>
    <n v="2"/>
    <n v="0"/>
    <n v="0"/>
    <n v="2"/>
    <n v="1"/>
    <n v="8692"/>
    <n v="7569"/>
    <n v="6464"/>
    <n v="0.854009776720835"/>
    <n v="19"/>
    <n v="900"/>
    <n v="0.10603204524033931"/>
    <n v="8694"/>
    <n v="7588"/>
    <n v="902"/>
    <n v="0.10624263839811543"/>
  </r>
  <r>
    <x v="18"/>
    <x v="37"/>
    <s v="ISLAMABAD"/>
    <n v="117"/>
    <n v="10"/>
    <n v="7"/>
    <n v="98"/>
    <n v="0.90740740740740744"/>
    <n v="10158"/>
    <n v="4741"/>
    <n v="1375"/>
    <n v="0.29002320185614849"/>
    <n v="59"/>
    <n v="5005"/>
    <n v="0.51045385007649158"/>
    <n v="10275"/>
    <n v="4810"/>
    <n v="5103"/>
    <n v="0.51477857359023504"/>
  </r>
  <r>
    <x v="18"/>
    <x v="38"/>
    <s v="RAMALLAH"/>
    <n v="0"/>
    <n v="0"/>
    <n v="0"/>
    <n v="0"/>
    <s v=""/>
    <n v="444"/>
    <n v="217"/>
    <n v="64"/>
    <n v="0.29493087557603687"/>
    <n v="43"/>
    <n v="118"/>
    <n v="0.31216931216931215"/>
    <n v="444"/>
    <n v="260"/>
    <n v="118"/>
    <n v="0.31216931216931215"/>
  </r>
  <r>
    <x v="18"/>
    <x v="76"/>
    <s v="PANAMA CITY"/>
    <n v="0"/>
    <n v="0"/>
    <n v="0"/>
    <n v="0"/>
    <s v=""/>
    <n v="0"/>
    <n v="0"/>
    <n v="0"/>
    <s v=""/>
    <n v="0"/>
    <n v="0"/>
    <s v=""/>
    <s v=""/>
    <s v=""/>
    <s v=""/>
    <s v=""/>
  </r>
  <r>
    <x v="18"/>
    <x v="39"/>
    <s v="LIMA"/>
    <n v="3"/>
    <n v="2"/>
    <n v="2"/>
    <n v="0"/>
    <n v="0"/>
    <n v="138"/>
    <n v="118"/>
    <n v="48"/>
    <n v="0.40677966101694918"/>
    <n v="1"/>
    <n v="17"/>
    <n v="0.125"/>
    <n v="141"/>
    <n v="121"/>
    <n v="17"/>
    <n v="0.12318840579710146"/>
  </r>
  <r>
    <x v="18"/>
    <x v="40"/>
    <s v="MANILA"/>
    <n v="1"/>
    <n v="1"/>
    <n v="1"/>
    <n v="0"/>
    <n v="0"/>
    <n v="48556"/>
    <n v="46500"/>
    <n v="40961"/>
    <n v="0.88088172043010748"/>
    <n v="4"/>
    <n v="1384"/>
    <n v="2.8900768459739393E-2"/>
    <n v="48557"/>
    <n v="46505"/>
    <n v="1384"/>
    <n v="2.8900164964814467E-2"/>
  </r>
  <r>
    <x v="18"/>
    <x v="77"/>
    <s v="WARSAW"/>
    <n v="0"/>
    <n v="0"/>
    <n v="0"/>
    <n v="0"/>
    <s v=""/>
    <n v="0"/>
    <n v="0"/>
    <n v="0"/>
    <s v=""/>
    <n v="0"/>
    <n v="0"/>
    <s v=""/>
    <s v=""/>
    <s v=""/>
    <s v=""/>
    <s v=""/>
  </r>
  <r>
    <x v="18"/>
    <x v="78"/>
    <s v="LISBON"/>
    <n v="0"/>
    <n v="0"/>
    <n v="0"/>
    <n v="0"/>
    <s v=""/>
    <n v="0"/>
    <n v="0"/>
    <n v="0"/>
    <s v=""/>
    <n v="0"/>
    <n v="0"/>
    <s v=""/>
    <s v=""/>
    <s v=""/>
    <s v=""/>
    <s v=""/>
  </r>
  <r>
    <x v="18"/>
    <x v="41"/>
    <s v="DOHA"/>
    <n v="1"/>
    <n v="0"/>
    <n v="0"/>
    <n v="1"/>
    <n v="1"/>
    <n v="7050"/>
    <n v="4758"/>
    <n v="2113"/>
    <n v="0.44409415720891132"/>
    <n v="35"/>
    <n v="1987"/>
    <n v="0.2930678466076696"/>
    <n v="7051"/>
    <n v="4793"/>
    <n v="1988"/>
    <n v="0.29317209851054415"/>
  </r>
  <r>
    <x v="18"/>
    <x v="42"/>
    <s v="BUCHAREST"/>
    <n v="0"/>
    <n v="0"/>
    <n v="0"/>
    <n v="0"/>
    <s v=""/>
    <n v="80"/>
    <n v="65"/>
    <n v="43"/>
    <n v="0.66153846153846152"/>
    <n v="1"/>
    <n v="5"/>
    <n v="7.0422535211267609E-2"/>
    <n v="80"/>
    <n v="66"/>
    <n v="5"/>
    <n v="7.0422535211267609E-2"/>
  </r>
  <r>
    <x v="18"/>
    <x v="43"/>
    <s v="MOSCOW"/>
    <n v="0"/>
    <n v="0"/>
    <n v="0"/>
    <n v="0"/>
    <s v=""/>
    <n v="10958"/>
    <n v="9734"/>
    <n v="6871"/>
    <n v="0.70587630984179162"/>
    <n v="954"/>
    <n v="60"/>
    <n v="5.5824339411983627E-3"/>
    <n v="10958"/>
    <n v="10688"/>
    <n v="60"/>
    <n v="5.5824339411983627E-3"/>
  </r>
  <r>
    <x v="18"/>
    <x v="79"/>
    <s v="KIGALI"/>
    <n v="0"/>
    <n v="0"/>
    <n v="0"/>
    <n v="0"/>
    <s v=""/>
    <n v="10"/>
    <n v="9"/>
    <n v="3"/>
    <n v="0.33333333333333331"/>
    <n v="0"/>
    <n v="0"/>
    <n v="0"/>
    <n v="10"/>
    <n v="9"/>
    <s v=""/>
    <s v=""/>
  </r>
  <r>
    <x v="18"/>
    <x v="44"/>
    <s v="RIYADH"/>
    <n v="9"/>
    <n v="2"/>
    <n v="0"/>
    <n v="7"/>
    <n v="0.77777777777777779"/>
    <n v="22324"/>
    <n v="20224"/>
    <n v="17701"/>
    <n v="0.87524723101265822"/>
    <n v="61"/>
    <n v="1686"/>
    <n v="7.673751763688498E-2"/>
    <n v="22333"/>
    <n v="20287"/>
    <n v="1693"/>
    <n v="7.7024567788899004E-2"/>
  </r>
  <r>
    <x v="18"/>
    <x v="45"/>
    <s v="DAKAR"/>
    <n v="6"/>
    <n v="0"/>
    <n v="0"/>
    <n v="5"/>
    <n v="1"/>
    <n v="5525"/>
    <n v="912"/>
    <n v="104"/>
    <n v="0.11403508771929824"/>
    <n v="0"/>
    <n v="4478"/>
    <n v="0.83079777365491647"/>
    <n v="5531"/>
    <n v="912"/>
    <n v="4483"/>
    <n v="0.83095458758109364"/>
  </r>
  <r>
    <x v="18"/>
    <x v="46"/>
    <s v="BELGRADE"/>
    <n v="1"/>
    <n v="1"/>
    <n v="1"/>
    <n v="0"/>
    <n v="0"/>
    <n v="328"/>
    <n v="305"/>
    <n v="67"/>
    <n v="0.21967213114754097"/>
    <n v="16"/>
    <n v="1"/>
    <n v="3.105590062111801E-3"/>
    <n v="329"/>
    <n v="322"/>
    <n v="1"/>
    <n v="3.0959752321981426E-3"/>
  </r>
  <r>
    <x v="18"/>
    <x v="80"/>
    <s v="SINGAPORE"/>
    <n v="0"/>
    <n v="0"/>
    <n v="0"/>
    <n v="0"/>
    <s v=""/>
    <n v="2672"/>
    <n v="2468"/>
    <n v="1323"/>
    <n v="0.53606158833063211"/>
    <n v="0"/>
    <n v="135"/>
    <n v="5.1863234729158665E-2"/>
    <n v="2672"/>
    <n v="2468"/>
    <n v="135"/>
    <n v="5.1863234729158665E-2"/>
  </r>
  <r>
    <x v="18"/>
    <x v="47"/>
    <s v="BRATISLAVA"/>
    <n v="0"/>
    <n v="0"/>
    <n v="0"/>
    <n v="0"/>
    <s v=""/>
    <n v="0"/>
    <n v="0"/>
    <n v="0"/>
    <s v=""/>
    <n v="0"/>
    <n v="0"/>
    <s v=""/>
    <s v=""/>
    <s v=""/>
    <s v=""/>
    <s v=""/>
  </r>
  <r>
    <x v="18"/>
    <x v="48"/>
    <s v="LJUBLJANA"/>
    <n v="0"/>
    <n v="0"/>
    <n v="0"/>
    <n v="0"/>
    <s v=""/>
    <n v="0"/>
    <n v="0"/>
    <n v="0"/>
    <s v=""/>
    <n v="0"/>
    <n v="0"/>
    <s v=""/>
    <s v=""/>
    <s v=""/>
    <s v=""/>
    <s v=""/>
  </r>
  <r>
    <x v="18"/>
    <x v="49"/>
    <s v="CAPE TOWN"/>
    <n v="3"/>
    <n v="0"/>
    <n v="0"/>
    <n v="0"/>
    <s v=""/>
    <n v="212"/>
    <n v="202"/>
    <n v="195"/>
    <n v="0.96534653465346532"/>
    <n v="0"/>
    <n v="3"/>
    <n v="1.4634146341463415E-2"/>
    <n v="215"/>
    <n v="202"/>
    <n v="3"/>
    <n v="1.4634146341463415E-2"/>
  </r>
  <r>
    <x v="18"/>
    <x v="49"/>
    <s v="PRETORIA"/>
    <n v="20"/>
    <n v="4"/>
    <n v="3"/>
    <n v="1"/>
    <n v="0.2"/>
    <n v="24121"/>
    <n v="22545"/>
    <n v="22071"/>
    <n v="0.97897538256819694"/>
    <n v="5"/>
    <n v="687"/>
    <n v="2.9564918018677111E-2"/>
    <n v="24141"/>
    <n v="22554"/>
    <n v="688"/>
    <n v="2.9601583340504261E-2"/>
  </r>
  <r>
    <x v="18"/>
    <x v="50"/>
    <s v="SEOUL"/>
    <n v="6"/>
    <n v="4"/>
    <n v="3"/>
    <n v="1"/>
    <n v="0.2"/>
    <n v="445"/>
    <n v="386"/>
    <n v="105"/>
    <n v="0.27202072538860106"/>
    <n v="4"/>
    <n v="41"/>
    <n v="9.5127610208816701E-2"/>
    <n v="451"/>
    <n v="394"/>
    <n v="42"/>
    <n v="9.6330275229357804E-2"/>
  </r>
  <r>
    <x v="18"/>
    <x v="81"/>
    <s v="MADRID"/>
    <n v="0"/>
    <n v="0"/>
    <n v="0"/>
    <n v="0"/>
    <s v=""/>
    <n v="1"/>
    <n v="0"/>
    <n v="0"/>
    <s v=""/>
    <n v="0"/>
    <n v="0"/>
    <s v=""/>
    <n v="1"/>
    <s v=""/>
    <s v=""/>
    <s v=""/>
  </r>
  <r>
    <x v="18"/>
    <x v="132"/>
    <s v="COLOMBO"/>
    <n v="0"/>
    <n v="0"/>
    <n v="0"/>
    <n v="0"/>
    <s v=""/>
    <n v="23"/>
    <n v="13"/>
    <n v="8"/>
    <n v="0.61538461538461542"/>
    <n v="3"/>
    <n v="2"/>
    <n v="0.1111111111111111"/>
    <n v="23"/>
    <n v="16"/>
    <n v="2"/>
    <n v="0.1111111111111111"/>
  </r>
  <r>
    <x v="18"/>
    <x v="133"/>
    <s v="PARAMARIBO"/>
    <n v="35"/>
    <n v="25"/>
    <n v="25"/>
    <n v="3"/>
    <n v="0.10714285714285714"/>
    <n v="20565"/>
    <n v="16879"/>
    <n v="7782"/>
    <n v="0.46104627051365604"/>
    <n v="13"/>
    <n v="3445"/>
    <n v="0.16939568274573438"/>
    <n v="20600"/>
    <n v="16917"/>
    <n v="3448"/>
    <n v="0.16931009084213111"/>
  </r>
  <r>
    <x v="18"/>
    <x v="93"/>
    <s v="STOCKHOLM"/>
    <n v="0"/>
    <n v="0"/>
    <n v="0"/>
    <n v="0"/>
    <s v=""/>
    <n v="17"/>
    <n v="17"/>
    <n v="12"/>
    <n v="0.70588235294117652"/>
    <n v="0"/>
    <n v="0"/>
    <n v="0"/>
    <n v="17"/>
    <n v="17"/>
    <s v=""/>
    <s v=""/>
  </r>
  <r>
    <x v="18"/>
    <x v="51"/>
    <s v="BERN"/>
    <n v="0"/>
    <n v="0"/>
    <n v="0"/>
    <n v="0"/>
    <s v=""/>
    <n v="0"/>
    <n v="0"/>
    <n v="0"/>
    <s v=""/>
    <n v="0"/>
    <n v="0"/>
    <s v=""/>
    <s v=""/>
    <s v=""/>
    <s v=""/>
    <s v=""/>
  </r>
  <r>
    <x v="18"/>
    <x v="53"/>
    <s v="TAIPEI"/>
    <n v="0"/>
    <n v="0"/>
    <n v="0"/>
    <n v="0"/>
    <s v=""/>
    <n v="135"/>
    <n v="113"/>
    <n v="46"/>
    <n v="0.40707964601769914"/>
    <n v="3"/>
    <n v="9"/>
    <n v="7.1999999999999995E-2"/>
    <n v="135"/>
    <n v="116"/>
    <n v="9"/>
    <n v="7.1999999999999995E-2"/>
  </r>
  <r>
    <x v="18"/>
    <x v="82"/>
    <s v="DAR ES SALAAM"/>
    <n v="0"/>
    <n v="0"/>
    <n v="0"/>
    <n v="0"/>
    <s v=""/>
    <n v="1331"/>
    <n v="990"/>
    <n v="335"/>
    <n v="0.3383838383838384"/>
    <n v="1"/>
    <n v="262"/>
    <n v="0.20909816440542697"/>
    <n v="1331"/>
    <n v="991"/>
    <n v="262"/>
    <n v="0.20909816440542697"/>
  </r>
  <r>
    <x v="18"/>
    <x v="54"/>
    <s v="BANGKOK"/>
    <n v="4"/>
    <n v="0"/>
    <n v="0"/>
    <n v="4"/>
    <n v="1"/>
    <n v="11284"/>
    <n v="10165"/>
    <n v="3866"/>
    <n v="0.38032464338416133"/>
    <n v="0"/>
    <n v="981"/>
    <n v="8.8013637179257129E-2"/>
    <n v="11288"/>
    <n v="10165"/>
    <n v="985"/>
    <n v="8.8340807174887889E-2"/>
  </r>
  <r>
    <x v="18"/>
    <x v="147"/>
    <s v="PORT OF SPAIN"/>
    <n v="72"/>
    <n v="63"/>
    <n v="58"/>
    <n v="3"/>
    <n v="4.5454545454545456E-2"/>
    <n v="94"/>
    <n v="88"/>
    <n v="63"/>
    <n v="0.71590909090909094"/>
    <n v="0"/>
    <n v="0"/>
    <n v="0"/>
    <n v="166"/>
    <n v="151"/>
    <n v="3"/>
    <n v="1.948051948051948E-2"/>
  </r>
  <r>
    <x v="18"/>
    <x v="55"/>
    <s v="TUNIS"/>
    <n v="0"/>
    <n v="0"/>
    <n v="0"/>
    <n v="0"/>
    <s v=""/>
    <n v="6655"/>
    <n v="4686"/>
    <n v="2021"/>
    <n v="0.43128467776355101"/>
    <n v="41"/>
    <n v="1754"/>
    <n v="0.27063724733837369"/>
    <n v="6655"/>
    <n v="4727"/>
    <n v="1754"/>
    <n v="0.27063724733837369"/>
  </r>
  <r>
    <x v="18"/>
    <x v="56"/>
    <s v="ANKARA"/>
    <n v="13"/>
    <n v="4"/>
    <n v="4"/>
    <n v="7"/>
    <n v="0.63636363636363635"/>
    <n v="36946"/>
    <n v="31683"/>
    <n v="15055"/>
    <n v="0.47517596187229744"/>
    <n v="9"/>
    <n v="4937"/>
    <n v="0.13478391438477708"/>
    <n v="36959"/>
    <n v="31696"/>
    <n v="4944"/>
    <n v="0.13493449781659389"/>
  </r>
  <r>
    <x v="18"/>
    <x v="56"/>
    <s v="ISTANBUL"/>
    <n v="14"/>
    <n v="8"/>
    <n v="6"/>
    <n v="5"/>
    <n v="0.38461538461538464"/>
    <n v="60060"/>
    <n v="52557"/>
    <n v="29055"/>
    <n v="0.55282835778297845"/>
    <n v="32"/>
    <n v="6855"/>
    <n v="0.11531861920462956"/>
    <n v="60074"/>
    <n v="52597"/>
    <n v="6860"/>
    <n v="0.11537749970566964"/>
  </r>
  <r>
    <x v="18"/>
    <x v="83"/>
    <s v="KAMPALA"/>
    <n v="21"/>
    <n v="3"/>
    <n v="3"/>
    <n v="17"/>
    <n v="0.85"/>
    <n v="3326"/>
    <n v="1545"/>
    <n v="481"/>
    <n v="0.31132686084142397"/>
    <n v="30"/>
    <n v="1662"/>
    <n v="0.51343836886005556"/>
    <n v="3347"/>
    <n v="1578"/>
    <n v="1679"/>
    <n v="0.51550506601166712"/>
  </r>
  <r>
    <x v="18"/>
    <x v="58"/>
    <s v="DUBAI"/>
    <n v="17"/>
    <n v="4"/>
    <n v="4"/>
    <n v="10"/>
    <n v="0.7142857142857143"/>
    <n v="29473"/>
    <n v="22427"/>
    <n v="11212"/>
    <n v="0.49993311633299148"/>
    <n v="223"/>
    <n v="5939"/>
    <n v="0.20773724159641821"/>
    <n v="29490"/>
    <n v="22654"/>
    <n v="5949"/>
    <n v="0.2079851763801"/>
  </r>
  <r>
    <x v="18"/>
    <x v="59"/>
    <s v="LONDON"/>
    <n v="142"/>
    <n v="131"/>
    <n v="127"/>
    <n v="2"/>
    <n v="1.5037593984962405E-2"/>
    <n v="27726"/>
    <n v="26700"/>
    <n v="25979"/>
    <n v="0.97299625468164797"/>
    <n v="24"/>
    <n v="414"/>
    <n v="1.5255361485739553E-2"/>
    <n v="27868"/>
    <n v="26855"/>
    <n v="416"/>
    <n v="1.5254299438964468E-2"/>
  </r>
  <r>
    <x v="18"/>
    <x v="60"/>
    <s v="MIAMI, FL"/>
    <n v="2"/>
    <n v="1"/>
    <n v="1"/>
    <n v="1"/>
    <n v="0.5"/>
    <n v="2104"/>
    <n v="2008"/>
    <n v="1940"/>
    <n v="0.96613545816733071"/>
    <n v="6"/>
    <n v="23"/>
    <n v="1.1291114383897889E-2"/>
    <n v="2106"/>
    <n v="2015"/>
    <n v="24"/>
    <n v="1.1770475723393821E-2"/>
  </r>
  <r>
    <x v="18"/>
    <x v="60"/>
    <s v="NEW YORK, NY"/>
    <n v="2"/>
    <n v="1"/>
    <n v="1"/>
    <n v="0"/>
    <n v="0"/>
    <n v="3444"/>
    <n v="3336"/>
    <n v="3255"/>
    <n v="0.97571942446043169"/>
    <n v="8"/>
    <n v="48"/>
    <n v="1.4150943396226415E-2"/>
    <n v="3446"/>
    <n v="3345"/>
    <n v="48"/>
    <n v="1.4146772767462422E-2"/>
  </r>
  <r>
    <x v="18"/>
    <x v="60"/>
    <s v="SAN FRANCISCO, CA"/>
    <n v="4"/>
    <n v="3"/>
    <n v="3"/>
    <n v="0"/>
    <n v="0"/>
    <n v="4613"/>
    <n v="4399"/>
    <n v="4286"/>
    <n v="0.97431234371448061"/>
    <n v="11"/>
    <n v="52"/>
    <n v="1.1653966831017481E-2"/>
    <n v="4617"/>
    <n v="4413"/>
    <n v="52"/>
    <n v="1.1646136618141097E-2"/>
  </r>
  <r>
    <x v="18"/>
    <x v="60"/>
    <s v="WASHINGTON, DC"/>
    <n v="10"/>
    <n v="7"/>
    <n v="5"/>
    <n v="0"/>
    <n v="0"/>
    <n v="3178"/>
    <n v="3000"/>
    <n v="2909"/>
    <n v="0.96966666666666668"/>
    <n v="5"/>
    <n v="46"/>
    <n v="1.5077023926581449E-2"/>
    <n v="3188"/>
    <n v="3012"/>
    <n v="46"/>
    <n v="1.5042511445389144E-2"/>
  </r>
  <r>
    <x v="18"/>
    <x v="137"/>
    <s v="CARACAS"/>
    <n v="0"/>
    <n v="0"/>
    <n v="0"/>
    <n v="0"/>
    <s v=""/>
    <n v="6"/>
    <n v="5"/>
    <n v="3"/>
    <n v="0.6"/>
    <n v="0"/>
    <n v="1"/>
    <n v="0.16666666666666666"/>
    <n v="6"/>
    <n v="5"/>
    <n v="1"/>
    <n v="0.16666666666666666"/>
  </r>
  <r>
    <x v="18"/>
    <x v="61"/>
    <s v="HANOI"/>
    <n v="0"/>
    <n v="0"/>
    <n v="0"/>
    <n v="0"/>
    <s v=""/>
    <n v="2123"/>
    <n v="1911"/>
    <n v="745"/>
    <n v="0.38984824699110415"/>
    <n v="4"/>
    <n v="163"/>
    <n v="7.8440808469682391E-2"/>
    <n v="2123"/>
    <n v="1915"/>
    <n v="163"/>
    <n v="7.8440808469682391E-2"/>
  </r>
  <r>
    <x v="18"/>
    <x v="61"/>
    <s v="HO CHI MINH"/>
    <n v="0"/>
    <n v="0"/>
    <n v="0"/>
    <n v="0"/>
    <s v=""/>
    <n v="3166"/>
    <n v="2740"/>
    <n v="898"/>
    <n v="0.32773722627737228"/>
    <n v="3"/>
    <n v="362"/>
    <n v="0.11658615136876006"/>
    <n v="3166"/>
    <n v="2743"/>
    <n v="362"/>
    <n v="0.11658615136876006"/>
  </r>
  <r>
    <x v="18"/>
    <x v="138"/>
    <s v="HARARE"/>
    <n v="0"/>
    <n v="0"/>
    <n v="0"/>
    <n v="0"/>
    <s v=""/>
    <n v="1197"/>
    <n v="729"/>
    <n v="157"/>
    <n v="0.21536351165980797"/>
    <n v="3"/>
    <n v="435"/>
    <n v="0.37275064267352187"/>
    <n v="1197"/>
    <n v="732"/>
    <n v="435"/>
    <n v="0.37275064267352187"/>
  </r>
  <r>
    <x v="19"/>
    <x v="10"/>
    <s v="BEIJING"/>
    <n v="0"/>
    <n v="0"/>
    <n v="0"/>
    <n v="0"/>
    <s v=""/>
    <n v="21209"/>
    <n v="20335"/>
    <n v="2883"/>
    <n v="0.14177526432259652"/>
    <n v="0"/>
    <n v="874"/>
    <n v="4.1208920741194775E-2"/>
    <n v="21209"/>
    <n v="20335"/>
    <n v="874"/>
    <n v="4.1208920741194775E-2"/>
  </r>
  <r>
    <x v="19"/>
    <x v="10"/>
    <s v="GUANGZHOU (CANTON)"/>
    <n v="0"/>
    <n v="0"/>
    <n v="0"/>
    <n v="0"/>
    <s v=""/>
    <n v="1072"/>
    <n v="967"/>
    <n v="123"/>
    <n v="0.12719751809720786"/>
    <n v="0"/>
    <n v="105"/>
    <n v="9.7947761194029856E-2"/>
    <n v="1072"/>
    <n v="967"/>
    <n v="105"/>
    <n v="9.7947761194029856E-2"/>
  </r>
  <r>
    <x v="19"/>
    <x v="10"/>
    <s v="SHANGHAI"/>
    <n v="0"/>
    <n v="0"/>
    <n v="0"/>
    <n v="0"/>
    <s v=""/>
    <n v="21371"/>
    <n v="20446"/>
    <n v="4171"/>
    <n v="0.20400078254915388"/>
    <n v="0"/>
    <n v="925"/>
    <n v="4.3282953535164474E-2"/>
    <n v="21371"/>
    <n v="20446"/>
    <n v="925"/>
    <n v="4.3282953535164474E-2"/>
  </r>
  <r>
    <x v="19"/>
    <x v="87"/>
    <s v="COPENHAGEN"/>
    <n v="0"/>
    <n v="0"/>
    <n v="0"/>
    <n v="0"/>
    <s v=""/>
    <n v="1"/>
    <n v="0"/>
    <n v="0"/>
    <s v=""/>
    <n v="0"/>
    <n v="1"/>
    <n v="1"/>
    <n v="1"/>
    <s v=""/>
    <n v="1"/>
    <s v=""/>
  </r>
  <r>
    <x v="19"/>
    <x v="97"/>
    <s v="ACCRA"/>
    <n v="0"/>
    <n v="0"/>
    <n v="0"/>
    <n v="0"/>
    <s v=""/>
    <n v="3833"/>
    <n v="1746"/>
    <n v="472"/>
    <n v="0.27033218785796104"/>
    <n v="0"/>
    <n v="2087"/>
    <n v="0.54448212888077219"/>
    <n v="3833"/>
    <n v="1746"/>
    <n v="2087"/>
    <n v="0.54448212888077219"/>
  </r>
  <r>
    <x v="19"/>
    <x v="71"/>
    <s v="ATHENS"/>
    <n v="0"/>
    <n v="0"/>
    <n v="0"/>
    <n v="0"/>
    <s v=""/>
    <n v="1"/>
    <n v="1"/>
    <n v="0"/>
    <n v="0"/>
    <n v="0"/>
    <n v="0"/>
    <n v="0"/>
    <n v="1"/>
    <n v="1"/>
    <s v=""/>
    <s v=""/>
  </r>
  <r>
    <x v="19"/>
    <x v="20"/>
    <s v="NEW DELHI"/>
    <n v="0"/>
    <n v="0"/>
    <n v="0"/>
    <n v="0"/>
    <s v=""/>
    <n v="27282"/>
    <n v="24690"/>
    <n v="7328"/>
    <n v="0.29680032401782097"/>
    <n v="0"/>
    <n v="2592"/>
    <n v="9.5007697382889819E-2"/>
    <n v="27282"/>
    <n v="24690"/>
    <n v="2592"/>
    <n v="9.5007697382889819E-2"/>
  </r>
  <r>
    <x v="19"/>
    <x v="22"/>
    <s v="TEHERAN"/>
    <n v="0"/>
    <n v="0"/>
    <n v="0"/>
    <n v="0"/>
    <s v=""/>
    <n v="12"/>
    <n v="12"/>
    <n v="1"/>
    <n v="8.3333333333333329E-2"/>
    <n v="0"/>
    <n v="0"/>
    <n v="0"/>
    <n v="12"/>
    <n v="12"/>
    <s v=""/>
    <s v=""/>
  </r>
  <r>
    <x v="19"/>
    <x v="26"/>
    <s v="AMMAN"/>
    <n v="0"/>
    <n v="0"/>
    <n v="0"/>
    <n v="0"/>
    <s v=""/>
    <n v="3125"/>
    <n v="1764"/>
    <n v="434"/>
    <n v="0.24603174603174602"/>
    <n v="0"/>
    <n v="1361"/>
    <n v="0.43552000000000002"/>
    <n v="3125"/>
    <n v="1764"/>
    <n v="1361"/>
    <n v="0.43552000000000002"/>
  </r>
  <r>
    <x v="19"/>
    <x v="28"/>
    <s v="NAIROBI"/>
    <n v="0"/>
    <n v="0"/>
    <n v="0"/>
    <n v="0"/>
    <s v=""/>
    <n v="2622"/>
    <n v="1689"/>
    <n v="397"/>
    <n v="0.2350503256364713"/>
    <n v="0"/>
    <n v="933"/>
    <n v="0.35583524027459956"/>
    <n v="2622"/>
    <n v="1689"/>
    <n v="933"/>
    <n v="0.35583524027459956"/>
  </r>
  <r>
    <x v="19"/>
    <x v="30"/>
    <s v="BEIRUT"/>
    <n v="0"/>
    <n v="0"/>
    <n v="0"/>
    <n v="0"/>
    <s v=""/>
    <n v="2"/>
    <n v="2"/>
    <n v="2"/>
    <n v="1"/>
    <n v="0"/>
    <n v="0"/>
    <n v="0"/>
    <n v="2"/>
    <n v="2"/>
    <s v=""/>
    <s v=""/>
  </r>
  <r>
    <x v="19"/>
    <x v="75"/>
    <s v="THE HAGUE"/>
    <n v="0"/>
    <n v="0"/>
    <n v="0"/>
    <n v="0"/>
    <s v=""/>
    <n v="1"/>
    <n v="0"/>
    <n v="0"/>
    <s v=""/>
    <n v="0"/>
    <n v="1"/>
    <n v="1"/>
    <n v="1"/>
    <s v=""/>
    <n v="1"/>
    <s v=""/>
  </r>
  <r>
    <x v="19"/>
    <x v="43"/>
    <s v="MOSCOW"/>
    <n v="0"/>
    <n v="0"/>
    <n v="0"/>
    <n v="0"/>
    <s v=""/>
    <n v="52"/>
    <n v="49"/>
    <n v="22"/>
    <n v="0.44897959183673469"/>
    <n v="0"/>
    <n v="3"/>
    <n v="5.7692307692307696E-2"/>
    <n v="52"/>
    <n v="49"/>
    <n v="3"/>
    <n v="5.7692307692307696E-2"/>
  </r>
  <r>
    <x v="19"/>
    <x v="49"/>
    <s v="PRETORIA"/>
    <n v="0"/>
    <n v="0"/>
    <n v="0"/>
    <n v="0"/>
    <s v=""/>
    <n v="4679"/>
    <n v="4287"/>
    <n v="1748"/>
    <n v="0.40774434336365756"/>
    <n v="0"/>
    <n v="392"/>
    <n v="8.3778585167770897E-2"/>
    <n v="4679"/>
    <n v="4287"/>
    <n v="392"/>
    <n v="8.3778585167770897E-2"/>
  </r>
  <r>
    <x v="19"/>
    <x v="81"/>
    <s v="MADRID"/>
    <n v="0"/>
    <n v="0"/>
    <n v="0"/>
    <n v="0"/>
    <s v=""/>
    <n v="3"/>
    <n v="2"/>
    <n v="0"/>
    <n v="0"/>
    <n v="0"/>
    <n v="1"/>
    <n v="0.33333333333333331"/>
    <n v="3"/>
    <n v="2"/>
    <n v="1"/>
    <n v="0.33333333333333331"/>
  </r>
  <r>
    <x v="19"/>
    <x v="93"/>
    <s v="STOCKHOLM"/>
    <n v="0"/>
    <n v="0"/>
    <n v="0"/>
    <n v="0"/>
    <s v=""/>
    <n v="2"/>
    <n v="2"/>
    <n v="0"/>
    <n v="0"/>
    <n v="0"/>
    <n v="0"/>
    <n v="0"/>
    <n v="2"/>
    <n v="2"/>
    <s v=""/>
    <s v=""/>
  </r>
  <r>
    <x v="19"/>
    <x v="54"/>
    <s v="BANGKOK"/>
    <n v="0"/>
    <n v="0"/>
    <n v="0"/>
    <n v="0"/>
    <s v=""/>
    <n v="30359"/>
    <n v="27903"/>
    <n v="6948"/>
    <n v="0.2490054832813676"/>
    <n v="0"/>
    <n v="2456"/>
    <n v="8.0898580322145003E-2"/>
    <n v="30359"/>
    <n v="27903"/>
    <n v="2456"/>
    <n v="8.0898580322145003E-2"/>
  </r>
  <r>
    <x v="19"/>
    <x v="56"/>
    <s v="ANKARA"/>
    <n v="0"/>
    <n v="0"/>
    <n v="0"/>
    <n v="0"/>
    <s v=""/>
    <n v="6439"/>
    <n v="4807"/>
    <n v="2334"/>
    <n v="0.48554191803619723"/>
    <n v="0"/>
    <n v="1632"/>
    <n v="0.25345550551327845"/>
    <n v="6439"/>
    <n v="4807"/>
    <n v="1632"/>
    <n v="0.25345550551327845"/>
  </r>
  <r>
    <x v="19"/>
    <x v="58"/>
    <s v="ABU DHABI"/>
    <n v="0"/>
    <n v="0"/>
    <n v="0"/>
    <n v="0"/>
    <s v=""/>
    <n v="12007"/>
    <n v="8699"/>
    <n v="4720"/>
    <n v="0.54259110242556619"/>
    <n v="0"/>
    <n v="3308"/>
    <n v="0.27550595485966517"/>
    <n v="12007"/>
    <n v="8699"/>
    <n v="3308"/>
    <n v="0.27550595485966517"/>
  </r>
  <r>
    <x v="19"/>
    <x v="59"/>
    <s v="LONDON"/>
    <n v="0"/>
    <n v="0"/>
    <n v="0"/>
    <n v="0"/>
    <s v=""/>
    <n v="11688"/>
    <n v="9891"/>
    <n v="4463"/>
    <n v="0.45121827924375696"/>
    <n v="0"/>
    <n v="1797"/>
    <n v="0.15374743326488707"/>
    <n v="11688"/>
    <n v="9891"/>
    <n v="1797"/>
    <n v="0.15374743326488707"/>
  </r>
  <r>
    <x v="19"/>
    <x v="60"/>
    <s v="NEW YORK, NY"/>
    <n v="0"/>
    <n v="0"/>
    <n v="0"/>
    <n v="0"/>
    <s v=""/>
    <n v="4228"/>
    <n v="3504"/>
    <n v="511"/>
    <n v="0.14583333333333334"/>
    <n v="0"/>
    <n v="724"/>
    <n v="0.17123935666982024"/>
    <n v="4228"/>
    <n v="3504"/>
    <n v="724"/>
    <n v="0.17123935666982024"/>
  </r>
  <r>
    <x v="20"/>
    <x v="0"/>
    <s v="TIRANA"/>
    <m/>
    <m/>
    <m/>
    <m/>
    <s v=""/>
    <n v="22"/>
    <n v="22"/>
    <n v="16"/>
    <n v="0.72727272727272729"/>
    <m/>
    <m/>
    <n v="0"/>
    <n v="22"/>
    <n v="22"/>
    <s v=""/>
    <s v=""/>
  </r>
  <r>
    <x v="20"/>
    <x v="1"/>
    <s v="ALGIERS"/>
    <m/>
    <m/>
    <m/>
    <m/>
    <s v=""/>
    <n v="3472"/>
    <n v="1934"/>
    <n v="838"/>
    <n v="0.43329886246122029"/>
    <n v="24"/>
    <n v="1530"/>
    <n v="0.43864678899082571"/>
    <n v="3472"/>
    <n v="1958"/>
    <n v="1530"/>
    <n v="0.43864678899082571"/>
  </r>
  <r>
    <x v="20"/>
    <x v="62"/>
    <s v="LUANDA"/>
    <m/>
    <m/>
    <m/>
    <m/>
    <s v=""/>
    <n v="563"/>
    <n v="181"/>
    <n v="51"/>
    <n v="0.28176795580110497"/>
    <n v="2"/>
    <n v="379"/>
    <n v="0.67437722419928825"/>
    <n v="563"/>
    <n v="183"/>
    <n v="379"/>
    <n v="0.67437722419928825"/>
  </r>
  <r>
    <x v="20"/>
    <x v="2"/>
    <s v="BUENOS AIRES"/>
    <m/>
    <m/>
    <m/>
    <m/>
    <s v=""/>
    <n v="8"/>
    <n v="8"/>
    <n v="6"/>
    <n v="0.75"/>
    <m/>
    <m/>
    <n v="0"/>
    <n v="8"/>
    <n v="8"/>
    <s v=""/>
    <s v=""/>
  </r>
  <r>
    <x v="20"/>
    <x v="84"/>
    <s v="YEREVAN"/>
    <n v="25"/>
    <m/>
    <n v="25"/>
    <m/>
    <s v=""/>
    <n v="3921"/>
    <n v="3292"/>
    <n v="968"/>
    <n v="0.29404617253948967"/>
    <n v="33"/>
    <n v="616"/>
    <n v="0.15630550621669628"/>
    <n v="3946"/>
    <n v="3325"/>
    <n v="616"/>
    <n v="0.15630550621669628"/>
  </r>
  <r>
    <x v="20"/>
    <x v="3"/>
    <s v="SYDNEY"/>
    <m/>
    <m/>
    <m/>
    <m/>
    <s v=""/>
    <n v="147"/>
    <n v="139"/>
    <n v="36"/>
    <n v="0.25899280575539568"/>
    <m/>
    <n v="4"/>
    <n v="2.7972027972027972E-2"/>
    <n v="147"/>
    <n v="139"/>
    <n v="4"/>
    <n v="2.7972027972027972E-2"/>
  </r>
  <r>
    <x v="20"/>
    <x v="4"/>
    <s v="BAKU"/>
    <m/>
    <m/>
    <m/>
    <m/>
    <s v=""/>
    <n v="3085"/>
    <n v="2799"/>
    <n v="894"/>
    <n v="0.31939978563772775"/>
    <n v="10"/>
    <n v="254"/>
    <n v="8.292523669604962E-2"/>
    <n v="3085"/>
    <n v="2809"/>
    <n v="254"/>
    <n v="8.292523669604962E-2"/>
  </r>
  <r>
    <x v="20"/>
    <x v="85"/>
    <s v="BREST"/>
    <m/>
    <m/>
    <m/>
    <m/>
    <s v=""/>
    <n v="5833"/>
    <n v="5103"/>
    <n v="4179"/>
    <n v="0.81893004115226342"/>
    <n v="21"/>
    <n v="706"/>
    <n v="0.12109777015437392"/>
    <n v="5833"/>
    <n v="5124"/>
    <n v="706"/>
    <n v="0.12109777015437392"/>
  </r>
  <r>
    <x v="20"/>
    <x v="85"/>
    <s v="GRODNO"/>
    <m/>
    <m/>
    <m/>
    <m/>
    <s v=""/>
    <n v="7396"/>
    <n v="6571"/>
    <n v="5429"/>
    <n v="0.82620605691675542"/>
    <m/>
    <n v="825"/>
    <n v="0.1115467820443483"/>
    <n v="7396"/>
    <n v="6571"/>
    <n v="825"/>
    <n v="0.1115467820443483"/>
  </r>
  <r>
    <x v="20"/>
    <x v="85"/>
    <s v="MINSK"/>
    <m/>
    <m/>
    <m/>
    <m/>
    <s v=""/>
    <n v="10358"/>
    <n v="9278"/>
    <n v="7271"/>
    <n v="0.78368182798016817"/>
    <m/>
    <n v="1050"/>
    <n v="0.10166537567776918"/>
    <n v="10358"/>
    <n v="9278"/>
    <n v="1050"/>
    <n v="0.10166537567776918"/>
  </r>
  <r>
    <x v="20"/>
    <x v="5"/>
    <s v="SARAJEVO"/>
    <m/>
    <m/>
    <m/>
    <m/>
    <s v=""/>
    <n v="8"/>
    <n v="7"/>
    <n v="5"/>
    <n v="0.7142857142857143"/>
    <m/>
    <n v="1"/>
    <n v="0.125"/>
    <n v="8"/>
    <n v="7"/>
    <n v="1"/>
    <n v="0.125"/>
  </r>
  <r>
    <x v="20"/>
    <x v="6"/>
    <s v="BRASILIA"/>
    <m/>
    <m/>
    <m/>
    <m/>
    <s v=""/>
    <n v="1"/>
    <n v="1"/>
    <n v="1"/>
    <n v="1"/>
    <m/>
    <m/>
    <n v="0"/>
    <n v="1"/>
    <n v="1"/>
    <s v=""/>
    <s v=""/>
  </r>
  <r>
    <x v="20"/>
    <x v="6"/>
    <s v="CURITIBA"/>
    <m/>
    <m/>
    <m/>
    <m/>
    <s v=""/>
    <n v="6"/>
    <n v="5"/>
    <n v="2"/>
    <n v="0.4"/>
    <m/>
    <n v="1"/>
    <n v="0.16666666666666666"/>
    <n v="6"/>
    <n v="5"/>
    <n v="1"/>
    <n v="0.16666666666666666"/>
  </r>
  <r>
    <x v="20"/>
    <x v="7"/>
    <s v="SOFIA"/>
    <m/>
    <m/>
    <m/>
    <m/>
    <s v=""/>
    <n v="26"/>
    <n v="24"/>
    <n v="16"/>
    <n v="0.66666666666666663"/>
    <m/>
    <n v="1"/>
    <n v="0.04"/>
    <n v="26"/>
    <n v="24"/>
    <n v="1"/>
    <n v="0.04"/>
  </r>
  <r>
    <x v="20"/>
    <x v="8"/>
    <s v="MONTREAL"/>
    <m/>
    <m/>
    <m/>
    <m/>
    <s v=""/>
    <n v="89"/>
    <n v="75"/>
    <n v="49"/>
    <n v="0.65333333333333332"/>
    <m/>
    <n v="13"/>
    <n v="0.14772727272727273"/>
    <n v="89"/>
    <n v="75"/>
    <n v="13"/>
    <n v="0.14772727272727273"/>
  </r>
  <r>
    <x v="20"/>
    <x v="8"/>
    <s v="OTTAWA"/>
    <m/>
    <m/>
    <m/>
    <m/>
    <s v=""/>
    <n v="55"/>
    <n v="41"/>
    <n v="17"/>
    <n v="0.41463414634146339"/>
    <m/>
    <n v="11"/>
    <n v="0.21153846153846154"/>
    <n v="55"/>
    <n v="41"/>
    <n v="11"/>
    <n v="0.21153846153846154"/>
  </r>
  <r>
    <x v="20"/>
    <x v="8"/>
    <s v="TORONTO"/>
    <m/>
    <m/>
    <m/>
    <m/>
    <s v=""/>
    <n v="278"/>
    <n v="246"/>
    <n v="77"/>
    <n v="0.31300813008130079"/>
    <n v="2"/>
    <n v="30"/>
    <n v="0.1079136690647482"/>
    <n v="278"/>
    <n v="248"/>
    <n v="30"/>
    <n v="0.1079136690647482"/>
  </r>
  <r>
    <x v="20"/>
    <x v="8"/>
    <s v="VANCOUVER"/>
    <m/>
    <m/>
    <m/>
    <m/>
    <s v=""/>
    <n v="140"/>
    <n v="137"/>
    <n v="18"/>
    <n v="0.13138686131386862"/>
    <n v="1"/>
    <n v="3"/>
    <n v="2.1276595744680851E-2"/>
    <n v="140"/>
    <n v="138"/>
    <n v="3"/>
    <n v="2.1276595744680851E-2"/>
  </r>
  <r>
    <x v="20"/>
    <x v="9"/>
    <s v="SANTIAGO DE CHILE"/>
    <m/>
    <m/>
    <m/>
    <m/>
    <s v=""/>
    <n v="7"/>
    <n v="5"/>
    <n v="1"/>
    <n v="0.2"/>
    <m/>
    <n v="2"/>
    <n v="0.2857142857142857"/>
    <n v="7"/>
    <n v="5"/>
    <n v="2"/>
    <n v="0.2857142857142857"/>
  </r>
  <r>
    <x v="20"/>
    <x v="10"/>
    <s v="BEIJING"/>
    <m/>
    <m/>
    <m/>
    <m/>
    <s v=""/>
    <n v="3581"/>
    <n v="3298"/>
    <n v="439"/>
    <n v="0.13311097634930261"/>
    <n v="2"/>
    <n v="270"/>
    <n v="7.5630252100840331E-2"/>
    <n v="3581"/>
    <n v="3300"/>
    <n v="270"/>
    <n v="7.5630252100840331E-2"/>
  </r>
  <r>
    <x v="20"/>
    <x v="10"/>
    <s v="CHENGDU"/>
    <m/>
    <m/>
    <m/>
    <m/>
    <s v=""/>
    <n v="510"/>
    <n v="470"/>
    <n v="115"/>
    <n v="0.24468085106382978"/>
    <m/>
    <n v="40"/>
    <n v="7.8431372549019607E-2"/>
    <n v="510"/>
    <n v="470"/>
    <n v="40"/>
    <n v="7.8431372549019607E-2"/>
  </r>
  <r>
    <x v="20"/>
    <x v="10"/>
    <s v="GUANGZHOU (CANTON)"/>
    <m/>
    <m/>
    <m/>
    <m/>
    <s v=""/>
    <n v="2740"/>
    <n v="2225"/>
    <n v="168"/>
    <n v="7.5505617977528083E-2"/>
    <m/>
    <n v="510"/>
    <n v="0.18647166361974407"/>
    <n v="2740"/>
    <n v="2225"/>
    <n v="510"/>
    <n v="0.18647166361974407"/>
  </r>
  <r>
    <x v="20"/>
    <x v="10"/>
    <s v="SHANGHAI"/>
    <m/>
    <m/>
    <m/>
    <m/>
    <s v=""/>
    <n v="5471"/>
    <n v="5007"/>
    <n v="527"/>
    <n v="0.10525264629518674"/>
    <m/>
    <n v="460"/>
    <n v="8.4141210901774288E-2"/>
    <n v="5471"/>
    <n v="5007"/>
    <n v="460"/>
    <n v="8.4141210901774288E-2"/>
  </r>
  <r>
    <x v="20"/>
    <x v="10"/>
    <s v="WUHAN"/>
    <m/>
    <m/>
    <m/>
    <m/>
    <s v=""/>
    <n v="1"/>
    <n v="1"/>
    <m/>
    <n v="0"/>
    <m/>
    <m/>
    <n v="0"/>
    <n v="1"/>
    <n v="1"/>
    <s v=""/>
    <s v=""/>
  </r>
  <r>
    <x v="20"/>
    <x v="13"/>
    <s v="HAVANA"/>
    <m/>
    <m/>
    <m/>
    <m/>
    <s v=""/>
    <n v="214"/>
    <n v="179"/>
    <n v="46"/>
    <n v="0.25698324022346369"/>
    <m/>
    <n v="35"/>
    <n v="0.16355140186915887"/>
    <n v="214"/>
    <n v="179"/>
    <n v="35"/>
    <n v="0.16355140186915887"/>
  </r>
  <r>
    <x v="20"/>
    <x v="14"/>
    <s v="NICOSIA"/>
    <m/>
    <m/>
    <m/>
    <m/>
    <s v=""/>
    <n v="327"/>
    <n v="287"/>
    <n v="170"/>
    <n v="0.59233449477351918"/>
    <n v="5"/>
    <n v="37"/>
    <n v="0.11246200607902736"/>
    <n v="327"/>
    <n v="292"/>
    <n v="37"/>
    <n v="0.11246200607902736"/>
  </r>
  <r>
    <x v="20"/>
    <x v="15"/>
    <s v="CAIRO"/>
    <n v="10"/>
    <m/>
    <n v="10"/>
    <m/>
    <s v=""/>
    <n v="2581"/>
    <n v="1964"/>
    <n v="448"/>
    <n v="0.22810590631364563"/>
    <n v="32"/>
    <n v="605"/>
    <n v="0.23260284505959247"/>
    <n v="2591"/>
    <n v="1996"/>
    <n v="605"/>
    <n v="0.23260284505959247"/>
  </r>
  <r>
    <x v="20"/>
    <x v="16"/>
    <s v="ADDIS ABEBA"/>
    <m/>
    <m/>
    <m/>
    <m/>
    <s v=""/>
    <n v="284"/>
    <n v="93"/>
    <n v="8"/>
    <n v="8.6021505376344093E-2"/>
    <m/>
    <n v="190"/>
    <n v="0.67137809187279152"/>
    <n v="284"/>
    <n v="93"/>
    <n v="190"/>
    <n v="0.67137809187279152"/>
  </r>
  <r>
    <x v="20"/>
    <x v="70"/>
    <s v="HELSINKI"/>
    <m/>
    <m/>
    <m/>
    <m/>
    <s v=""/>
    <n v="2"/>
    <n v="2"/>
    <n v="1"/>
    <n v="0.5"/>
    <m/>
    <m/>
    <n v="0"/>
    <n v="2"/>
    <n v="2"/>
    <s v=""/>
    <s v=""/>
  </r>
  <r>
    <x v="20"/>
    <x v="88"/>
    <s v="PARIS"/>
    <m/>
    <m/>
    <m/>
    <m/>
    <s v=""/>
    <n v="2"/>
    <n v="1"/>
    <m/>
    <n v="0"/>
    <m/>
    <m/>
    <n v="0"/>
    <n v="2"/>
    <n v="1"/>
    <s v=""/>
    <s v=""/>
  </r>
  <r>
    <x v="20"/>
    <x v="17"/>
    <s v="TBILISSI"/>
    <m/>
    <m/>
    <m/>
    <m/>
    <s v=""/>
    <n v="515"/>
    <n v="443"/>
    <n v="166"/>
    <n v="0.37471783295711059"/>
    <n v="20"/>
    <n v="70"/>
    <n v="0.13133208255159476"/>
    <n v="515"/>
    <n v="463"/>
    <n v="70"/>
    <n v="0.13133208255159476"/>
  </r>
  <r>
    <x v="20"/>
    <x v="71"/>
    <s v="ATHENS"/>
    <m/>
    <m/>
    <m/>
    <m/>
    <s v=""/>
    <n v="2"/>
    <n v="2"/>
    <m/>
    <n v="0"/>
    <m/>
    <m/>
    <n v="0"/>
    <n v="2"/>
    <n v="2"/>
    <s v=""/>
    <s v=""/>
  </r>
  <r>
    <x v="20"/>
    <x v="19"/>
    <s v="HONG KONG"/>
    <m/>
    <m/>
    <m/>
    <m/>
    <s v=""/>
    <n v="104"/>
    <n v="100"/>
    <n v="10"/>
    <n v="0.1"/>
    <m/>
    <n v="4"/>
    <n v="3.8461538461538464E-2"/>
    <n v="104"/>
    <n v="100"/>
    <n v="4"/>
    <n v="3.8461538461538464E-2"/>
  </r>
  <r>
    <x v="20"/>
    <x v="20"/>
    <s v="MUMBAI"/>
    <m/>
    <m/>
    <m/>
    <m/>
    <s v=""/>
    <n v="6650"/>
    <n v="5472"/>
    <n v="979"/>
    <n v="0.1789108187134503"/>
    <m/>
    <n v="1171"/>
    <n v="0.17627577901550504"/>
    <n v="6650"/>
    <n v="5472"/>
    <n v="1171"/>
    <n v="0.17627577901550504"/>
  </r>
  <r>
    <x v="20"/>
    <x v="20"/>
    <s v="NEW DELHI"/>
    <m/>
    <m/>
    <m/>
    <m/>
    <s v=""/>
    <n v="5236"/>
    <n v="4142"/>
    <n v="1044"/>
    <n v="0.25205214872042492"/>
    <n v="4"/>
    <n v="1089"/>
    <n v="0.20802292263610314"/>
    <n v="5236"/>
    <n v="4146"/>
    <n v="1089"/>
    <n v="0.20802292263610314"/>
  </r>
  <r>
    <x v="20"/>
    <x v="21"/>
    <s v="JAKARTA"/>
    <m/>
    <m/>
    <m/>
    <m/>
    <s v=""/>
    <n v="1411"/>
    <n v="1330"/>
    <n v="558"/>
    <n v="0.41954887218045112"/>
    <m/>
    <n v="81"/>
    <n v="5.7406094968107724E-2"/>
    <n v="1411"/>
    <n v="1330"/>
    <n v="81"/>
    <n v="5.7406094968107724E-2"/>
  </r>
  <r>
    <x v="20"/>
    <x v="22"/>
    <s v="TEHERAN"/>
    <m/>
    <m/>
    <m/>
    <m/>
    <s v=""/>
    <n v="1312"/>
    <n v="734"/>
    <n v="140"/>
    <n v="0.1907356948228883"/>
    <m/>
    <n v="562"/>
    <n v="0.43364197530864196"/>
    <n v="1312"/>
    <n v="734"/>
    <n v="562"/>
    <n v="0.43364197530864196"/>
  </r>
  <r>
    <x v="20"/>
    <x v="95"/>
    <s v="ERBIL"/>
    <m/>
    <m/>
    <m/>
    <m/>
    <s v=""/>
    <n v="1038"/>
    <n v="669"/>
    <n v="70"/>
    <n v="0.10463378176382661"/>
    <n v="11"/>
    <n v="368"/>
    <n v="0.35114503816793891"/>
    <n v="1038"/>
    <n v="680"/>
    <n v="368"/>
    <n v="0.35114503816793891"/>
  </r>
  <r>
    <x v="20"/>
    <x v="23"/>
    <s v="DUBLIN"/>
    <m/>
    <m/>
    <m/>
    <m/>
    <s v=""/>
    <n v="407"/>
    <n v="383"/>
    <n v="163"/>
    <n v="0.4255874673629243"/>
    <m/>
    <n v="18"/>
    <n v="4.488778054862843E-2"/>
    <n v="407"/>
    <n v="383"/>
    <n v="18"/>
    <n v="4.488778054862843E-2"/>
  </r>
  <r>
    <x v="20"/>
    <x v="24"/>
    <s v="TEL AVIV"/>
    <m/>
    <m/>
    <m/>
    <m/>
    <s v=""/>
    <n v="440"/>
    <n v="395"/>
    <n v="184"/>
    <n v="0.46582278481012657"/>
    <n v="22"/>
    <n v="31"/>
    <n v="6.9196428571428575E-2"/>
    <n v="440"/>
    <n v="417"/>
    <n v="31"/>
    <n v="6.9196428571428575E-2"/>
  </r>
  <r>
    <x v="20"/>
    <x v="25"/>
    <s v="TOKYO"/>
    <m/>
    <m/>
    <m/>
    <m/>
    <s v=""/>
    <n v="261"/>
    <n v="240"/>
    <n v="15"/>
    <n v="6.25E-2"/>
    <m/>
    <n v="21"/>
    <n v="8.0459770114942528E-2"/>
    <n v="261"/>
    <n v="240"/>
    <n v="21"/>
    <n v="8.0459770114942528E-2"/>
  </r>
  <r>
    <x v="20"/>
    <x v="26"/>
    <s v="AMMAN"/>
    <m/>
    <m/>
    <m/>
    <m/>
    <s v=""/>
    <n v="1868"/>
    <n v="1478"/>
    <n v="905"/>
    <n v="0.61231393775372123"/>
    <n v="63"/>
    <n v="369"/>
    <n v="0.19319371727748691"/>
    <n v="1868"/>
    <n v="1541"/>
    <n v="369"/>
    <n v="0.19319371727748691"/>
  </r>
  <r>
    <x v="20"/>
    <x v="27"/>
    <s v="ALMATY"/>
    <m/>
    <m/>
    <m/>
    <m/>
    <s v=""/>
    <n v="2163"/>
    <n v="2023"/>
    <n v="566"/>
    <n v="0.27978250123578841"/>
    <n v="1"/>
    <n v="135"/>
    <n v="6.2528948587308938E-2"/>
    <n v="2163"/>
    <n v="2024"/>
    <n v="135"/>
    <n v="6.2528948587308938E-2"/>
  </r>
  <r>
    <x v="20"/>
    <x v="27"/>
    <s v="ASTANA"/>
    <m/>
    <m/>
    <m/>
    <m/>
    <s v=""/>
    <n v="1652"/>
    <n v="1600"/>
    <n v="335"/>
    <n v="0.20937500000000001"/>
    <n v="2"/>
    <n v="52"/>
    <n v="3.143893591293833E-2"/>
    <n v="1652"/>
    <n v="1602"/>
    <n v="52"/>
    <n v="3.143893591293833E-2"/>
  </r>
  <r>
    <x v="20"/>
    <x v="28"/>
    <s v="NAIROBI"/>
    <m/>
    <m/>
    <m/>
    <m/>
    <s v=""/>
    <n v="599"/>
    <n v="488"/>
    <n v="51"/>
    <n v="0.10450819672131148"/>
    <m/>
    <n v="111"/>
    <n v="0.18530884808013356"/>
    <n v="599"/>
    <n v="488"/>
    <n v="111"/>
    <n v="0.18530884808013356"/>
  </r>
  <r>
    <x v="20"/>
    <x v="29"/>
    <s v="KUWAIT"/>
    <m/>
    <m/>
    <m/>
    <m/>
    <s v=""/>
    <n v="2581"/>
    <n v="2459"/>
    <n v="2337"/>
    <n v="0.95038633590890609"/>
    <n v="21"/>
    <n v="116"/>
    <n v="4.4684129429892139E-2"/>
    <n v="2581"/>
    <n v="2480"/>
    <n v="116"/>
    <n v="4.4684129429892139E-2"/>
  </r>
  <r>
    <x v="20"/>
    <x v="30"/>
    <s v="BEIRUT"/>
    <m/>
    <m/>
    <m/>
    <m/>
    <s v=""/>
    <n v="801"/>
    <n v="637"/>
    <n v="279"/>
    <n v="0.43799058084772369"/>
    <n v="19"/>
    <n v="155"/>
    <n v="0.19112207151664612"/>
    <n v="801"/>
    <n v="656"/>
    <n v="155"/>
    <n v="0.19112207151664612"/>
  </r>
  <r>
    <x v="20"/>
    <x v="31"/>
    <s v="KUALA LUMPUR"/>
    <m/>
    <m/>
    <m/>
    <m/>
    <s v=""/>
    <n v="81"/>
    <n v="69"/>
    <n v="5"/>
    <n v="7.2463768115942032E-2"/>
    <m/>
    <n v="12"/>
    <n v="0.14814814814814814"/>
    <n v="81"/>
    <n v="69"/>
    <n v="12"/>
    <n v="0.14814814814814814"/>
  </r>
  <r>
    <x v="20"/>
    <x v="125"/>
    <s v="VALETTA"/>
    <m/>
    <m/>
    <m/>
    <m/>
    <s v=""/>
    <n v="1"/>
    <n v="1"/>
    <n v="1"/>
    <n v="1"/>
    <m/>
    <m/>
    <n v="0"/>
    <n v="1"/>
    <n v="1"/>
    <s v=""/>
    <s v=""/>
  </r>
  <r>
    <x v="20"/>
    <x v="32"/>
    <s v="MEXICO CITY"/>
    <m/>
    <m/>
    <m/>
    <m/>
    <s v=""/>
    <n v="23"/>
    <n v="23"/>
    <n v="12"/>
    <n v="0.52173913043478259"/>
    <m/>
    <m/>
    <n v="0"/>
    <n v="23"/>
    <n v="23"/>
    <s v=""/>
    <s v=""/>
  </r>
  <r>
    <x v="20"/>
    <x v="90"/>
    <s v="CHISINAU"/>
    <m/>
    <m/>
    <m/>
    <m/>
    <s v=""/>
    <n v="23"/>
    <n v="18"/>
    <n v="10"/>
    <n v="0.55555555555555558"/>
    <n v="4"/>
    <n v="5"/>
    <n v="0.18518518518518517"/>
    <n v="23"/>
    <n v="22"/>
    <n v="5"/>
    <n v="0.18518518518518517"/>
  </r>
  <r>
    <x v="20"/>
    <x v="98"/>
    <s v="ULAN BATOR"/>
    <m/>
    <m/>
    <m/>
    <m/>
    <s v=""/>
    <n v="391"/>
    <n v="348"/>
    <n v="61"/>
    <n v="0.17528735632183909"/>
    <m/>
    <n v="43"/>
    <n v="0.10997442455242967"/>
    <n v="391"/>
    <n v="348"/>
    <n v="43"/>
    <n v="0.10997442455242967"/>
  </r>
  <r>
    <x v="20"/>
    <x v="91"/>
    <s v="PODGORICA"/>
    <m/>
    <m/>
    <m/>
    <m/>
    <s v=""/>
    <n v="227"/>
    <n v="223"/>
    <n v="180"/>
    <n v="0.80717488789237668"/>
    <m/>
    <n v="4"/>
    <n v="1.7621145374449341E-2"/>
    <n v="227"/>
    <n v="223"/>
    <n v="4"/>
    <n v="1.7621145374449341E-2"/>
  </r>
  <r>
    <x v="20"/>
    <x v="33"/>
    <s v="RABAT"/>
    <m/>
    <m/>
    <m/>
    <m/>
    <s v=""/>
    <n v="806"/>
    <n v="617"/>
    <n v="86"/>
    <n v="0.13938411669367909"/>
    <m/>
    <n v="185"/>
    <n v="0.23067331670822944"/>
    <n v="806"/>
    <n v="617"/>
    <n v="185"/>
    <n v="0.23067331670822944"/>
  </r>
  <r>
    <x v="20"/>
    <x v="75"/>
    <s v="THE HAGUE"/>
    <m/>
    <m/>
    <m/>
    <m/>
    <s v=""/>
    <n v="2"/>
    <n v="2"/>
    <m/>
    <n v="0"/>
    <m/>
    <m/>
    <n v="0"/>
    <n v="2"/>
    <n v="2"/>
    <s v=""/>
    <s v=""/>
  </r>
  <r>
    <x v="20"/>
    <x v="129"/>
    <s v="WELLINGTON"/>
    <m/>
    <m/>
    <m/>
    <m/>
    <s v=""/>
    <n v="64"/>
    <n v="62"/>
    <m/>
    <n v="0"/>
    <m/>
    <n v="1"/>
    <n v="1.5873015873015872E-2"/>
    <n v="64"/>
    <n v="62"/>
    <n v="1"/>
    <n v="1.5873015873015872E-2"/>
  </r>
  <r>
    <x v="20"/>
    <x v="34"/>
    <s v="LAGOS"/>
    <m/>
    <m/>
    <m/>
    <m/>
    <s v=""/>
    <n v="704"/>
    <n v="316"/>
    <n v="52"/>
    <n v="0.16455696202531644"/>
    <n v="14"/>
    <n v="384"/>
    <n v="0.53781512605042014"/>
    <n v="704"/>
    <n v="330"/>
    <n v="384"/>
    <n v="0.53781512605042014"/>
  </r>
  <r>
    <x v="20"/>
    <x v="35"/>
    <s v="SKOPJE"/>
    <m/>
    <m/>
    <m/>
    <m/>
    <s v=""/>
    <n v="10"/>
    <n v="10"/>
    <n v="9"/>
    <n v="0.9"/>
    <n v="1"/>
    <m/>
    <n v="0"/>
    <n v="10"/>
    <n v="11"/>
    <s v=""/>
    <s v=""/>
  </r>
  <r>
    <x v="20"/>
    <x v="37"/>
    <s v="ISLAMABAD"/>
    <m/>
    <m/>
    <m/>
    <m/>
    <s v=""/>
    <n v="573"/>
    <n v="165"/>
    <n v="29"/>
    <n v="0.17575757575757575"/>
    <n v="2"/>
    <n v="406"/>
    <n v="0.70855148342059338"/>
    <n v="573"/>
    <n v="167"/>
    <n v="406"/>
    <n v="0.70855148342059338"/>
  </r>
  <r>
    <x v="20"/>
    <x v="76"/>
    <s v="PANAMA CITY"/>
    <m/>
    <m/>
    <m/>
    <m/>
    <s v=""/>
    <n v="33"/>
    <n v="33"/>
    <n v="3"/>
    <n v="9.0909090909090912E-2"/>
    <m/>
    <m/>
    <n v="0"/>
    <n v="33"/>
    <n v="33"/>
    <s v=""/>
    <s v=""/>
  </r>
  <r>
    <x v="20"/>
    <x v="39"/>
    <s v="LIMA"/>
    <m/>
    <m/>
    <m/>
    <m/>
    <s v=""/>
    <n v="63"/>
    <n v="26"/>
    <n v="6"/>
    <n v="0.23076923076923078"/>
    <m/>
    <n v="37"/>
    <n v="0.58730158730158732"/>
    <n v="63"/>
    <n v="26"/>
    <n v="37"/>
    <n v="0.58730158730158732"/>
  </r>
  <r>
    <x v="20"/>
    <x v="40"/>
    <s v="MANILA"/>
    <m/>
    <m/>
    <m/>
    <m/>
    <s v=""/>
    <n v="1942"/>
    <n v="1699"/>
    <n v="158"/>
    <n v="9.2995879929370223E-2"/>
    <m/>
    <n v="220"/>
    <n v="0.1146430432516936"/>
    <n v="1942"/>
    <n v="1699"/>
    <n v="220"/>
    <n v="0.1146430432516936"/>
  </r>
  <r>
    <x v="20"/>
    <x v="41"/>
    <s v="DOHA"/>
    <m/>
    <m/>
    <m/>
    <m/>
    <s v=""/>
    <n v="990"/>
    <n v="739"/>
    <n v="458"/>
    <n v="0.61975642760487148"/>
    <n v="15"/>
    <n v="251"/>
    <n v="0.24975124378109453"/>
    <n v="990"/>
    <n v="754"/>
    <n v="251"/>
    <n v="0.24975124378109453"/>
  </r>
  <r>
    <x v="20"/>
    <x v="42"/>
    <s v="BUCHAREST"/>
    <n v="1"/>
    <m/>
    <n v="1"/>
    <m/>
    <s v=""/>
    <n v="34"/>
    <n v="29"/>
    <n v="14"/>
    <n v="0.48275862068965519"/>
    <m/>
    <n v="4"/>
    <n v="0.12121212121212122"/>
    <n v="35"/>
    <n v="29"/>
    <n v="4"/>
    <n v="0.12121212121212122"/>
  </r>
  <r>
    <x v="20"/>
    <x v="43"/>
    <s v="KALININGRAD"/>
    <m/>
    <m/>
    <m/>
    <m/>
    <s v=""/>
    <n v="23"/>
    <n v="22"/>
    <n v="18"/>
    <n v="0.81818181818181823"/>
    <n v="2"/>
    <n v="1"/>
    <n v="0.04"/>
    <n v="23"/>
    <n v="24"/>
    <n v="1"/>
    <n v="0.04"/>
  </r>
  <r>
    <x v="20"/>
    <x v="43"/>
    <s v="MOSCOW"/>
    <m/>
    <m/>
    <m/>
    <m/>
    <s v=""/>
    <n v="187"/>
    <n v="185"/>
    <n v="92"/>
    <n v="0.49729729729729732"/>
    <n v="12"/>
    <n v="2"/>
    <n v="1.0050251256281407E-2"/>
    <n v="187"/>
    <n v="197"/>
    <n v="2"/>
    <n v="1.0050251256281407E-2"/>
  </r>
  <r>
    <x v="20"/>
    <x v="43"/>
    <s v="ST. PETERSBURG"/>
    <m/>
    <m/>
    <m/>
    <m/>
    <s v=""/>
    <n v="44"/>
    <n v="44"/>
    <n v="19"/>
    <n v="0.43181818181818182"/>
    <n v="3"/>
    <m/>
    <n v="0"/>
    <n v="44"/>
    <n v="47"/>
    <s v=""/>
    <s v=""/>
  </r>
  <r>
    <x v="20"/>
    <x v="44"/>
    <s v="RIYADH"/>
    <m/>
    <m/>
    <m/>
    <m/>
    <s v=""/>
    <n v="1448"/>
    <n v="1214"/>
    <n v="1041"/>
    <n v="0.85749588138385502"/>
    <n v="23"/>
    <n v="226"/>
    <n v="0.15447710184552291"/>
    <n v="1448"/>
    <n v="1237"/>
    <n v="226"/>
    <n v="0.15447710184552291"/>
  </r>
  <r>
    <x v="20"/>
    <x v="45"/>
    <s v="DAKAR"/>
    <m/>
    <m/>
    <m/>
    <m/>
    <s v=""/>
    <n v="536"/>
    <n v="262"/>
    <n v="21"/>
    <n v="8.0152671755725186E-2"/>
    <m/>
    <n v="273"/>
    <n v="0.51028037383177571"/>
    <n v="536"/>
    <n v="262"/>
    <n v="273"/>
    <n v="0.51028037383177571"/>
  </r>
  <r>
    <x v="20"/>
    <x v="46"/>
    <s v="BELGRADE"/>
    <n v="3"/>
    <m/>
    <n v="3"/>
    <m/>
    <s v=""/>
    <n v="168"/>
    <n v="149"/>
    <n v="57"/>
    <n v="0.3825503355704698"/>
    <m/>
    <n v="16"/>
    <n v="9.696969696969697E-2"/>
    <n v="171"/>
    <n v="149"/>
    <n v="16"/>
    <n v="9.696969696969697E-2"/>
  </r>
  <r>
    <x v="20"/>
    <x v="80"/>
    <s v="SINGAPORE"/>
    <m/>
    <m/>
    <m/>
    <m/>
    <s v=""/>
    <n v="414"/>
    <n v="391"/>
    <n v="164"/>
    <n v="0.41943734015345269"/>
    <n v="8"/>
    <n v="23"/>
    <n v="5.4502369668246446E-2"/>
    <n v="414"/>
    <n v="399"/>
    <n v="23"/>
    <n v="5.4502369668246446E-2"/>
  </r>
  <r>
    <x v="20"/>
    <x v="49"/>
    <s v="PRETORIA"/>
    <m/>
    <m/>
    <m/>
    <m/>
    <s v=""/>
    <n v="1460"/>
    <n v="1150"/>
    <n v="323"/>
    <n v="0.28086956521739131"/>
    <m/>
    <n v="302"/>
    <n v="0.20798898071625344"/>
    <n v="1460"/>
    <n v="1150"/>
    <n v="302"/>
    <n v="0.20798898071625344"/>
  </r>
  <r>
    <x v="20"/>
    <x v="50"/>
    <s v="SEOUL"/>
    <m/>
    <m/>
    <m/>
    <m/>
    <s v=""/>
    <n v="87"/>
    <n v="79"/>
    <n v="18"/>
    <n v="0.22784810126582278"/>
    <m/>
    <n v="8"/>
    <n v="9.1954022988505746E-2"/>
    <n v="87"/>
    <n v="79"/>
    <n v="8"/>
    <n v="9.1954022988505746E-2"/>
  </r>
  <r>
    <x v="20"/>
    <x v="81"/>
    <s v="MADRID"/>
    <m/>
    <m/>
    <m/>
    <m/>
    <s v=""/>
    <n v="2"/>
    <n v="2"/>
    <m/>
    <n v="0"/>
    <m/>
    <m/>
    <n v="0"/>
    <n v="2"/>
    <n v="2"/>
    <s v=""/>
    <s v=""/>
  </r>
  <r>
    <x v="20"/>
    <x v="93"/>
    <s v="STOCKHOLM"/>
    <m/>
    <m/>
    <m/>
    <m/>
    <s v=""/>
    <n v="1"/>
    <n v="1"/>
    <n v="1"/>
    <n v="1"/>
    <m/>
    <m/>
    <n v="0"/>
    <n v="1"/>
    <n v="1"/>
    <s v=""/>
    <s v=""/>
  </r>
  <r>
    <x v="20"/>
    <x v="52"/>
    <s v="DAMASCUS"/>
    <m/>
    <m/>
    <m/>
    <m/>
    <s v=""/>
    <n v="155"/>
    <n v="50"/>
    <n v="16"/>
    <n v="0.32"/>
    <n v="1"/>
    <n v="104"/>
    <n v="0.67096774193548392"/>
    <n v="155"/>
    <n v="51"/>
    <n v="104"/>
    <n v="0.67096774193548392"/>
  </r>
  <r>
    <x v="20"/>
    <x v="53"/>
    <s v="TAIPEI"/>
    <m/>
    <m/>
    <m/>
    <m/>
    <s v=""/>
    <n v="39"/>
    <n v="37"/>
    <n v="3"/>
    <n v="8.1081081081081086E-2"/>
    <m/>
    <n v="2"/>
    <n v="5.128205128205128E-2"/>
    <n v="39"/>
    <n v="37"/>
    <n v="2"/>
    <n v="5.128205128205128E-2"/>
  </r>
  <r>
    <x v="20"/>
    <x v="82"/>
    <s v="DAR ES SALAAM"/>
    <m/>
    <m/>
    <m/>
    <m/>
    <s v=""/>
    <n v="685"/>
    <n v="359"/>
    <n v="24"/>
    <n v="6.6852367688022288E-2"/>
    <n v="24"/>
    <n v="323"/>
    <n v="0.45750708215297453"/>
    <n v="685"/>
    <n v="383"/>
    <n v="323"/>
    <n v="0.45750708215297453"/>
  </r>
  <r>
    <x v="20"/>
    <x v="54"/>
    <s v="BANGKOK"/>
    <m/>
    <m/>
    <m/>
    <m/>
    <s v=""/>
    <n v="1071"/>
    <n v="789"/>
    <n v="168"/>
    <n v="0.21292775665399238"/>
    <n v="2"/>
    <n v="281"/>
    <n v="0.26212686567164178"/>
    <n v="1071"/>
    <n v="791"/>
    <n v="281"/>
    <n v="0.26212686567164178"/>
  </r>
  <r>
    <x v="20"/>
    <x v="55"/>
    <s v="TUNIS"/>
    <m/>
    <m/>
    <m/>
    <m/>
    <s v=""/>
    <n v="843"/>
    <n v="508"/>
    <n v="168"/>
    <n v="0.33070866141732286"/>
    <m/>
    <n v="322"/>
    <n v="0.38795180722891565"/>
    <n v="843"/>
    <n v="508"/>
    <n v="322"/>
    <n v="0.38795180722891565"/>
  </r>
  <r>
    <x v="20"/>
    <x v="56"/>
    <s v="ANKARA"/>
    <m/>
    <m/>
    <m/>
    <m/>
    <s v=""/>
    <n v="5625"/>
    <n v="3925"/>
    <n v="1969"/>
    <n v="0.50165605095541399"/>
    <n v="2"/>
    <n v="1699"/>
    <n v="0.30199075719872021"/>
    <n v="5625"/>
    <n v="3927"/>
    <n v="1699"/>
    <n v="0.30199075719872021"/>
  </r>
  <r>
    <x v="20"/>
    <x v="56"/>
    <s v="ISTANBUL"/>
    <m/>
    <m/>
    <m/>
    <m/>
    <s v=""/>
    <n v="3250"/>
    <n v="2817"/>
    <n v="1835"/>
    <n v="0.65140220092296774"/>
    <n v="1"/>
    <n v="429"/>
    <n v="0.13212195873113644"/>
    <n v="3250"/>
    <n v="2818"/>
    <n v="429"/>
    <n v="0.13212195873113644"/>
  </r>
  <r>
    <x v="20"/>
    <x v="57"/>
    <s v="LUTSK"/>
    <m/>
    <m/>
    <m/>
    <m/>
    <s v=""/>
    <n v="56"/>
    <n v="47"/>
    <n v="23"/>
    <n v="0.48936170212765956"/>
    <m/>
    <n v="9"/>
    <n v="0.16071428571428573"/>
    <n v="56"/>
    <n v="47"/>
    <n v="9"/>
    <n v="0.16071428571428573"/>
  </r>
  <r>
    <x v="20"/>
    <x v="57"/>
    <s v="LVIV"/>
    <m/>
    <m/>
    <m/>
    <m/>
    <s v=""/>
    <n v="1232"/>
    <n v="881"/>
    <n v="377"/>
    <n v="0.42792281498297391"/>
    <n v="17"/>
    <n v="348"/>
    <n v="0.27929373996789725"/>
    <n v="1232"/>
    <n v="898"/>
    <n v="348"/>
    <n v="0.27929373996789725"/>
  </r>
  <r>
    <x v="20"/>
    <x v="58"/>
    <s v="ABU DHABI"/>
    <m/>
    <m/>
    <m/>
    <m/>
    <s v=""/>
    <n v="2311"/>
    <n v="1919"/>
    <n v="1363"/>
    <n v="0.71026576341844716"/>
    <n v="66"/>
    <n v="385"/>
    <n v="0.16244725738396623"/>
    <n v="2311"/>
    <n v="1985"/>
    <n v="385"/>
    <n v="0.16244725738396623"/>
  </r>
  <r>
    <x v="20"/>
    <x v="59"/>
    <s v="LONDON"/>
    <n v="4"/>
    <m/>
    <n v="4"/>
    <m/>
    <s v=""/>
    <n v="2644"/>
    <n v="2559"/>
    <n v="1702"/>
    <n v="0.66510355607659244"/>
    <n v="11"/>
    <n v="79"/>
    <n v="2.9822574556436391E-2"/>
    <n v="2648"/>
    <n v="2570"/>
    <n v="79"/>
    <n v="2.9822574556436391E-2"/>
  </r>
  <r>
    <x v="20"/>
    <x v="60"/>
    <s v="CHICAGO, IL"/>
    <m/>
    <m/>
    <m/>
    <m/>
    <s v=""/>
    <n v="189"/>
    <n v="172"/>
    <n v="50"/>
    <n v="0.29069767441860467"/>
    <m/>
    <n v="16"/>
    <n v="8.5106382978723402E-2"/>
    <n v="189"/>
    <n v="172"/>
    <n v="16"/>
    <n v="8.5106382978723402E-2"/>
  </r>
  <r>
    <x v="20"/>
    <x v="60"/>
    <s v="HOUSTON, TX"/>
    <m/>
    <m/>
    <m/>
    <m/>
    <s v=""/>
    <n v="244"/>
    <n v="241"/>
    <n v="145"/>
    <n v="0.60165975103734437"/>
    <m/>
    <n v="3"/>
    <n v="1.2295081967213115E-2"/>
    <n v="244"/>
    <n v="241"/>
    <n v="3"/>
    <n v="1.2295081967213115E-2"/>
  </r>
  <r>
    <x v="20"/>
    <x v="60"/>
    <s v="LOS ANGELES, CA"/>
    <m/>
    <m/>
    <m/>
    <m/>
    <s v=""/>
    <n v="301"/>
    <n v="300"/>
    <n v="127"/>
    <n v="0.42333333333333334"/>
    <n v="3"/>
    <n v="1"/>
    <n v="3.2894736842105261E-3"/>
    <n v="301"/>
    <n v="303"/>
    <n v="1"/>
    <n v="3.2894736842105261E-3"/>
  </r>
  <r>
    <x v="20"/>
    <x v="60"/>
    <s v="NEW YORK, NY"/>
    <m/>
    <m/>
    <m/>
    <m/>
    <s v=""/>
    <n v="617"/>
    <n v="605"/>
    <n v="231"/>
    <n v="0.38181818181818183"/>
    <n v="1"/>
    <n v="11"/>
    <n v="1.7828200972447326E-2"/>
    <n v="617"/>
    <n v="606"/>
    <n v="11"/>
    <n v="1.7828200972447326E-2"/>
  </r>
  <r>
    <x v="20"/>
    <x v="60"/>
    <s v="WASHINGTON, DC"/>
    <m/>
    <m/>
    <m/>
    <m/>
    <s v=""/>
    <n v="264"/>
    <n v="254"/>
    <n v="69"/>
    <n v="0.27165354330708663"/>
    <m/>
    <n v="8"/>
    <n v="3.0534351145038167E-2"/>
    <n v="264"/>
    <n v="254"/>
    <n v="8"/>
    <n v="3.0534351145038167E-2"/>
  </r>
  <r>
    <x v="20"/>
    <x v="94"/>
    <s v="TASHKENT"/>
    <m/>
    <m/>
    <m/>
    <m/>
    <s v=""/>
    <n v="2746"/>
    <n v="1837"/>
    <n v="663"/>
    <n v="0.36091453456722916"/>
    <n v="62"/>
    <n v="903"/>
    <n v="0.32226980728051391"/>
    <n v="2746"/>
    <n v="1899"/>
    <n v="903"/>
    <n v="0.32226980728051391"/>
  </r>
  <r>
    <x v="20"/>
    <x v="61"/>
    <s v="HANOI"/>
    <m/>
    <m/>
    <m/>
    <m/>
    <s v=""/>
    <n v="761"/>
    <n v="736"/>
    <n v="422"/>
    <n v="0.57336956521739135"/>
    <m/>
    <n v="25"/>
    <n v="3.2851511169513799E-2"/>
    <n v="761"/>
    <n v="736"/>
    <n v="25"/>
    <n v="3.2851511169513799E-2"/>
  </r>
  <r>
    <x v="21"/>
    <x v="1"/>
    <s v="ALGIERS"/>
    <m/>
    <m/>
    <m/>
    <m/>
    <s v=""/>
    <n v="1051"/>
    <n v="576"/>
    <n v="243"/>
    <n v="0.421875"/>
    <m/>
    <n v="420"/>
    <n v="0.42168674698795183"/>
    <n v="1051"/>
    <n v="576"/>
    <n v="420"/>
    <n v="0.42168674698795183"/>
  </r>
  <r>
    <x v="21"/>
    <x v="62"/>
    <s v="BENGUELA"/>
    <m/>
    <m/>
    <m/>
    <m/>
    <s v=""/>
    <n v="2360"/>
    <n v="2044"/>
    <n v="624"/>
    <n v="0.30528375733855184"/>
    <n v="1"/>
    <n v="243"/>
    <n v="0.10620629370629371"/>
    <n v="2360"/>
    <n v="2045"/>
    <n v="243"/>
    <n v="0.10620629370629371"/>
  </r>
  <r>
    <x v="21"/>
    <x v="62"/>
    <s v="LUANDA"/>
    <n v="2"/>
    <n v="2"/>
    <n v="1"/>
    <m/>
    <n v="0"/>
    <n v="25681"/>
    <n v="20058"/>
    <n v="11181"/>
    <n v="0.55743344301525577"/>
    <m/>
    <n v="4574"/>
    <n v="0.18569340695030853"/>
    <n v="25683"/>
    <n v="20060"/>
    <n v="4574"/>
    <n v="0.18567833076236095"/>
  </r>
  <r>
    <x v="21"/>
    <x v="2"/>
    <s v="BUENOS AIRES"/>
    <m/>
    <m/>
    <m/>
    <m/>
    <s v=""/>
    <n v="3"/>
    <n v="3"/>
    <n v="1"/>
    <n v="0.33333333333333331"/>
    <m/>
    <m/>
    <n v="0"/>
    <n v="3"/>
    <n v="3"/>
    <s v=""/>
    <s v=""/>
  </r>
  <r>
    <x v="21"/>
    <x v="3"/>
    <s v="CANBERRA"/>
    <m/>
    <m/>
    <m/>
    <m/>
    <s v=""/>
    <n v="43"/>
    <n v="38"/>
    <n v="6"/>
    <n v="0.15789473684210525"/>
    <m/>
    <n v="1"/>
    <n v="2.564102564102564E-2"/>
    <n v="43"/>
    <n v="38"/>
    <n v="1"/>
    <n v="2.564102564102564E-2"/>
  </r>
  <r>
    <x v="21"/>
    <x v="3"/>
    <s v="SYDNEY"/>
    <m/>
    <m/>
    <m/>
    <m/>
    <s v=""/>
    <n v="209"/>
    <n v="183"/>
    <n v="41"/>
    <n v="0.22404371584699453"/>
    <m/>
    <n v="1"/>
    <n v="5.434782608695652E-3"/>
    <n v="209"/>
    <n v="183"/>
    <n v="1"/>
    <n v="5.434782608695652E-3"/>
  </r>
  <r>
    <x v="21"/>
    <x v="6"/>
    <s v="BELO HORIZONTE"/>
    <m/>
    <m/>
    <m/>
    <m/>
    <s v=""/>
    <n v="18"/>
    <n v="13"/>
    <m/>
    <n v="0"/>
    <m/>
    <n v="3"/>
    <n v="0.1875"/>
    <n v="18"/>
    <n v="13"/>
    <n v="3"/>
    <n v="0.1875"/>
  </r>
  <r>
    <x v="21"/>
    <x v="6"/>
    <s v="BRASILIA"/>
    <m/>
    <m/>
    <m/>
    <m/>
    <s v=""/>
    <n v="50"/>
    <n v="44"/>
    <n v="7"/>
    <n v="0.15909090909090909"/>
    <m/>
    <n v="3"/>
    <n v="6.3829787234042548E-2"/>
    <n v="50"/>
    <n v="44"/>
    <n v="3"/>
    <n v="6.3829787234042548E-2"/>
  </r>
  <r>
    <x v="21"/>
    <x v="6"/>
    <s v="FORTALEZA"/>
    <m/>
    <m/>
    <m/>
    <m/>
    <m/>
    <n v="40"/>
    <n v="26"/>
    <m/>
    <m/>
    <m/>
    <m/>
    <m/>
    <n v="40"/>
    <n v="26"/>
    <s v=""/>
    <s v=""/>
  </r>
  <r>
    <x v="21"/>
    <x v="6"/>
    <s v="RECIFE"/>
    <m/>
    <m/>
    <m/>
    <m/>
    <s v=""/>
    <n v="1"/>
    <m/>
    <m/>
    <s v=""/>
    <m/>
    <m/>
    <s v=""/>
    <n v="1"/>
    <s v=""/>
    <s v=""/>
    <s v=""/>
  </r>
  <r>
    <x v="21"/>
    <x v="6"/>
    <s v="RIO DE JANEIRO"/>
    <m/>
    <m/>
    <m/>
    <m/>
    <s v=""/>
    <n v="35"/>
    <n v="33"/>
    <n v="23"/>
    <n v="0.69696969696969702"/>
    <m/>
    <m/>
    <n v="0"/>
    <n v="35"/>
    <n v="33"/>
    <s v=""/>
    <s v=""/>
  </r>
  <r>
    <x v="21"/>
    <x v="6"/>
    <s v="SALVADOR DE BAHIA"/>
    <m/>
    <m/>
    <m/>
    <m/>
    <s v=""/>
    <n v="25"/>
    <n v="19"/>
    <m/>
    <n v="0"/>
    <m/>
    <m/>
    <n v="0"/>
    <n v="25"/>
    <n v="19"/>
    <s v=""/>
    <s v=""/>
  </r>
  <r>
    <x v="21"/>
    <x v="6"/>
    <s v="SAO PAULO"/>
    <m/>
    <m/>
    <m/>
    <m/>
    <s v=""/>
    <n v="212"/>
    <n v="144"/>
    <n v="36"/>
    <n v="0.25"/>
    <m/>
    <n v="32"/>
    <n v="0.18181818181818182"/>
    <n v="212"/>
    <n v="144"/>
    <n v="32"/>
    <n v="0.18181818181818182"/>
  </r>
  <r>
    <x v="21"/>
    <x v="7"/>
    <s v="SOFIA"/>
    <m/>
    <m/>
    <m/>
    <m/>
    <s v=""/>
    <n v="15"/>
    <n v="15"/>
    <n v="10"/>
    <n v="0.66666666666666663"/>
    <m/>
    <m/>
    <n v="0"/>
    <n v="15"/>
    <n v="15"/>
    <s v=""/>
    <s v=""/>
  </r>
  <r>
    <x v="21"/>
    <x v="8"/>
    <s v="MONTREAL"/>
    <n v="4"/>
    <n v="3"/>
    <m/>
    <m/>
    <n v="0"/>
    <n v="518"/>
    <n v="446"/>
    <n v="70"/>
    <n v="0.15695067264573992"/>
    <m/>
    <n v="28"/>
    <n v="5.9071729957805907E-2"/>
    <n v="522"/>
    <n v="449"/>
    <n v="28"/>
    <n v="5.8700209643605873E-2"/>
  </r>
  <r>
    <x v="21"/>
    <x v="8"/>
    <s v="OTTAWA"/>
    <m/>
    <m/>
    <m/>
    <m/>
    <s v=""/>
    <n v="123"/>
    <n v="118"/>
    <n v="53"/>
    <n v="0.44915254237288138"/>
    <m/>
    <m/>
    <n v="0"/>
    <n v="123"/>
    <n v="118"/>
    <s v=""/>
    <s v=""/>
  </r>
  <r>
    <x v="21"/>
    <x v="8"/>
    <s v="TORONTO"/>
    <m/>
    <m/>
    <m/>
    <m/>
    <s v=""/>
    <n v="1170"/>
    <n v="1120"/>
    <n v="523"/>
    <n v="0.46696428571428572"/>
    <m/>
    <n v="12"/>
    <n v="1.0600706713780919E-2"/>
    <n v="1170"/>
    <n v="1120"/>
    <n v="12"/>
    <n v="1.0600706713780919E-2"/>
  </r>
  <r>
    <x v="21"/>
    <x v="8"/>
    <s v="VANCOUVER"/>
    <n v="1"/>
    <n v="1"/>
    <n v="1"/>
    <m/>
    <n v="0"/>
    <n v="315"/>
    <n v="310"/>
    <n v="160"/>
    <n v="0.5161290322580645"/>
    <m/>
    <n v="1"/>
    <n v="3.2154340836012861E-3"/>
    <n v="316"/>
    <n v="311"/>
    <n v="1"/>
    <n v="3.205128205128205E-3"/>
  </r>
  <r>
    <x v="21"/>
    <x v="154"/>
    <s v="CIDADE DA PRAIA"/>
    <n v="6"/>
    <n v="4"/>
    <n v="1"/>
    <n v="1"/>
    <n v="0.2"/>
    <n v="24629"/>
    <n v="20011"/>
    <n v="14673"/>
    <n v="0.73324671430713106"/>
    <m/>
    <n v="2580"/>
    <n v="0.11420477181178346"/>
    <n v="24635"/>
    <n v="20015"/>
    <n v="2581"/>
    <n v="0.11422375641706496"/>
  </r>
  <r>
    <x v="21"/>
    <x v="10"/>
    <s v="BEIJING"/>
    <m/>
    <m/>
    <m/>
    <m/>
    <s v=""/>
    <n v="4979"/>
    <n v="4640"/>
    <n v="557"/>
    <n v="0.12004310344827586"/>
    <m/>
    <n v="213"/>
    <n v="4.3890377086338347E-2"/>
    <n v="4979"/>
    <n v="4640"/>
    <n v="213"/>
    <n v="4.3890377086338347E-2"/>
  </r>
  <r>
    <x v="21"/>
    <x v="10"/>
    <s v="GUANGZHOU (CANTON)"/>
    <m/>
    <m/>
    <m/>
    <m/>
    <s v=""/>
    <n v="3846"/>
    <n v="3560"/>
    <n v="1072"/>
    <n v="0.30112359550561796"/>
    <m/>
    <n v="201"/>
    <n v="5.3443233182664182E-2"/>
    <n v="3846"/>
    <n v="3560"/>
    <n v="201"/>
    <n v="5.3443233182664182E-2"/>
  </r>
  <r>
    <x v="21"/>
    <x v="10"/>
    <s v="SHANGHAI"/>
    <m/>
    <m/>
    <m/>
    <m/>
    <s v=""/>
    <n v="8294"/>
    <n v="7627"/>
    <n v="1623"/>
    <n v="0.21279664350334337"/>
    <n v="2"/>
    <n v="572"/>
    <n v="6.9747591757102795E-2"/>
    <n v="8294"/>
    <n v="7629"/>
    <n v="572"/>
    <n v="6.9747591757102795E-2"/>
  </r>
  <r>
    <x v="21"/>
    <x v="11"/>
    <s v="BOGOTA"/>
    <m/>
    <m/>
    <m/>
    <m/>
    <s v=""/>
    <n v="26"/>
    <n v="16"/>
    <m/>
    <n v="0"/>
    <m/>
    <n v="6"/>
    <n v="0.27272727272727271"/>
    <n v="26"/>
    <n v="16"/>
    <n v="6"/>
    <n v="0.27272727272727271"/>
  </r>
  <r>
    <x v="21"/>
    <x v="69"/>
    <s v="ABIDJAN"/>
    <n v="4"/>
    <m/>
    <m/>
    <m/>
    <s v=""/>
    <n v="617"/>
    <n v="401"/>
    <n v="80"/>
    <n v="0.19950124688279303"/>
    <m/>
    <n v="95"/>
    <n v="0.19153225806451613"/>
    <n v="621"/>
    <n v="401"/>
    <n v="95"/>
    <n v="0.19153225806451613"/>
  </r>
  <r>
    <x v="21"/>
    <x v="12"/>
    <s v="ZAGREB"/>
    <m/>
    <m/>
    <m/>
    <m/>
    <s v=""/>
    <n v="1"/>
    <m/>
    <m/>
    <s v=""/>
    <m/>
    <n v="1"/>
    <n v="1"/>
    <n v="1"/>
    <s v=""/>
    <n v="1"/>
    <s v=""/>
  </r>
  <r>
    <x v="21"/>
    <x v="13"/>
    <s v="HAVANA"/>
    <m/>
    <m/>
    <m/>
    <m/>
    <s v=""/>
    <n v="1473"/>
    <n v="1365"/>
    <n v="241"/>
    <n v="0.17655677655677657"/>
    <m/>
    <n v="13"/>
    <n v="9.433962264150943E-3"/>
    <n v="1473"/>
    <n v="1365"/>
    <n v="13"/>
    <n v="9.433962264150943E-3"/>
  </r>
  <r>
    <x v="21"/>
    <x v="14"/>
    <s v="NICOSIA"/>
    <m/>
    <m/>
    <m/>
    <m/>
    <s v=""/>
    <n v="156"/>
    <n v="140"/>
    <n v="45"/>
    <n v="0.32142857142857145"/>
    <m/>
    <m/>
    <n v="0"/>
    <n v="156"/>
    <n v="140"/>
    <s v=""/>
    <s v=""/>
  </r>
  <r>
    <x v="21"/>
    <x v="15"/>
    <s v="CAIRO"/>
    <m/>
    <m/>
    <m/>
    <m/>
    <s v=""/>
    <n v="3162"/>
    <n v="2385"/>
    <n v="633"/>
    <n v="0.26540880503144654"/>
    <n v="12"/>
    <n v="686"/>
    <n v="0.22251054168018164"/>
    <n v="3162"/>
    <n v="2397"/>
    <n v="686"/>
    <n v="0.22251054168018164"/>
  </r>
  <r>
    <x v="21"/>
    <x v="88"/>
    <s v="LYON"/>
    <m/>
    <m/>
    <m/>
    <m/>
    <s v=""/>
    <n v="3"/>
    <n v="2"/>
    <n v="1"/>
    <n v="0.5"/>
    <m/>
    <m/>
    <n v="0"/>
    <n v="3"/>
    <n v="2"/>
    <s v=""/>
    <s v=""/>
  </r>
  <r>
    <x v="21"/>
    <x v="88"/>
    <s v="PARIS"/>
    <m/>
    <m/>
    <m/>
    <m/>
    <s v=""/>
    <n v="1"/>
    <n v="1"/>
    <m/>
    <n v="0"/>
    <m/>
    <m/>
    <n v="0"/>
    <n v="1"/>
    <n v="1"/>
    <s v=""/>
    <s v=""/>
  </r>
  <r>
    <x v="21"/>
    <x v="155"/>
    <s v="BISSAU"/>
    <m/>
    <m/>
    <m/>
    <m/>
    <s v=""/>
    <n v="1540"/>
    <n v="780"/>
    <n v="391"/>
    <n v="0.50128205128205128"/>
    <m/>
    <n v="294"/>
    <n v="0.27374301675977653"/>
    <n v="1540"/>
    <n v="780"/>
    <n v="294"/>
    <n v="0.27374301675977653"/>
  </r>
  <r>
    <x v="21"/>
    <x v="72"/>
    <s v="BUDAPEST"/>
    <m/>
    <m/>
    <m/>
    <m/>
    <s v=""/>
    <n v="1"/>
    <m/>
    <m/>
    <s v=""/>
    <m/>
    <m/>
    <s v=""/>
    <n v="1"/>
    <s v=""/>
    <s v=""/>
    <s v=""/>
  </r>
  <r>
    <x v="21"/>
    <x v="20"/>
    <s v="GOA"/>
    <m/>
    <m/>
    <m/>
    <m/>
    <s v=""/>
    <n v="2860"/>
    <n v="2585"/>
    <n v="146"/>
    <n v="5.6479690522243713E-2"/>
    <m/>
    <n v="175"/>
    <n v="6.3405797101449279E-2"/>
    <n v="2860"/>
    <n v="2585"/>
    <n v="175"/>
    <n v="6.3405797101449279E-2"/>
  </r>
  <r>
    <x v="21"/>
    <x v="20"/>
    <s v="NEW DELHI"/>
    <m/>
    <m/>
    <m/>
    <m/>
    <s v=""/>
    <n v="9766"/>
    <n v="7492"/>
    <n v="2263"/>
    <n v="0.30205552589428725"/>
    <m/>
    <n v="1778"/>
    <n v="0.19180151024811218"/>
    <n v="9766"/>
    <n v="7492"/>
    <n v="1778"/>
    <n v="0.19180151024811218"/>
  </r>
  <r>
    <x v="21"/>
    <x v="21"/>
    <s v="JAKARTA"/>
    <m/>
    <m/>
    <m/>
    <m/>
    <s v=""/>
    <n v="3137"/>
    <n v="2878"/>
    <n v="1201"/>
    <n v="0.41730368311327309"/>
    <m/>
    <n v="190"/>
    <n v="6.1929595827900911E-2"/>
    <n v="3137"/>
    <n v="2878"/>
    <n v="190"/>
    <n v="6.1929595827900911E-2"/>
  </r>
  <r>
    <x v="21"/>
    <x v="22"/>
    <s v="TEHERAN"/>
    <m/>
    <m/>
    <m/>
    <m/>
    <s v=""/>
    <n v="338"/>
    <n v="282"/>
    <n v="104"/>
    <n v="0.36879432624113473"/>
    <n v="92"/>
    <n v="25"/>
    <n v="6.2656641604010022E-2"/>
    <n v="338"/>
    <n v="374"/>
    <n v="25"/>
    <n v="6.2656641604010022E-2"/>
  </r>
  <r>
    <x v="21"/>
    <x v="23"/>
    <s v="DUBLIN"/>
    <m/>
    <m/>
    <m/>
    <m/>
    <s v=""/>
    <n v="1202"/>
    <n v="1144"/>
    <n v="670"/>
    <n v="0.58566433566433562"/>
    <m/>
    <n v="13"/>
    <n v="1.1235955056179775E-2"/>
    <n v="1202"/>
    <n v="1144"/>
    <n v="13"/>
    <n v="1.1235955056179775E-2"/>
  </r>
  <r>
    <x v="21"/>
    <x v="24"/>
    <s v="TEL AVIV"/>
    <m/>
    <m/>
    <m/>
    <m/>
    <s v=""/>
    <n v="161"/>
    <n v="154"/>
    <n v="75"/>
    <n v="0.48701298701298701"/>
    <n v="1"/>
    <m/>
    <n v="0"/>
    <n v="161"/>
    <n v="155"/>
    <s v=""/>
    <s v=""/>
  </r>
  <r>
    <x v="21"/>
    <x v="73"/>
    <s v="ROME"/>
    <m/>
    <m/>
    <m/>
    <m/>
    <s v=""/>
    <n v="1"/>
    <n v="1"/>
    <n v="1"/>
    <n v="1"/>
    <m/>
    <m/>
    <n v="0"/>
    <n v="1"/>
    <n v="1"/>
    <s v=""/>
    <s v=""/>
  </r>
  <r>
    <x v="21"/>
    <x v="25"/>
    <s v="TOKYO"/>
    <m/>
    <m/>
    <m/>
    <m/>
    <s v=""/>
    <n v="202"/>
    <n v="186"/>
    <n v="46"/>
    <n v="0.24731182795698925"/>
    <m/>
    <n v="8"/>
    <n v="4.1237113402061855E-2"/>
    <n v="202"/>
    <n v="186"/>
    <n v="8"/>
    <n v="4.1237113402061855E-2"/>
  </r>
  <r>
    <x v="21"/>
    <x v="156"/>
    <s v="MACAO"/>
    <m/>
    <m/>
    <m/>
    <m/>
    <s v=""/>
    <n v="341"/>
    <n v="289"/>
    <n v="63"/>
    <n v="0.2179930795847751"/>
    <m/>
    <n v="10"/>
    <n v="3.3444816053511704E-2"/>
    <n v="341"/>
    <n v="289"/>
    <n v="10"/>
    <n v="3.3444816053511704E-2"/>
  </r>
  <r>
    <x v="21"/>
    <x v="32"/>
    <s v="MEXICO CITY"/>
    <m/>
    <m/>
    <m/>
    <m/>
    <s v=""/>
    <n v="63"/>
    <n v="57"/>
    <n v="55"/>
    <n v="0.96491228070175439"/>
    <m/>
    <m/>
    <n v="0"/>
    <n v="63"/>
    <n v="57"/>
    <s v=""/>
    <s v=""/>
  </r>
  <r>
    <x v="21"/>
    <x v="33"/>
    <s v="RABAT"/>
    <m/>
    <m/>
    <m/>
    <m/>
    <s v=""/>
    <n v="5308"/>
    <n v="3065"/>
    <n v="1720"/>
    <n v="0.5611745513866232"/>
    <n v="8"/>
    <n v="2130"/>
    <n v="0.40937920430520852"/>
    <n v="5308"/>
    <n v="3073"/>
    <n v="2130"/>
    <n v="0.40937920430520852"/>
  </r>
  <r>
    <x v="21"/>
    <x v="103"/>
    <s v="BEIRA"/>
    <n v="3"/>
    <n v="3"/>
    <m/>
    <m/>
    <n v="0"/>
    <n v="1795"/>
    <n v="1494"/>
    <n v="371"/>
    <n v="0.24832663989290496"/>
    <m/>
    <n v="61"/>
    <n v="3.9228295819935692E-2"/>
    <n v="1798"/>
    <n v="1497"/>
    <n v="61"/>
    <n v="3.9152759948652117E-2"/>
  </r>
  <r>
    <x v="21"/>
    <x v="103"/>
    <s v="MAPUTO"/>
    <m/>
    <m/>
    <m/>
    <m/>
    <s v=""/>
    <n v="14427"/>
    <n v="13347"/>
    <n v="2437"/>
    <n v="0.18258784745635723"/>
    <m/>
    <n v="684"/>
    <n v="4.8749198203976905E-2"/>
    <n v="14427"/>
    <n v="13347"/>
    <n v="684"/>
    <n v="4.8749198203976905E-2"/>
  </r>
  <r>
    <x v="21"/>
    <x v="34"/>
    <s v="ABUJA"/>
    <m/>
    <m/>
    <m/>
    <m/>
    <s v=""/>
    <n v="2316"/>
    <n v="890"/>
    <n v="435"/>
    <n v="0.4887640449438202"/>
    <n v="2"/>
    <n v="1347"/>
    <n v="0.60160786065207683"/>
    <n v="2316"/>
    <n v="892"/>
    <n v="1347"/>
    <n v="0.60160786065207683"/>
  </r>
  <r>
    <x v="21"/>
    <x v="37"/>
    <s v="ISLAMABAD"/>
    <m/>
    <m/>
    <m/>
    <m/>
    <s v=""/>
    <n v="1717"/>
    <n v="894"/>
    <n v="283"/>
    <n v="0.31655480984340045"/>
    <n v="2"/>
    <n v="749"/>
    <n v="0.4553191489361702"/>
    <n v="1717"/>
    <n v="896"/>
    <n v="749"/>
    <n v="0.4553191489361702"/>
  </r>
  <r>
    <x v="21"/>
    <x v="38"/>
    <s v="RAMALLAH"/>
    <m/>
    <m/>
    <m/>
    <m/>
    <s v=""/>
    <n v="199"/>
    <n v="154"/>
    <n v="83"/>
    <n v="0.53896103896103897"/>
    <n v="1"/>
    <n v="27"/>
    <n v="0.14835164835164835"/>
    <n v="199"/>
    <n v="155"/>
    <n v="27"/>
    <n v="0.14835164835164835"/>
  </r>
  <r>
    <x v="21"/>
    <x v="76"/>
    <s v="PANAMA CITY"/>
    <m/>
    <m/>
    <m/>
    <m/>
    <s v=""/>
    <n v="18"/>
    <n v="15"/>
    <n v="6"/>
    <n v="0.4"/>
    <m/>
    <n v="2"/>
    <n v="0.11764705882352941"/>
    <n v="18"/>
    <n v="15"/>
    <n v="2"/>
    <n v="0.11764705882352941"/>
  </r>
  <r>
    <x v="21"/>
    <x v="39"/>
    <s v="LIMA"/>
    <m/>
    <m/>
    <m/>
    <m/>
    <s v=""/>
    <n v="7"/>
    <n v="7"/>
    <n v="3"/>
    <n v="0.42857142857142855"/>
    <m/>
    <m/>
    <n v="0"/>
    <n v="7"/>
    <n v="7"/>
    <s v=""/>
    <s v=""/>
  </r>
  <r>
    <x v="21"/>
    <x v="41"/>
    <s v="DOHA"/>
    <m/>
    <m/>
    <m/>
    <m/>
    <s v=""/>
    <n v="1648"/>
    <n v="1041"/>
    <n v="623"/>
    <n v="0.59846301633045151"/>
    <m/>
    <n v="552"/>
    <n v="0.34651600753295669"/>
    <n v="1648"/>
    <n v="1041"/>
    <n v="552"/>
    <n v="0.34651600753295669"/>
  </r>
  <r>
    <x v="21"/>
    <x v="42"/>
    <s v="BUCHAREST"/>
    <m/>
    <m/>
    <m/>
    <m/>
    <s v=""/>
    <n v="15"/>
    <n v="11"/>
    <n v="3"/>
    <n v="0.27272727272727271"/>
    <m/>
    <m/>
    <n v="0"/>
    <n v="15"/>
    <n v="11"/>
    <s v=""/>
    <s v=""/>
  </r>
  <r>
    <x v="21"/>
    <x v="43"/>
    <s v="MOSCOW"/>
    <m/>
    <m/>
    <m/>
    <m/>
    <s v=""/>
    <n v="5789"/>
    <n v="5384"/>
    <n v="771"/>
    <n v="0.14320208023774145"/>
    <n v="40"/>
    <n v="275"/>
    <n v="4.8254079663098789E-2"/>
    <n v="5789"/>
    <n v="5424"/>
    <n v="275"/>
    <n v="4.8254079663098789E-2"/>
  </r>
  <r>
    <x v="21"/>
    <x v="157"/>
    <s v="SAO TOME "/>
    <n v="18"/>
    <n v="8"/>
    <n v="1"/>
    <m/>
    <n v="0"/>
    <n v="10337"/>
    <n v="9532"/>
    <n v="629"/>
    <n v="6.5988250104909774E-2"/>
    <n v="1"/>
    <n v="89"/>
    <n v="9.2496362502598219E-3"/>
    <n v="10355"/>
    <n v="9541"/>
    <n v="89"/>
    <n v="9.2419522326064388E-3"/>
  </r>
  <r>
    <x v="21"/>
    <x v="44"/>
    <s v="RIYADH"/>
    <m/>
    <m/>
    <m/>
    <m/>
    <s v=""/>
    <n v="17103"/>
    <n v="15233"/>
    <n v="13014"/>
    <n v="0.85432941639860827"/>
    <m/>
    <n v="969"/>
    <n v="5.9807431181335635E-2"/>
    <n v="17103"/>
    <n v="15233"/>
    <n v="969"/>
    <n v="5.9807431181335635E-2"/>
  </r>
  <r>
    <x v="21"/>
    <x v="45"/>
    <s v="DAKAR"/>
    <n v="3"/>
    <n v="3"/>
    <m/>
    <m/>
    <n v="0"/>
    <n v="1986"/>
    <n v="471"/>
    <n v="112"/>
    <n v="0.23779193205944799"/>
    <n v="1"/>
    <n v="1304"/>
    <n v="0.73423423423423428"/>
    <n v="1989"/>
    <n v="475"/>
    <n v="1304"/>
    <n v="0.73299606520517147"/>
  </r>
  <r>
    <x v="21"/>
    <x v="46"/>
    <s v="BELGRADE"/>
    <m/>
    <m/>
    <m/>
    <m/>
    <s v=""/>
    <n v="175"/>
    <n v="165"/>
    <m/>
    <n v="0"/>
    <m/>
    <n v="1"/>
    <n v="6.024096385542169E-3"/>
    <n v="175"/>
    <n v="165"/>
    <n v="1"/>
    <n v="6.024096385542169E-3"/>
  </r>
  <r>
    <x v="21"/>
    <x v="80"/>
    <s v="SINGAPORE"/>
    <m/>
    <m/>
    <m/>
    <m/>
    <s v=""/>
    <n v="565"/>
    <n v="516"/>
    <n v="262"/>
    <n v="0.50775193798449614"/>
    <m/>
    <n v="34"/>
    <n v="6.1818181818181821E-2"/>
    <n v="565"/>
    <n v="516"/>
    <n v="34"/>
    <n v="6.1818181818181821E-2"/>
  </r>
  <r>
    <x v="21"/>
    <x v="49"/>
    <s v="CAPE TOWN"/>
    <m/>
    <m/>
    <m/>
    <m/>
    <s v=""/>
    <n v="2882"/>
    <n v="2803"/>
    <n v="2694"/>
    <n v="0.9611130931145202"/>
    <m/>
    <n v="31"/>
    <n v="1.0938602681721948E-2"/>
    <n v="2882"/>
    <n v="2803"/>
    <n v="31"/>
    <n v="1.0938602681721948E-2"/>
  </r>
  <r>
    <x v="21"/>
    <x v="49"/>
    <s v="JOHANNESBURG"/>
    <m/>
    <m/>
    <m/>
    <m/>
    <s v=""/>
    <n v="7532"/>
    <n v="6411"/>
    <n v="5240"/>
    <n v="0.81734518795819688"/>
    <n v="1"/>
    <n v="407"/>
    <n v="5.9686170992814196E-2"/>
    <n v="7532"/>
    <n v="6412"/>
    <n v="407"/>
    <n v="5.9686170992814196E-2"/>
  </r>
  <r>
    <x v="21"/>
    <x v="50"/>
    <s v="SEOUL"/>
    <m/>
    <m/>
    <m/>
    <m/>
    <s v=""/>
    <n v="68"/>
    <n v="65"/>
    <n v="24"/>
    <n v="0.36923076923076925"/>
    <m/>
    <n v="2"/>
    <n v="2.9850746268656716E-2"/>
    <n v="68"/>
    <n v="65"/>
    <n v="2"/>
    <n v="2.9850746268656716E-2"/>
  </r>
  <r>
    <x v="21"/>
    <x v="81"/>
    <s v="SEVILLA"/>
    <m/>
    <m/>
    <m/>
    <m/>
    <s v=""/>
    <n v="5"/>
    <n v="2"/>
    <n v="2"/>
    <n v="1"/>
    <m/>
    <m/>
    <n v="0"/>
    <n v="5"/>
    <n v="2"/>
    <s v=""/>
    <s v=""/>
  </r>
  <r>
    <x v="21"/>
    <x v="93"/>
    <s v="STOCKHOLM"/>
    <m/>
    <m/>
    <m/>
    <m/>
    <s v=""/>
    <n v="8"/>
    <n v="3"/>
    <m/>
    <n v="0"/>
    <m/>
    <n v="5"/>
    <n v="0.625"/>
    <n v="8"/>
    <n v="3"/>
    <n v="5"/>
    <n v="0.625"/>
  </r>
  <r>
    <x v="21"/>
    <x v="51"/>
    <s v="GENEVA"/>
    <m/>
    <m/>
    <m/>
    <m/>
    <s v=""/>
    <n v="9"/>
    <n v="5"/>
    <n v="5"/>
    <n v="1"/>
    <m/>
    <m/>
    <n v="0"/>
    <n v="9"/>
    <n v="5"/>
    <s v=""/>
    <s v=""/>
  </r>
  <r>
    <x v="21"/>
    <x v="54"/>
    <s v="BANGKOK"/>
    <m/>
    <m/>
    <m/>
    <m/>
    <s v=""/>
    <n v="2533"/>
    <n v="2369"/>
    <n v="2245"/>
    <n v="0.94765723934149426"/>
    <m/>
    <n v="86"/>
    <n v="3.5030549898167007E-2"/>
    <n v="2533"/>
    <n v="2369"/>
    <n v="86"/>
    <n v="3.5030549898167007E-2"/>
  </r>
  <r>
    <x v="21"/>
    <x v="158"/>
    <s v="DILI"/>
    <n v="1"/>
    <n v="1"/>
    <m/>
    <m/>
    <n v="0"/>
    <n v="59"/>
    <n v="58"/>
    <n v="4"/>
    <n v="6.8965517241379309E-2"/>
    <m/>
    <n v="1"/>
    <n v="1.6949152542372881E-2"/>
    <n v="60"/>
    <n v="59"/>
    <n v="1"/>
    <n v="1.6666666666666666E-2"/>
  </r>
  <r>
    <x v="21"/>
    <x v="55"/>
    <s v="TUNIS"/>
    <m/>
    <m/>
    <m/>
    <m/>
    <s v=""/>
    <n v="1390"/>
    <n v="1156"/>
    <n v="192"/>
    <n v="0.16608996539792387"/>
    <m/>
    <n v="156"/>
    <n v="0.11890243902439024"/>
    <n v="1390"/>
    <n v="1156"/>
    <n v="156"/>
    <n v="0.11890243902439024"/>
  </r>
  <r>
    <x v="21"/>
    <x v="56"/>
    <s v="ANKARA"/>
    <m/>
    <m/>
    <m/>
    <m/>
    <s v=""/>
    <n v="2163"/>
    <n v="1975"/>
    <n v="1206"/>
    <n v="0.61063291139240505"/>
    <n v="1"/>
    <n v="58"/>
    <n v="2.8515240904621434E-2"/>
    <n v="2163"/>
    <n v="1976"/>
    <n v="58"/>
    <n v="2.8515240904621434E-2"/>
  </r>
  <r>
    <x v="21"/>
    <x v="57"/>
    <s v="KYIV"/>
    <m/>
    <m/>
    <m/>
    <m/>
    <s v=""/>
    <n v="689"/>
    <n v="536"/>
    <n v="429"/>
    <n v="0.80037313432835822"/>
    <m/>
    <n v="69"/>
    <n v="0.1140495867768595"/>
    <n v="689"/>
    <n v="536"/>
    <n v="69"/>
    <n v="0.1140495867768595"/>
  </r>
  <r>
    <x v="21"/>
    <x v="58"/>
    <s v="ABU DHABI"/>
    <m/>
    <m/>
    <m/>
    <m/>
    <s v=""/>
    <n v="2292"/>
    <n v="1879"/>
    <n v="1131"/>
    <n v="0.60191591271953171"/>
    <m/>
    <n v="355"/>
    <n v="0.15890778871978514"/>
    <n v="2292"/>
    <n v="1879"/>
    <n v="355"/>
    <n v="0.15890778871978514"/>
  </r>
  <r>
    <x v="21"/>
    <x v="59"/>
    <s v="LONDON"/>
    <n v="15"/>
    <n v="14"/>
    <n v="1"/>
    <n v="1"/>
    <n v="6.6666666666666666E-2"/>
    <n v="12361"/>
    <n v="11861"/>
    <n v="9558"/>
    <n v="0.80583424669083548"/>
    <n v="6"/>
    <n v="364"/>
    <n v="2.9760444771482299E-2"/>
    <n v="12376"/>
    <n v="11881"/>
    <n v="365"/>
    <n v="2.9805650824759104E-2"/>
  </r>
  <r>
    <x v="21"/>
    <x v="59"/>
    <s v="MANCHESTER"/>
    <m/>
    <m/>
    <m/>
    <m/>
    <s v=""/>
    <n v="5810"/>
    <n v="5273"/>
    <n v="3829"/>
    <n v="0.72615209558126304"/>
    <n v="7"/>
    <n v="247"/>
    <n v="4.468970508413244E-2"/>
    <n v="5810"/>
    <n v="5280"/>
    <n v="247"/>
    <n v="4.468970508413244E-2"/>
  </r>
  <r>
    <x v="21"/>
    <x v="135"/>
    <s v="MONTEVIDEO"/>
    <m/>
    <m/>
    <m/>
    <m/>
    <s v=""/>
    <n v="3"/>
    <n v="2"/>
    <m/>
    <n v="0"/>
    <m/>
    <m/>
    <n v="0"/>
    <n v="3"/>
    <n v="2"/>
    <s v=""/>
    <s v=""/>
  </r>
  <r>
    <x v="21"/>
    <x v="60"/>
    <s v="BOSTON, MA"/>
    <m/>
    <m/>
    <m/>
    <m/>
    <s v=""/>
    <n v="1317"/>
    <n v="1261"/>
    <n v="972"/>
    <n v="0.77081681205392549"/>
    <m/>
    <n v="2"/>
    <n v="1.5835312747426761E-3"/>
    <n v="1317"/>
    <n v="1261"/>
    <n v="2"/>
    <n v="1.5835312747426761E-3"/>
  </r>
  <r>
    <x v="21"/>
    <x v="60"/>
    <s v="NEW BEDFORD, MA"/>
    <m/>
    <m/>
    <m/>
    <m/>
    <s v=""/>
    <n v="408"/>
    <n v="359"/>
    <n v="30"/>
    <n v="8.3565459610027856E-2"/>
    <m/>
    <n v="1"/>
    <n v="2.7777777777777779E-3"/>
    <n v="408"/>
    <n v="359"/>
    <n v="1"/>
    <n v="2.7777777777777779E-3"/>
  </r>
  <r>
    <x v="21"/>
    <x v="60"/>
    <s v="NEW YORK, NY"/>
    <m/>
    <m/>
    <m/>
    <m/>
    <s v=""/>
    <n v="929"/>
    <n v="898"/>
    <n v="520"/>
    <n v="0.57906458797327398"/>
    <m/>
    <n v="12"/>
    <n v="1.3186813186813187E-2"/>
    <n v="929"/>
    <n v="898"/>
    <n v="12"/>
    <n v="1.3186813186813187E-2"/>
  </r>
  <r>
    <x v="21"/>
    <x v="60"/>
    <s v="NEWARK, NJ"/>
    <m/>
    <m/>
    <m/>
    <m/>
    <s v=""/>
    <n v="707"/>
    <n v="682"/>
    <n v="411"/>
    <n v="0.6026392961876833"/>
    <m/>
    <n v="1"/>
    <n v="1.4641288433382138E-3"/>
    <n v="707"/>
    <n v="682"/>
    <n v="1"/>
    <n v="1.4641288433382138E-3"/>
  </r>
  <r>
    <x v="21"/>
    <x v="60"/>
    <s v="SAN FRANCISCO, CA"/>
    <m/>
    <m/>
    <m/>
    <m/>
    <s v=""/>
    <n v="1450"/>
    <n v="1432"/>
    <n v="945"/>
    <n v="0.65991620111731841"/>
    <m/>
    <n v="1"/>
    <n v="6.9783670621074664E-4"/>
    <n v="1450"/>
    <n v="1432"/>
    <n v="1"/>
    <n v="6.9783670621074664E-4"/>
  </r>
  <r>
    <x v="21"/>
    <x v="60"/>
    <s v="WASHINGTON, DC"/>
    <m/>
    <m/>
    <m/>
    <m/>
    <s v=""/>
    <n v="1432"/>
    <n v="1398"/>
    <n v="256"/>
    <n v="0.18311874105865522"/>
    <m/>
    <n v="17"/>
    <n v="1.2014134275618375E-2"/>
    <n v="1432"/>
    <n v="1398"/>
    <n v="17"/>
    <n v="1.2014134275618375E-2"/>
  </r>
  <r>
    <x v="21"/>
    <x v="137"/>
    <s v="CARACAS"/>
    <m/>
    <m/>
    <m/>
    <m/>
    <s v=""/>
    <n v="16"/>
    <n v="11"/>
    <n v="7"/>
    <n v="0.63636363636363635"/>
    <m/>
    <m/>
    <n v="0"/>
    <n v="16"/>
    <n v="11"/>
    <s v=""/>
    <s v=""/>
  </r>
  <r>
    <x v="21"/>
    <x v="137"/>
    <s v="VALENCIA"/>
    <m/>
    <m/>
    <m/>
    <m/>
    <s v=""/>
    <n v="8"/>
    <n v="6"/>
    <n v="3"/>
    <n v="0.5"/>
    <m/>
    <n v="1"/>
    <n v="0.14285714285714285"/>
    <n v="8"/>
    <n v="6"/>
    <n v="1"/>
    <n v="0.14285714285714285"/>
  </r>
  <r>
    <x v="21"/>
    <x v="138"/>
    <s v="HARARE"/>
    <m/>
    <m/>
    <m/>
    <m/>
    <s v=""/>
    <n v="276"/>
    <n v="234"/>
    <n v="36"/>
    <n v="0.15384615384615385"/>
    <m/>
    <n v="14"/>
    <n v="5.6451612903225805E-2"/>
    <n v="276"/>
    <n v="234"/>
    <n v="14"/>
    <n v="5.6451612903225805E-2"/>
  </r>
  <r>
    <x v="22"/>
    <x v="0"/>
    <s v="TIRANA"/>
    <n v="0"/>
    <n v="0"/>
    <n v="0"/>
    <n v="0"/>
    <s v=""/>
    <n v="1"/>
    <n v="1"/>
    <n v="1"/>
    <n v="1"/>
    <n v="0"/>
    <n v="0"/>
    <n v="0"/>
    <n v="1"/>
    <n v="1"/>
    <s v=""/>
    <s v=""/>
  </r>
  <r>
    <x v="22"/>
    <x v="1"/>
    <s v="ALGIERS"/>
    <n v="0"/>
    <n v="0"/>
    <n v="0"/>
    <n v="0"/>
    <s v=""/>
    <n v="246"/>
    <n v="198"/>
    <n v="22"/>
    <n v="0.1111111111111111"/>
    <n v="1"/>
    <n v="45"/>
    <n v="0.18442622950819673"/>
    <n v="246"/>
    <n v="199"/>
    <n v="45"/>
    <n v="0.18442622950819673"/>
  </r>
  <r>
    <x v="22"/>
    <x v="2"/>
    <s v="BUENOS AIRES"/>
    <n v="0"/>
    <n v="0"/>
    <n v="0"/>
    <n v="0"/>
    <s v=""/>
    <n v="1"/>
    <n v="1"/>
    <n v="0"/>
    <n v="0"/>
    <n v="0"/>
    <n v="0"/>
    <n v="0"/>
    <n v="1"/>
    <n v="1"/>
    <s v=""/>
    <s v=""/>
  </r>
  <r>
    <x v="22"/>
    <x v="84"/>
    <s v="YEREVAN"/>
    <n v="0"/>
    <n v="0"/>
    <n v="0"/>
    <n v="0"/>
    <s v=""/>
    <n v="532"/>
    <n v="505"/>
    <n v="100"/>
    <n v="0.19801980198019803"/>
    <n v="2"/>
    <n v="8"/>
    <n v="1.5533980582524271E-2"/>
    <n v="532"/>
    <n v="507"/>
    <n v="8"/>
    <n v="1.5533980582524271E-2"/>
  </r>
  <r>
    <x v="22"/>
    <x v="3"/>
    <s v="MELBOURNE"/>
    <n v="0"/>
    <n v="0"/>
    <n v="0"/>
    <n v="0"/>
    <s v=""/>
    <n v="22"/>
    <n v="20"/>
    <n v="5"/>
    <n v="0.25"/>
    <n v="0"/>
    <n v="0"/>
    <n v="0"/>
    <n v="22"/>
    <n v="20"/>
    <s v=""/>
    <s v=""/>
  </r>
  <r>
    <x v="22"/>
    <x v="3"/>
    <s v="SYDNEY"/>
    <n v="0"/>
    <n v="0"/>
    <n v="0"/>
    <n v="0"/>
    <s v=""/>
    <n v="18"/>
    <n v="18"/>
    <n v="1"/>
    <n v="5.5555555555555552E-2"/>
    <n v="0"/>
    <n v="0"/>
    <n v="0"/>
    <n v="18"/>
    <n v="18"/>
    <s v=""/>
    <s v=""/>
  </r>
  <r>
    <x v="22"/>
    <x v="63"/>
    <s v="VIENNA"/>
    <n v="0"/>
    <n v="0"/>
    <n v="0"/>
    <n v="0"/>
    <s v=""/>
    <n v="0"/>
    <n v="0"/>
    <n v="0"/>
    <s v=""/>
    <n v="0"/>
    <n v="0"/>
    <s v=""/>
    <s v=""/>
    <s v=""/>
    <s v=""/>
    <s v=""/>
  </r>
  <r>
    <x v="22"/>
    <x v="4"/>
    <s v="BAKU"/>
    <n v="0"/>
    <n v="0"/>
    <n v="0"/>
    <n v="0"/>
    <s v=""/>
    <n v="697"/>
    <n v="675"/>
    <n v="165"/>
    <n v="0.24444444444444444"/>
    <n v="0"/>
    <n v="13"/>
    <n v="1.8895348837209301E-2"/>
    <n v="697"/>
    <n v="675"/>
    <n v="13"/>
    <n v="1.8895348837209301E-2"/>
  </r>
  <r>
    <x v="22"/>
    <x v="85"/>
    <s v="MINSK"/>
    <n v="0"/>
    <n v="0"/>
    <n v="0"/>
    <n v="0"/>
    <s v=""/>
    <n v="396"/>
    <n v="386"/>
    <n v="80"/>
    <n v="0.20725388601036268"/>
    <n v="0"/>
    <n v="10"/>
    <n v="2.5252525252525252E-2"/>
    <n v="396"/>
    <n v="386"/>
    <n v="10"/>
    <n v="2.5252525252525252E-2"/>
  </r>
  <r>
    <x v="22"/>
    <x v="64"/>
    <s v="BRUSSELS"/>
    <n v="0"/>
    <n v="0"/>
    <n v="0"/>
    <n v="0"/>
    <s v=""/>
    <n v="0"/>
    <n v="0"/>
    <n v="0"/>
    <s v=""/>
    <n v="0"/>
    <n v="0"/>
    <s v=""/>
    <s v=""/>
    <s v=""/>
    <s v=""/>
    <s v=""/>
  </r>
  <r>
    <x v="22"/>
    <x v="5"/>
    <s v="SARAJEVO"/>
    <n v="0"/>
    <n v="0"/>
    <n v="0"/>
    <n v="0"/>
    <s v=""/>
    <n v="3"/>
    <n v="2"/>
    <n v="0"/>
    <n v="0"/>
    <n v="0"/>
    <n v="0"/>
    <n v="0"/>
    <n v="3"/>
    <n v="2"/>
    <s v=""/>
    <s v=""/>
  </r>
  <r>
    <x v="22"/>
    <x v="6"/>
    <s v="BRASILIA"/>
    <n v="0"/>
    <n v="0"/>
    <n v="0"/>
    <n v="0"/>
    <s v=""/>
    <n v="0"/>
    <n v="0"/>
    <n v="0"/>
    <s v=""/>
    <n v="0"/>
    <n v="0"/>
    <s v=""/>
    <s v=""/>
    <s v=""/>
    <s v=""/>
    <s v=""/>
  </r>
  <r>
    <x v="22"/>
    <x v="6"/>
    <s v="RIO DE JANEIRO"/>
    <n v="0"/>
    <n v="0"/>
    <n v="0"/>
    <n v="0"/>
    <s v=""/>
    <n v="7"/>
    <n v="4"/>
    <n v="2"/>
    <n v="0.5"/>
    <n v="2"/>
    <n v="1"/>
    <n v="0.14285714285714285"/>
    <n v="7"/>
    <n v="6"/>
    <n v="1"/>
    <n v="0.14285714285714285"/>
  </r>
  <r>
    <x v="22"/>
    <x v="7"/>
    <s v="SOFIA"/>
    <n v="0"/>
    <n v="0"/>
    <n v="0"/>
    <n v="0"/>
    <s v=""/>
    <n v="9"/>
    <n v="7"/>
    <n v="3"/>
    <n v="0.42857142857142855"/>
    <n v="0"/>
    <n v="0"/>
    <n v="0"/>
    <n v="9"/>
    <n v="7"/>
    <s v=""/>
    <s v=""/>
  </r>
  <r>
    <x v="22"/>
    <x v="8"/>
    <s v="MONTREAL"/>
    <n v="0"/>
    <n v="0"/>
    <n v="0"/>
    <n v="0"/>
    <s v=""/>
    <n v="26"/>
    <n v="23"/>
    <n v="4"/>
    <n v="0.17391304347826086"/>
    <n v="0"/>
    <n v="2"/>
    <n v="0.08"/>
    <n v="26"/>
    <n v="23"/>
    <n v="2"/>
    <n v="0.08"/>
  </r>
  <r>
    <x v="22"/>
    <x v="8"/>
    <s v="OTTAWA"/>
    <n v="0"/>
    <n v="0"/>
    <n v="0"/>
    <n v="0"/>
    <s v=""/>
    <n v="4"/>
    <n v="3"/>
    <n v="0"/>
    <n v="0"/>
    <n v="0"/>
    <n v="0"/>
    <n v="0"/>
    <n v="4"/>
    <n v="3"/>
    <s v=""/>
    <s v=""/>
  </r>
  <r>
    <x v="22"/>
    <x v="8"/>
    <s v="TORONTO"/>
    <n v="0"/>
    <n v="0"/>
    <n v="0"/>
    <n v="0"/>
    <s v=""/>
    <n v="49"/>
    <n v="29"/>
    <n v="16"/>
    <n v="0.55172413793103448"/>
    <n v="14"/>
    <n v="6"/>
    <n v="0.12244897959183673"/>
    <n v="49"/>
    <n v="43"/>
    <n v="6"/>
    <n v="0.12244897959183673"/>
  </r>
  <r>
    <x v="22"/>
    <x v="8"/>
    <s v="VANCOUVER"/>
    <n v="0"/>
    <n v="0"/>
    <n v="0"/>
    <n v="0"/>
    <s v=""/>
    <n v="31"/>
    <n v="30"/>
    <n v="4"/>
    <n v="0.13333333333333333"/>
    <n v="0"/>
    <n v="0"/>
    <n v="0"/>
    <n v="31"/>
    <n v="30"/>
    <s v=""/>
    <s v=""/>
  </r>
  <r>
    <x v="22"/>
    <x v="9"/>
    <s v="SANTIAGO DE CHILE"/>
    <n v="0"/>
    <n v="0"/>
    <n v="0"/>
    <n v="0"/>
    <s v=""/>
    <n v="2"/>
    <n v="2"/>
    <n v="0"/>
    <n v="0"/>
    <n v="0"/>
    <n v="0"/>
    <n v="0"/>
    <n v="2"/>
    <n v="2"/>
    <s v=""/>
    <s v=""/>
  </r>
  <r>
    <x v="22"/>
    <x v="10"/>
    <s v="BEIJING"/>
    <n v="0"/>
    <n v="0"/>
    <n v="0"/>
    <n v="0"/>
    <s v=""/>
    <n v="853"/>
    <n v="659"/>
    <n v="94"/>
    <n v="0.14264036418816389"/>
    <n v="0"/>
    <n v="186"/>
    <n v="0.22011834319526627"/>
    <n v="853"/>
    <n v="659"/>
    <n v="186"/>
    <n v="0.22011834319526627"/>
  </r>
  <r>
    <x v="22"/>
    <x v="10"/>
    <s v="SHANGHAI"/>
    <n v="0"/>
    <n v="0"/>
    <n v="0"/>
    <n v="0"/>
    <s v=""/>
    <n v="790"/>
    <n v="777"/>
    <n v="97"/>
    <n v="0.12483912483912483"/>
    <n v="0"/>
    <n v="11"/>
    <n v="1.3959390862944163E-2"/>
    <n v="790"/>
    <n v="777"/>
    <n v="11"/>
    <n v="1.3959390862944163E-2"/>
  </r>
  <r>
    <x v="22"/>
    <x v="11"/>
    <s v="BOGOTA"/>
    <n v="0"/>
    <n v="0"/>
    <n v="0"/>
    <n v="0"/>
    <s v=""/>
    <n v="49"/>
    <n v="23"/>
    <n v="4"/>
    <n v="0.17391304347826086"/>
    <n v="26"/>
    <n v="0"/>
    <n v="0"/>
    <n v="49"/>
    <n v="49"/>
    <s v=""/>
    <s v=""/>
  </r>
  <r>
    <x v="22"/>
    <x v="12"/>
    <s v="ZAGREB"/>
    <n v="0"/>
    <n v="0"/>
    <n v="0"/>
    <n v="0"/>
    <s v=""/>
    <n v="0"/>
    <n v="0"/>
    <n v="0"/>
    <s v=""/>
    <n v="0"/>
    <n v="0"/>
    <s v=""/>
    <s v=""/>
    <s v=""/>
    <s v=""/>
    <s v=""/>
  </r>
  <r>
    <x v="22"/>
    <x v="13"/>
    <s v="HAVANA"/>
    <n v="0"/>
    <n v="0"/>
    <n v="0"/>
    <n v="0"/>
    <s v=""/>
    <n v="155"/>
    <n v="145"/>
    <n v="85"/>
    <n v="0.58620689655172409"/>
    <n v="2"/>
    <n v="7"/>
    <n v="4.5454545454545456E-2"/>
    <n v="155"/>
    <n v="147"/>
    <n v="7"/>
    <n v="4.5454545454545456E-2"/>
  </r>
  <r>
    <x v="22"/>
    <x v="14"/>
    <s v="NICOSIA"/>
    <n v="0"/>
    <n v="0"/>
    <n v="0"/>
    <n v="0"/>
    <s v=""/>
    <n v="228"/>
    <n v="144"/>
    <n v="19"/>
    <n v="0.13194444444444445"/>
    <n v="8"/>
    <n v="57"/>
    <n v="0.27272727272727271"/>
    <n v="228"/>
    <n v="152"/>
    <n v="57"/>
    <n v="0.27272727272727271"/>
  </r>
  <r>
    <x v="22"/>
    <x v="86"/>
    <s v="PRAGUE"/>
    <n v="0"/>
    <n v="0"/>
    <n v="0"/>
    <n v="0"/>
    <s v=""/>
    <n v="0"/>
    <n v="0"/>
    <n v="0"/>
    <s v=""/>
    <n v="0"/>
    <n v="0"/>
    <s v=""/>
    <s v=""/>
    <s v=""/>
    <s v=""/>
    <s v=""/>
  </r>
  <r>
    <x v="22"/>
    <x v="87"/>
    <s v="COPENHAGEN"/>
    <n v="0"/>
    <n v="0"/>
    <n v="0"/>
    <n v="0"/>
    <s v=""/>
    <n v="0"/>
    <n v="0"/>
    <n v="0"/>
    <s v=""/>
    <n v="0"/>
    <n v="0"/>
    <s v=""/>
    <s v=""/>
    <s v=""/>
    <s v=""/>
    <s v=""/>
  </r>
  <r>
    <x v="22"/>
    <x v="15"/>
    <s v="CAIRO"/>
    <n v="0"/>
    <n v="0"/>
    <n v="0"/>
    <n v="0"/>
    <s v=""/>
    <n v="939"/>
    <n v="795"/>
    <n v="406"/>
    <n v="0.51069182389937107"/>
    <n v="19"/>
    <n v="116"/>
    <n v="0.12473118279569892"/>
    <n v="939"/>
    <n v="814"/>
    <n v="116"/>
    <n v="0.12473118279569892"/>
  </r>
  <r>
    <x v="22"/>
    <x v="151"/>
    <s v="TALLINN"/>
    <n v="0"/>
    <n v="0"/>
    <n v="0"/>
    <n v="0"/>
    <s v=""/>
    <n v="0"/>
    <n v="0"/>
    <n v="0"/>
    <s v=""/>
    <n v="0"/>
    <n v="0"/>
    <s v=""/>
    <s v=""/>
    <s v=""/>
    <s v=""/>
    <s v=""/>
  </r>
  <r>
    <x v="22"/>
    <x v="16"/>
    <s v="ADDIS ABEBA"/>
    <n v="0"/>
    <n v="0"/>
    <n v="0"/>
    <n v="0"/>
    <s v=""/>
    <n v="118"/>
    <n v="43"/>
    <n v="5"/>
    <n v="0.11627906976744186"/>
    <n v="10"/>
    <n v="63"/>
    <n v="0.5431034482758621"/>
    <n v="118"/>
    <n v="53"/>
    <n v="63"/>
    <n v="0.5431034482758621"/>
  </r>
  <r>
    <x v="22"/>
    <x v="70"/>
    <s v="HELSINKI"/>
    <n v="0"/>
    <n v="0"/>
    <n v="0"/>
    <n v="0"/>
    <s v=""/>
    <n v="1"/>
    <n v="1"/>
    <n v="0"/>
    <n v="0"/>
    <n v="0"/>
    <n v="0"/>
    <n v="0"/>
    <n v="1"/>
    <n v="1"/>
    <s v=""/>
    <s v=""/>
  </r>
  <r>
    <x v="22"/>
    <x v="88"/>
    <s v="PARIS"/>
    <n v="0"/>
    <n v="0"/>
    <n v="0"/>
    <n v="0"/>
    <s v=""/>
    <n v="1"/>
    <n v="1"/>
    <n v="0"/>
    <n v="0"/>
    <n v="0"/>
    <n v="0"/>
    <n v="0"/>
    <n v="1"/>
    <n v="1"/>
    <s v=""/>
    <s v=""/>
  </r>
  <r>
    <x v="22"/>
    <x v="17"/>
    <s v="TBILISSI"/>
    <n v="0"/>
    <n v="0"/>
    <n v="0"/>
    <n v="0"/>
    <s v=""/>
    <n v="15"/>
    <n v="12"/>
    <n v="6"/>
    <n v="0.5"/>
    <n v="0"/>
    <n v="2"/>
    <n v="0.14285714285714285"/>
    <n v="15"/>
    <n v="12"/>
    <n v="2"/>
    <n v="0.14285714285714285"/>
  </r>
  <r>
    <x v="22"/>
    <x v="18"/>
    <s v="BERLIN"/>
    <n v="0"/>
    <n v="0"/>
    <n v="0"/>
    <n v="0"/>
    <s v=""/>
    <n v="0"/>
    <n v="0"/>
    <n v="0"/>
    <s v=""/>
    <n v="0"/>
    <n v="0"/>
    <s v=""/>
    <s v=""/>
    <s v=""/>
    <s v=""/>
    <s v=""/>
  </r>
  <r>
    <x v="22"/>
    <x v="71"/>
    <s v="ATHENS"/>
    <n v="0"/>
    <n v="0"/>
    <n v="0"/>
    <n v="0"/>
    <s v=""/>
    <n v="0"/>
    <n v="0"/>
    <n v="0"/>
    <s v=""/>
    <n v="0"/>
    <n v="0"/>
    <s v=""/>
    <s v=""/>
    <s v=""/>
    <s v=""/>
    <s v=""/>
  </r>
  <r>
    <x v="22"/>
    <x v="19"/>
    <s v="HONG KONG"/>
    <n v="0"/>
    <n v="0"/>
    <n v="0"/>
    <n v="0"/>
    <s v=""/>
    <n v="23"/>
    <n v="20"/>
    <n v="1"/>
    <n v="0.05"/>
    <n v="0"/>
    <n v="3"/>
    <n v="0.13043478260869565"/>
    <n v="23"/>
    <n v="20"/>
    <n v="3"/>
    <n v="0.13043478260869565"/>
  </r>
  <r>
    <x v="22"/>
    <x v="72"/>
    <s v="BUDAPEST"/>
    <n v="0"/>
    <n v="0"/>
    <n v="0"/>
    <n v="0"/>
    <s v=""/>
    <n v="0"/>
    <n v="0"/>
    <n v="0"/>
    <s v=""/>
    <n v="0"/>
    <n v="0"/>
    <s v=""/>
    <s v=""/>
    <s v=""/>
    <s v=""/>
    <s v=""/>
  </r>
  <r>
    <x v="22"/>
    <x v="72"/>
    <s v="SZEGED"/>
    <n v="0"/>
    <n v="0"/>
    <n v="0"/>
    <n v="0"/>
    <s v=""/>
    <n v="0"/>
    <n v="0"/>
    <n v="0"/>
    <s v=""/>
    <n v="0"/>
    <n v="0"/>
    <s v=""/>
    <s v=""/>
    <s v=""/>
    <s v=""/>
    <s v=""/>
  </r>
  <r>
    <x v="22"/>
    <x v="20"/>
    <s v="NEW DELHI"/>
    <n v="0"/>
    <n v="0"/>
    <n v="0"/>
    <n v="0"/>
    <s v=""/>
    <n v="1563"/>
    <n v="1154"/>
    <n v="29"/>
    <n v="2.5129982668977469E-2"/>
    <n v="0"/>
    <n v="402"/>
    <n v="0.2583547557840617"/>
    <n v="1563"/>
    <n v="1154"/>
    <n v="402"/>
    <n v="0.2583547557840617"/>
  </r>
  <r>
    <x v="22"/>
    <x v="22"/>
    <s v="TEHERAN"/>
    <n v="0"/>
    <n v="0"/>
    <n v="0"/>
    <n v="0"/>
    <s v=""/>
    <n v="569"/>
    <n v="552"/>
    <n v="316"/>
    <n v="0.57246376811594202"/>
    <n v="1"/>
    <n v="15"/>
    <n v="2.6408450704225352E-2"/>
    <n v="569"/>
    <n v="553"/>
    <n v="15"/>
    <n v="2.6408450704225352E-2"/>
  </r>
  <r>
    <x v="22"/>
    <x v="95"/>
    <s v="BAGHDAD"/>
    <n v="0"/>
    <n v="0"/>
    <n v="0"/>
    <n v="0"/>
    <s v=""/>
    <n v="654"/>
    <n v="425"/>
    <n v="151"/>
    <n v="0.35529411764705882"/>
    <n v="47"/>
    <n v="174"/>
    <n v="0.26934984520123839"/>
    <n v="654"/>
    <n v="472"/>
    <n v="174"/>
    <n v="0.26934984520123839"/>
  </r>
  <r>
    <x v="22"/>
    <x v="95"/>
    <s v="ERBIL"/>
    <n v="0"/>
    <n v="0"/>
    <n v="0"/>
    <n v="0"/>
    <s v=""/>
    <n v="305"/>
    <n v="208"/>
    <n v="159"/>
    <n v="0.76442307692307687"/>
    <n v="3"/>
    <n v="93"/>
    <n v="0.30592105263157893"/>
    <n v="305"/>
    <n v="211"/>
    <n v="93"/>
    <n v="0.30592105263157893"/>
  </r>
  <r>
    <x v="22"/>
    <x v="23"/>
    <s v="DUBLIN"/>
    <n v="0"/>
    <n v="0"/>
    <n v="0"/>
    <n v="0"/>
    <s v=""/>
    <n v="157"/>
    <n v="146"/>
    <n v="19"/>
    <n v="0.13013698630136986"/>
    <n v="0"/>
    <n v="10"/>
    <n v="6.4102564102564097E-2"/>
    <n v="157"/>
    <n v="146"/>
    <n v="10"/>
    <n v="6.4102564102564097E-2"/>
  </r>
  <r>
    <x v="22"/>
    <x v="24"/>
    <s v="HAIFA"/>
    <n v="0"/>
    <n v="0"/>
    <n v="0"/>
    <n v="0"/>
    <s v=""/>
    <n v="1"/>
    <n v="1"/>
    <n v="0"/>
    <n v="0"/>
    <n v="0"/>
    <n v="0"/>
    <n v="0"/>
    <n v="1"/>
    <n v="1"/>
    <s v=""/>
    <s v=""/>
  </r>
  <r>
    <x v="22"/>
    <x v="24"/>
    <s v="TEL AVIV"/>
    <n v="1"/>
    <n v="1"/>
    <n v="0"/>
    <n v="0"/>
    <n v="0"/>
    <n v="155"/>
    <n v="145"/>
    <n v="91"/>
    <n v="0.62758620689655176"/>
    <n v="6"/>
    <n v="3"/>
    <n v="1.948051948051948E-2"/>
    <n v="156"/>
    <n v="152"/>
    <n v="3"/>
    <n v="1.935483870967742E-2"/>
  </r>
  <r>
    <x v="22"/>
    <x v="73"/>
    <s v="ROME"/>
    <n v="0"/>
    <n v="0"/>
    <n v="0"/>
    <n v="0"/>
    <s v=""/>
    <n v="2"/>
    <n v="0"/>
    <n v="0"/>
    <s v=""/>
    <n v="1"/>
    <n v="0"/>
    <n v="0"/>
    <n v="2"/>
    <n v="1"/>
    <s v=""/>
    <s v=""/>
  </r>
  <r>
    <x v="22"/>
    <x v="25"/>
    <s v="TOKYO"/>
    <n v="0"/>
    <n v="0"/>
    <n v="0"/>
    <n v="0"/>
    <s v=""/>
    <n v="41"/>
    <n v="39"/>
    <n v="2"/>
    <n v="5.128205128205128E-2"/>
    <n v="0"/>
    <n v="0"/>
    <n v="0"/>
    <n v="41"/>
    <n v="39"/>
    <s v=""/>
    <s v=""/>
  </r>
  <r>
    <x v="22"/>
    <x v="26"/>
    <s v="AMMAN"/>
    <n v="0"/>
    <n v="0"/>
    <n v="0"/>
    <n v="0"/>
    <s v=""/>
    <n v="520"/>
    <n v="450"/>
    <n v="89"/>
    <n v="0.19777777777777777"/>
    <n v="10"/>
    <n v="56"/>
    <n v="0.10852713178294573"/>
    <n v="520"/>
    <n v="460"/>
    <n v="56"/>
    <n v="0.10852713178294573"/>
  </r>
  <r>
    <x v="22"/>
    <x v="27"/>
    <s v="ASTANA"/>
    <n v="0"/>
    <n v="0"/>
    <n v="0"/>
    <n v="0"/>
    <s v=""/>
    <n v="556"/>
    <n v="537"/>
    <n v="45"/>
    <n v="8.3798882681564241E-2"/>
    <n v="8"/>
    <n v="0"/>
    <n v="0"/>
    <n v="556"/>
    <n v="545"/>
    <s v=""/>
    <s v=""/>
  </r>
  <r>
    <x v="22"/>
    <x v="28"/>
    <s v="NAIROBI"/>
    <n v="0"/>
    <n v="0"/>
    <n v="0"/>
    <n v="0"/>
    <s v=""/>
    <n v="559"/>
    <n v="435"/>
    <n v="37"/>
    <n v="8.5057471264367815E-2"/>
    <n v="17"/>
    <n v="103"/>
    <n v="0.18558558558558558"/>
    <n v="559"/>
    <n v="452"/>
    <n v="103"/>
    <n v="0.18558558558558558"/>
  </r>
  <r>
    <x v="22"/>
    <x v="29"/>
    <s v="KUWAIT"/>
    <n v="0"/>
    <n v="0"/>
    <n v="0"/>
    <n v="0"/>
    <s v=""/>
    <n v="290"/>
    <n v="284"/>
    <n v="261"/>
    <n v="0.91901408450704225"/>
    <n v="0"/>
    <n v="1"/>
    <n v="3.5087719298245615E-3"/>
    <n v="290"/>
    <n v="284"/>
    <n v="1"/>
    <n v="3.5087719298245615E-3"/>
  </r>
  <r>
    <x v="22"/>
    <x v="30"/>
    <s v="BEIRUT"/>
    <n v="0"/>
    <n v="0"/>
    <n v="0"/>
    <n v="0"/>
    <s v=""/>
    <n v="493"/>
    <n v="404"/>
    <n v="232"/>
    <n v="0.57425742574257421"/>
    <n v="31"/>
    <n v="56"/>
    <n v="0.11405295315682282"/>
    <n v="493"/>
    <n v="435"/>
    <n v="56"/>
    <n v="0.11405295315682282"/>
  </r>
  <r>
    <x v="22"/>
    <x v="96"/>
    <s v="VILNIUS"/>
    <n v="0"/>
    <n v="0"/>
    <n v="0"/>
    <n v="0"/>
    <s v=""/>
    <n v="0"/>
    <n v="0"/>
    <n v="0"/>
    <s v=""/>
    <n v="0"/>
    <n v="0"/>
    <s v=""/>
    <s v=""/>
    <s v=""/>
    <s v=""/>
    <s v=""/>
  </r>
  <r>
    <x v="22"/>
    <x v="153"/>
    <s v="LUXEMBOURG"/>
    <n v="0"/>
    <n v="0"/>
    <n v="0"/>
    <n v="0"/>
    <s v=""/>
    <n v="0"/>
    <n v="0"/>
    <n v="0"/>
    <s v=""/>
    <n v="0"/>
    <n v="0"/>
    <s v=""/>
    <s v=""/>
    <s v=""/>
    <s v=""/>
    <s v=""/>
  </r>
  <r>
    <x v="22"/>
    <x v="32"/>
    <s v="MEXICO CITY"/>
    <n v="0"/>
    <n v="0"/>
    <n v="0"/>
    <n v="0"/>
    <s v=""/>
    <n v="11"/>
    <n v="11"/>
    <n v="1"/>
    <n v="9.0909090909090912E-2"/>
    <n v="0"/>
    <n v="0"/>
    <n v="0"/>
    <n v="11"/>
    <n v="11"/>
    <s v=""/>
    <s v=""/>
  </r>
  <r>
    <x v="22"/>
    <x v="90"/>
    <s v="BALTI"/>
    <n v="0"/>
    <n v="0"/>
    <n v="0"/>
    <n v="0"/>
    <s v=""/>
    <n v="25"/>
    <n v="23"/>
    <n v="13"/>
    <n v="0.56521739130434778"/>
    <n v="2"/>
    <n v="0"/>
    <n v="0"/>
    <n v="25"/>
    <n v="25"/>
    <s v=""/>
    <s v=""/>
  </r>
  <r>
    <x v="22"/>
    <x v="90"/>
    <s v="CAHUL"/>
    <n v="0"/>
    <n v="0"/>
    <n v="0"/>
    <n v="0"/>
    <s v=""/>
    <n v="15"/>
    <n v="14"/>
    <n v="9"/>
    <n v="0.6428571428571429"/>
    <n v="1"/>
    <n v="0"/>
    <n v="0"/>
    <n v="15"/>
    <n v="15"/>
    <s v=""/>
    <s v=""/>
  </r>
  <r>
    <x v="22"/>
    <x v="90"/>
    <s v="CHISINAU"/>
    <n v="80"/>
    <n v="79"/>
    <n v="0"/>
    <n v="1"/>
    <n v="1.2500000000000001E-2"/>
    <n v="266"/>
    <n v="225"/>
    <n v="113"/>
    <n v="0.50222222222222224"/>
    <n v="20"/>
    <n v="19"/>
    <n v="7.1969696969696975E-2"/>
    <n v="346"/>
    <n v="324"/>
    <n v="20"/>
    <n v="5.8139534883720929E-2"/>
  </r>
  <r>
    <x v="22"/>
    <x v="91"/>
    <s v="PODGORICA"/>
    <n v="0"/>
    <n v="0"/>
    <n v="0"/>
    <n v="0"/>
    <s v=""/>
    <n v="34"/>
    <n v="22"/>
    <n v="1"/>
    <n v="4.5454545454545456E-2"/>
    <n v="2"/>
    <n v="10"/>
    <n v="0.29411764705882354"/>
    <n v="34"/>
    <n v="24"/>
    <n v="10"/>
    <n v="0.29411764705882354"/>
  </r>
  <r>
    <x v="22"/>
    <x v="33"/>
    <s v="RABAT"/>
    <n v="0"/>
    <n v="0"/>
    <n v="0"/>
    <n v="0"/>
    <s v=""/>
    <n v="305"/>
    <n v="263"/>
    <n v="89"/>
    <n v="0.33840304182509506"/>
    <n v="1"/>
    <n v="28"/>
    <n v="9.5890410958904104E-2"/>
    <n v="305"/>
    <n v="264"/>
    <n v="28"/>
    <n v="9.5890410958904104E-2"/>
  </r>
  <r>
    <x v="22"/>
    <x v="75"/>
    <s v="THE HAGUE"/>
    <n v="0"/>
    <n v="0"/>
    <n v="0"/>
    <n v="0"/>
    <s v=""/>
    <n v="0"/>
    <n v="0"/>
    <n v="0"/>
    <s v=""/>
    <n v="0"/>
    <n v="0"/>
    <s v=""/>
    <s v=""/>
    <s v=""/>
    <s v=""/>
    <s v=""/>
  </r>
  <r>
    <x v="22"/>
    <x v="34"/>
    <s v="ABUJA"/>
    <n v="0"/>
    <n v="0"/>
    <n v="0"/>
    <n v="0"/>
    <s v=""/>
    <n v="413"/>
    <n v="248"/>
    <n v="45"/>
    <n v="0.18145161290322581"/>
    <n v="0"/>
    <n v="159"/>
    <n v="0.39066339066339067"/>
    <n v="413"/>
    <n v="248"/>
    <n v="159"/>
    <n v="0.39066339066339067"/>
  </r>
  <r>
    <x v="22"/>
    <x v="35"/>
    <s v="SKOPJE"/>
    <n v="0"/>
    <n v="0"/>
    <n v="0"/>
    <n v="0"/>
    <s v=""/>
    <n v="6"/>
    <n v="6"/>
    <n v="2"/>
    <n v="0.33333333333333331"/>
    <n v="0"/>
    <n v="0"/>
    <n v="0"/>
    <n v="6"/>
    <n v="6"/>
    <s v=""/>
    <s v=""/>
  </r>
  <r>
    <x v="22"/>
    <x v="92"/>
    <s v="OSLO"/>
    <n v="0"/>
    <n v="0"/>
    <n v="0"/>
    <n v="0"/>
    <s v=""/>
    <n v="0"/>
    <n v="0"/>
    <n v="0"/>
    <s v=""/>
    <n v="0"/>
    <n v="0"/>
    <s v=""/>
    <s v=""/>
    <s v=""/>
    <s v=""/>
    <s v=""/>
  </r>
  <r>
    <x v="22"/>
    <x v="36"/>
    <s v="MUSCAT"/>
    <n v="0"/>
    <n v="0"/>
    <n v="0"/>
    <n v="0"/>
    <s v=""/>
    <n v="169"/>
    <n v="145"/>
    <n v="142"/>
    <n v="0.97931034482758617"/>
    <n v="19"/>
    <n v="4"/>
    <n v="2.3809523809523808E-2"/>
    <n v="169"/>
    <n v="164"/>
    <n v="4"/>
    <n v="2.3809523809523808E-2"/>
  </r>
  <r>
    <x v="22"/>
    <x v="37"/>
    <s v="ISLAMABAD"/>
    <n v="0"/>
    <n v="0"/>
    <n v="0"/>
    <n v="0"/>
    <s v=""/>
    <n v="468"/>
    <n v="234"/>
    <n v="17"/>
    <n v="7.2649572649572655E-2"/>
    <n v="3"/>
    <n v="228"/>
    <n v="0.49032258064516127"/>
    <n v="468"/>
    <n v="237"/>
    <n v="228"/>
    <n v="0.49032258064516127"/>
  </r>
  <r>
    <x v="22"/>
    <x v="37"/>
    <s v="KARACHI"/>
    <n v="0"/>
    <n v="0"/>
    <n v="0"/>
    <n v="0"/>
    <s v=""/>
    <n v="0"/>
    <n v="0"/>
    <n v="0"/>
    <s v=""/>
    <n v="0"/>
    <n v="0"/>
    <s v=""/>
    <s v=""/>
    <s v=""/>
    <s v=""/>
    <s v=""/>
  </r>
  <r>
    <x v="22"/>
    <x v="39"/>
    <s v="LIMA"/>
    <n v="0"/>
    <n v="0"/>
    <n v="0"/>
    <n v="0"/>
    <s v=""/>
    <n v="110"/>
    <n v="65"/>
    <n v="6"/>
    <n v="9.2307692307692313E-2"/>
    <n v="0"/>
    <n v="45"/>
    <n v="0.40909090909090912"/>
    <n v="110"/>
    <n v="65"/>
    <n v="45"/>
    <n v="0.40909090909090912"/>
  </r>
  <r>
    <x v="22"/>
    <x v="40"/>
    <s v="MANILA"/>
    <n v="0"/>
    <n v="0"/>
    <n v="0"/>
    <n v="0"/>
    <s v=""/>
    <n v="179"/>
    <n v="171"/>
    <n v="32"/>
    <n v="0.1871345029239766"/>
    <n v="0"/>
    <n v="3"/>
    <n v="1.7241379310344827E-2"/>
    <n v="179"/>
    <n v="171"/>
    <n v="3"/>
    <n v="1.7241379310344827E-2"/>
  </r>
  <r>
    <x v="22"/>
    <x v="77"/>
    <s v="WARSAW"/>
    <n v="0"/>
    <n v="0"/>
    <n v="0"/>
    <n v="0"/>
    <s v=""/>
    <n v="0"/>
    <n v="0"/>
    <n v="0"/>
    <s v=""/>
    <n v="0"/>
    <n v="0"/>
    <s v=""/>
    <s v=""/>
    <s v=""/>
    <s v=""/>
    <s v=""/>
  </r>
  <r>
    <x v="22"/>
    <x v="78"/>
    <s v="LISBON"/>
    <n v="0"/>
    <n v="0"/>
    <n v="0"/>
    <n v="0"/>
    <s v=""/>
    <n v="0"/>
    <n v="0"/>
    <n v="0"/>
    <s v=""/>
    <n v="0"/>
    <n v="0"/>
    <s v=""/>
    <s v=""/>
    <s v=""/>
    <s v=""/>
    <s v=""/>
  </r>
  <r>
    <x v="22"/>
    <x v="41"/>
    <s v="DOHA"/>
    <n v="0"/>
    <n v="0"/>
    <n v="0"/>
    <n v="0"/>
    <s v=""/>
    <n v="290"/>
    <n v="270"/>
    <n v="202"/>
    <n v="0.74814814814814812"/>
    <n v="17"/>
    <n v="3"/>
    <n v="1.0344827586206896E-2"/>
    <n v="290"/>
    <n v="287"/>
    <n v="3"/>
    <n v="1.0344827586206896E-2"/>
  </r>
  <r>
    <x v="22"/>
    <x v="43"/>
    <s v="MOSCOW"/>
    <n v="0"/>
    <n v="0"/>
    <n v="0"/>
    <n v="0"/>
    <s v=""/>
    <n v="82"/>
    <n v="73"/>
    <n v="36"/>
    <n v="0.49315068493150682"/>
    <n v="1"/>
    <n v="2"/>
    <n v="2.6315789473684209E-2"/>
    <n v="82"/>
    <n v="74"/>
    <n v="2"/>
    <n v="2.6315789473684209E-2"/>
  </r>
  <r>
    <x v="22"/>
    <x v="43"/>
    <s v="ST. PETERSBURG"/>
    <n v="0"/>
    <n v="0"/>
    <n v="0"/>
    <n v="0"/>
    <s v=""/>
    <n v="32"/>
    <n v="0"/>
    <n v="0"/>
    <s v=""/>
    <n v="28"/>
    <n v="2"/>
    <n v="6.6666666666666666E-2"/>
    <n v="32"/>
    <n v="28"/>
    <n v="2"/>
    <n v="6.6666666666666666E-2"/>
  </r>
  <r>
    <x v="22"/>
    <x v="44"/>
    <s v="RIYADH"/>
    <n v="0"/>
    <n v="0"/>
    <n v="0"/>
    <n v="0"/>
    <s v=""/>
    <n v="191"/>
    <n v="158"/>
    <n v="137"/>
    <n v="0.86708860759493667"/>
    <n v="6"/>
    <n v="27"/>
    <n v="0.14136125654450263"/>
    <n v="191"/>
    <n v="164"/>
    <n v="27"/>
    <n v="0.14136125654450263"/>
  </r>
  <r>
    <x v="22"/>
    <x v="45"/>
    <s v="DAKAR"/>
    <n v="0"/>
    <n v="0"/>
    <n v="0"/>
    <n v="0"/>
    <s v=""/>
    <n v="139"/>
    <n v="73"/>
    <n v="11"/>
    <n v="0.15068493150684931"/>
    <n v="0"/>
    <n v="66"/>
    <n v="0.47482014388489208"/>
    <n v="139"/>
    <n v="73"/>
    <n v="66"/>
    <n v="0.47482014388489208"/>
  </r>
  <r>
    <x v="22"/>
    <x v="46"/>
    <s v="BELGRADE"/>
    <n v="0"/>
    <n v="0"/>
    <n v="0"/>
    <n v="0"/>
    <s v=""/>
    <n v="78"/>
    <n v="44"/>
    <n v="14"/>
    <n v="0.31818181818181818"/>
    <n v="1"/>
    <n v="30"/>
    <n v="0.4"/>
    <n v="78"/>
    <n v="45"/>
    <n v="30"/>
    <n v="0.4"/>
  </r>
  <r>
    <x v="22"/>
    <x v="80"/>
    <s v="SINGAPORE"/>
    <n v="0"/>
    <n v="0"/>
    <n v="0"/>
    <n v="0"/>
    <s v=""/>
    <n v="81"/>
    <n v="73"/>
    <n v="23"/>
    <n v="0.31506849315068491"/>
    <n v="1"/>
    <n v="3"/>
    <n v="3.896103896103896E-2"/>
    <n v="81"/>
    <n v="74"/>
    <n v="3"/>
    <n v="3.896103896103896E-2"/>
  </r>
  <r>
    <x v="22"/>
    <x v="47"/>
    <s v="BRATISLAVA"/>
    <n v="0"/>
    <n v="0"/>
    <n v="0"/>
    <n v="0"/>
    <s v=""/>
    <n v="0"/>
    <n v="0"/>
    <n v="0"/>
    <s v=""/>
    <n v="0"/>
    <n v="0"/>
    <s v=""/>
    <s v=""/>
    <s v=""/>
    <s v=""/>
    <s v=""/>
  </r>
  <r>
    <x v="22"/>
    <x v="48"/>
    <s v="LJUBLJANA"/>
    <n v="0"/>
    <n v="0"/>
    <n v="0"/>
    <n v="0"/>
    <s v=""/>
    <n v="0"/>
    <n v="0"/>
    <n v="0"/>
    <s v=""/>
    <n v="0"/>
    <n v="0"/>
    <s v=""/>
    <s v=""/>
    <s v=""/>
    <s v=""/>
    <s v=""/>
  </r>
  <r>
    <x v="22"/>
    <x v="49"/>
    <s v="PRETORIA"/>
    <n v="0"/>
    <n v="0"/>
    <n v="0"/>
    <n v="0"/>
    <s v=""/>
    <n v="548"/>
    <n v="519"/>
    <n v="156"/>
    <n v="0.30057803468208094"/>
    <n v="4"/>
    <n v="21"/>
    <n v="3.860294117647059E-2"/>
    <n v="548"/>
    <n v="523"/>
    <n v="21"/>
    <n v="3.860294117647059E-2"/>
  </r>
  <r>
    <x v="22"/>
    <x v="50"/>
    <s v="SEOUL"/>
    <n v="0"/>
    <n v="0"/>
    <n v="0"/>
    <n v="0"/>
    <s v=""/>
    <n v="6"/>
    <n v="6"/>
    <n v="2"/>
    <n v="0.33333333333333331"/>
    <n v="0"/>
    <n v="0"/>
    <n v="0"/>
    <n v="6"/>
    <n v="6"/>
    <s v=""/>
    <s v=""/>
  </r>
  <r>
    <x v="22"/>
    <x v="81"/>
    <s v="MADRID"/>
    <n v="0"/>
    <n v="0"/>
    <n v="0"/>
    <n v="0"/>
    <s v=""/>
    <n v="0"/>
    <n v="0"/>
    <n v="0"/>
    <s v=""/>
    <n v="0"/>
    <n v="0"/>
    <s v=""/>
    <s v=""/>
    <s v=""/>
    <s v=""/>
    <s v=""/>
  </r>
  <r>
    <x v="22"/>
    <x v="93"/>
    <s v="STOCKHOLM"/>
    <n v="0"/>
    <n v="0"/>
    <n v="0"/>
    <n v="0"/>
    <s v=""/>
    <n v="0"/>
    <n v="0"/>
    <n v="0"/>
    <s v=""/>
    <n v="0"/>
    <n v="0"/>
    <s v=""/>
    <s v=""/>
    <s v=""/>
    <s v=""/>
    <s v=""/>
  </r>
  <r>
    <x v="22"/>
    <x v="51"/>
    <s v="BERN"/>
    <n v="0"/>
    <n v="0"/>
    <n v="0"/>
    <n v="0"/>
    <s v=""/>
    <n v="0"/>
    <n v="0"/>
    <n v="0"/>
    <s v=""/>
    <n v="0"/>
    <n v="0"/>
    <s v=""/>
    <s v=""/>
    <s v=""/>
    <s v=""/>
    <s v=""/>
  </r>
  <r>
    <x v="22"/>
    <x v="52"/>
    <s v="DAMASCUS"/>
    <n v="2"/>
    <n v="1"/>
    <n v="0"/>
    <n v="1"/>
    <n v="0.5"/>
    <n v="470"/>
    <n v="236"/>
    <n v="84"/>
    <n v="0.3559322033898305"/>
    <n v="58"/>
    <n v="157"/>
    <n v="0.34811529933481156"/>
    <n v="472"/>
    <n v="295"/>
    <n v="158"/>
    <n v="0.34878587196467992"/>
  </r>
  <r>
    <x v="22"/>
    <x v="54"/>
    <s v="BANGKOK"/>
    <n v="0"/>
    <n v="0"/>
    <n v="0"/>
    <n v="0"/>
    <s v=""/>
    <n v="670"/>
    <n v="584"/>
    <n v="44"/>
    <n v="7.5342465753424653E-2"/>
    <n v="56"/>
    <n v="26"/>
    <n v="3.903903903903904E-2"/>
    <n v="670"/>
    <n v="640"/>
    <n v="26"/>
    <n v="3.903903903903904E-2"/>
  </r>
  <r>
    <x v="22"/>
    <x v="55"/>
    <s v="TUNIS"/>
    <n v="0"/>
    <n v="0"/>
    <n v="0"/>
    <n v="0"/>
    <s v=""/>
    <n v="432"/>
    <n v="301"/>
    <n v="40"/>
    <n v="0.13289036544850499"/>
    <n v="0"/>
    <n v="118"/>
    <n v="0.28162291169451076"/>
    <n v="432"/>
    <n v="301"/>
    <n v="118"/>
    <n v="0.28162291169451076"/>
  </r>
  <r>
    <x v="22"/>
    <x v="56"/>
    <s v="ANKARA"/>
    <n v="0"/>
    <n v="0"/>
    <n v="0"/>
    <n v="0"/>
    <s v=""/>
    <n v="5829"/>
    <n v="5670"/>
    <n v="3903"/>
    <n v="0.68835978835978839"/>
    <n v="1"/>
    <n v="120"/>
    <n v="2.0721809704714211E-2"/>
    <n v="5829"/>
    <n v="5671"/>
    <n v="120"/>
    <n v="2.0721809704714211E-2"/>
  </r>
  <r>
    <x v="22"/>
    <x v="56"/>
    <s v="ISTANBUL"/>
    <n v="0"/>
    <n v="0"/>
    <n v="0"/>
    <n v="0"/>
    <s v=""/>
    <n v="7129"/>
    <n v="6696"/>
    <n v="4053"/>
    <n v="0.60528673835125446"/>
    <n v="2"/>
    <n v="403"/>
    <n v="5.6752570060554848E-2"/>
    <n v="7129"/>
    <n v="6698"/>
    <n v="403"/>
    <n v="5.6752570060554848E-2"/>
  </r>
  <r>
    <x v="22"/>
    <x v="56"/>
    <s v="IZMIR"/>
    <n v="0"/>
    <n v="0"/>
    <n v="0"/>
    <n v="0"/>
    <s v=""/>
    <n v="2500"/>
    <n v="2398"/>
    <n v="1581"/>
    <n v="0.65929941618015009"/>
    <n v="4"/>
    <n v="82"/>
    <n v="3.3011272141706925E-2"/>
    <n v="2500"/>
    <n v="2402"/>
    <n v="82"/>
    <n v="3.3011272141706925E-2"/>
  </r>
  <r>
    <x v="22"/>
    <x v="148"/>
    <s v="ASHGABAT"/>
    <n v="0"/>
    <n v="0"/>
    <n v="0"/>
    <n v="0"/>
    <s v=""/>
    <n v="752"/>
    <n v="634"/>
    <n v="68"/>
    <n v="0.10725552050473186"/>
    <n v="18"/>
    <n v="94"/>
    <n v="0.12600536193029491"/>
    <n v="752"/>
    <n v="652"/>
    <n v="94"/>
    <n v="0.12600536193029491"/>
  </r>
  <r>
    <x v="22"/>
    <x v="57"/>
    <s v="CHERNIVTSI"/>
    <n v="0"/>
    <n v="0"/>
    <n v="0"/>
    <n v="0"/>
    <s v=""/>
    <n v="603"/>
    <n v="578"/>
    <n v="91"/>
    <n v="0.157439446366782"/>
    <n v="2"/>
    <n v="15"/>
    <n v="2.5210084033613446E-2"/>
    <n v="603"/>
    <n v="580"/>
    <n v="15"/>
    <n v="2.5210084033613446E-2"/>
  </r>
  <r>
    <x v="22"/>
    <x v="57"/>
    <s v="SOLOTVYNO"/>
    <n v="0"/>
    <n v="0"/>
    <n v="0"/>
    <n v="0"/>
    <s v=""/>
    <n v="4"/>
    <n v="4"/>
    <n v="0"/>
    <n v="0"/>
    <n v="0"/>
    <n v="0"/>
    <n v="0"/>
    <n v="4"/>
    <n v="4"/>
    <s v=""/>
    <s v=""/>
  </r>
  <r>
    <x v="22"/>
    <x v="58"/>
    <s v="DUBAI"/>
    <n v="0"/>
    <n v="0"/>
    <n v="0"/>
    <n v="0"/>
    <s v=""/>
    <n v="614"/>
    <n v="497"/>
    <n v="321"/>
    <n v="0.64587525150905434"/>
    <n v="4"/>
    <n v="95"/>
    <n v="0.15939597315436241"/>
    <n v="614"/>
    <n v="501"/>
    <n v="95"/>
    <n v="0.15939597315436241"/>
  </r>
  <r>
    <x v="22"/>
    <x v="59"/>
    <s v="EDINBURGH"/>
    <n v="0"/>
    <n v="0"/>
    <n v="0"/>
    <n v="0"/>
    <s v=""/>
    <n v="0"/>
    <n v="0"/>
    <n v="0"/>
    <s v=""/>
    <n v="0"/>
    <n v="0"/>
    <s v=""/>
    <s v=""/>
    <s v=""/>
    <s v=""/>
    <s v=""/>
  </r>
  <r>
    <x v="22"/>
    <x v="59"/>
    <s v="LONDON"/>
    <n v="20"/>
    <n v="20"/>
    <n v="0"/>
    <n v="0"/>
    <n v="0"/>
    <n v="980"/>
    <n v="945"/>
    <n v="402"/>
    <n v="0.42539682539682538"/>
    <n v="0"/>
    <n v="23"/>
    <n v="2.3760330578512397E-2"/>
    <n v="1000"/>
    <n v="965"/>
    <n v="23"/>
    <n v="2.3279352226720649E-2"/>
  </r>
  <r>
    <x v="22"/>
    <x v="59"/>
    <s v="MANCHESTER"/>
    <n v="0"/>
    <n v="0"/>
    <n v="0"/>
    <n v="0"/>
    <s v=""/>
    <n v="316"/>
    <n v="305"/>
    <n v="82"/>
    <n v="0.26885245901639343"/>
    <n v="1"/>
    <n v="9"/>
    <n v="2.8571428571428571E-2"/>
    <n v="316"/>
    <n v="306"/>
    <n v="9"/>
    <n v="2.8571428571428571E-2"/>
  </r>
  <r>
    <x v="22"/>
    <x v="135"/>
    <s v="MONTEVIDEO"/>
    <n v="0"/>
    <n v="0"/>
    <n v="0"/>
    <n v="0"/>
    <s v=""/>
    <n v="0"/>
    <n v="0"/>
    <n v="0"/>
    <s v=""/>
    <n v="0"/>
    <n v="0"/>
    <s v=""/>
    <s v=""/>
    <s v=""/>
    <s v=""/>
    <s v=""/>
  </r>
  <r>
    <x v="22"/>
    <x v="60"/>
    <s v="CHICAGO, IL"/>
    <n v="0"/>
    <n v="0"/>
    <n v="0"/>
    <n v="0"/>
    <s v=""/>
    <n v="29"/>
    <n v="2"/>
    <n v="1"/>
    <n v="0.5"/>
    <n v="25"/>
    <n v="1"/>
    <n v="3.5714285714285712E-2"/>
    <n v="29"/>
    <n v="27"/>
    <n v="1"/>
    <n v="3.5714285714285712E-2"/>
  </r>
  <r>
    <x v="22"/>
    <x v="60"/>
    <s v="LOS ANGELES, CA"/>
    <n v="0"/>
    <n v="0"/>
    <n v="0"/>
    <n v="0"/>
    <s v=""/>
    <n v="51"/>
    <n v="49"/>
    <n v="5"/>
    <n v="0.10204081632653061"/>
    <n v="0"/>
    <n v="1"/>
    <n v="0.02"/>
    <n v="51"/>
    <n v="49"/>
    <n v="1"/>
    <n v="0.02"/>
  </r>
  <r>
    <x v="22"/>
    <x v="60"/>
    <s v="MIAMI, FL"/>
    <n v="0"/>
    <n v="0"/>
    <n v="0"/>
    <n v="0"/>
    <s v=""/>
    <n v="59"/>
    <n v="51"/>
    <n v="12"/>
    <n v="0.23529411764705882"/>
    <n v="0"/>
    <n v="5"/>
    <n v="8.9285714285714288E-2"/>
    <n v="59"/>
    <n v="51"/>
    <n v="5"/>
    <n v="8.9285714285714288E-2"/>
  </r>
  <r>
    <x v="22"/>
    <x v="60"/>
    <s v="NEW YORK, NY"/>
    <n v="0"/>
    <n v="0"/>
    <n v="0"/>
    <n v="0"/>
    <s v=""/>
    <n v="80"/>
    <n v="78"/>
    <n v="23"/>
    <n v="0.29487179487179488"/>
    <n v="0"/>
    <n v="1"/>
    <n v="1.2658227848101266E-2"/>
    <n v="80"/>
    <n v="78"/>
    <n v="1"/>
    <n v="1.2658227848101266E-2"/>
  </r>
  <r>
    <x v="22"/>
    <x v="60"/>
    <s v="WASHINGTON, DC"/>
    <n v="0"/>
    <n v="0"/>
    <n v="0"/>
    <n v="0"/>
    <s v=""/>
    <n v="52"/>
    <n v="50"/>
    <n v="21"/>
    <n v="0.42"/>
    <n v="0"/>
    <n v="0"/>
    <n v="0"/>
    <n v="52"/>
    <n v="50"/>
    <s v=""/>
    <s v=""/>
  </r>
  <r>
    <x v="22"/>
    <x v="94"/>
    <s v="TASHKENT"/>
    <n v="0"/>
    <n v="0"/>
    <n v="0"/>
    <n v="0"/>
    <s v=""/>
    <n v="74"/>
    <n v="66"/>
    <n v="8"/>
    <n v="0.12121212121212122"/>
    <n v="3"/>
    <n v="3"/>
    <n v="4.1666666666666664E-2"/>
    <n v="74"/>
    <n v="69"/>
    <n v="3"/>
    <n v="4.1666666666666664E-2"/>
  </r>
  <r>
    <x v="22"/>
    <x v="61"/>
    <s v="HANOI"/>
    <n v="0"/>
    <n v="0"/>
    <n v="0"/>
    <n v="0"/>
    <s v=""/>
    <n v="186"/>
    <n v="151"/>
    <n v="47"/>
    <n v="0.31125827814569534"/>
    <n v="0"/>
    <n v="35"/>
    <n v="0.18817204301075269"/>
    <n v="186"/>
    <n v="151"/>
    <n v="35"/>
    <n v="0.18817204301075269"/>
  </r>
  <r>
    <x v="23"/>
    <x v="2"/>
    <s v="BUENOS AIRES"/>
    <m/>
    <m/>
    <m/>
    <m/>
    <s v=""/>
    <n v="13"/>
    <n v="11"/>
    <n v="1"/>
    <n v="9.0909090909090912E-2"/>
    <n v="0"/>
    <n v="2"/>
    <n v="0.15384615384615385"/>
    <n v="13"/>
    <n v="11"/>
    <n v="2"/>
    <n v="0.15384615384615385"/>
  </r>
  <r>
    <x v="23"/>
    <x v="84"/>
    <s v="YEREVAN"/>
    <m/>
    <m/>
    <m/>
    <m/>
    <s v=""/>
    <n v="682"/>
    <n v="672"/>
    <n v="264"/>
    <n v="0.39285714285714285"/>
    <n v="2"/>
    <n v="6"/>
    <n v="8.8235294117647058E-3"/>
    <n v="682"/>
    <n v="674"/>
    <n v="6"/>
    <n v="8.8235294117647058E-3"/>
  </r>
  <r>
    <x v="23"/>
    <x v="3"/>
    <s v="SYDNEY"/>
    <m/>
    <m/>
    <m/>
    <m/>
    <s v=""/>
    <n v="11"/>
    <n v="11"/>
    <n v="2"/>
    <n v="0.18181818181818182"/>
    <n v="0"/>
    <n v="0"/>
    <n v="0"/>
    <n v="11"/>
    <n v="11"/>
    <s v=""/>
    <s v=""/>
  </r>
  <r>
    <x v="23"/>
    <x v="4"/>
    <s v="BAKU"/>
    <m/>
    <m/>
    <m/>
    <m/>
    <s v=""/>
    <n v="441"/>
    <n v="615"/>
    <n v="285"/>
    <n v="0.46341463414634149"/>
    <n v="14"/>
    <n v="7"/>
    <n v="1.10062893081761E-2"/>
    <n v="441"/>
    <n v="629"/>
    <n v="7"/>
    <n v="1.10062893081761E-2"/>
  </r>
  <r>
    <x v="23"/>
    <x v="85"/>
    <s v="MINSK"/>
    <m/>
    <m/>
    <m/>
    <m/>
    <s v=""/>
    <n v="701"/>
    <n v="699"/>
    <n v="480"/>
    <n v="0.68669527896995708"/>
    <n v="0"/>
    <n v="0"/>
    <n v="0"/>
    <n v="701"/>
    <n v="699"/>
    <s v=""/>
    <s v=""/>
  </r>
  <r>
    <x v="23"/>
    <x v="5"/>
    <s v="SARAJEVO"/>
    <m/>
    <m/>
    <m/>
    <m/>
    <s v=""/>
    <n v="11"/>
    <n v="11"/>
    <n v="9"/>
    <n v="0.81818181818181823"/>
    <n v="0"/>
    <n v="0"/>
    <n v="0"/>
    <n v="11"/>
    <n v="11"/>
    <s v=""/>
    <s v=""/>
  </r>
  <r>
    <x v="23"/>
    <x v="6"/>
    <s v="BRASILIA"/>
    <m/>
    <m/>
    <m/>
    <m/>
    <s v=""/>
    <n v="3"/>
    <n v="3"/>
    <n v="2"/>
    <n v="0.66666666666666663"/>
    <n v="0"/>
    <n v="0"/>
    <n v="0"/>
    <n v="3"/>
    <n v="3"/>
    <s v=""/>
    <s v=""/>
  </r>
  <r>
    <x v="23"/>
    <x v="7"/>
    <s v="SOFIA"/>
    <m/>
    <m/>
    <m/>
    <m/>
    <s v=""/>
    <n v="3"/>
    <n v="3"/>
    <n v="2"/>
    <n v="0.66666666666666663"/>
    <n v="0"/>
    <n v="0"/>
    <n v="0"/>
    <n v="3"/>
    <n v="3"/>
    <s v=""/>
    <s v=""/>
  </r>
  <r>
    <x v="23"/>
    <x v="8"/>
    <s v="OTTAWA"/>
    <m/>
    <m/>
    <m/>
    <m/>
    <s v=""/>
    <n v="51"/>
    <n v="51"/>
    <n v="21"/>
    <n v="0.41176470588235292"/>
    <n v="0"/>
    <n v="0"/>
    <n v="0"/>
    <n v="51"/>
    <n v="51"/>
    <s v=""/>
    <s v=""/>
  </r>
  <r>
    <x v="23"/>
    <x v="10"/>
    <s v="BEIJING"/>
    <m/>
    <m/>
    <m/>
    <m/>
    <s v=""/>
    <n v="440"/>
    <n v="367"/>
    <n v="13"/>
    <n v="3.5422343324250684E-2"/>
    <n v="8"/>
    <n v="50"/>
    <n v="0.11764705882352941"/>
    <n v="440"/>
    <n v="375"/>
    <n v="50"/>
    <n v="0.11764705882352941"/>
  </r>
  <r>
    <x v="23"/>
    <x v="10"/>
    <s v="SHANGHAI"/>
    <m/>
    <m/>
    <m/>
    <m/>
    <s v=""/>
    <n v="1203"/>
    <n v="1009"/>
    <n v="121"/>
    <n v="0.11992071357779981"/>
    <n v="2"/>
    <n v="147"/>
    <n v="0.12694300518134716"/>
    <n v="1203"/>
    <n v="1011"/>
    <n v="147"/>
    <n v="0.12694300518134716"/>
  </r>
  <r>
    <x v="23"/>
    <x v="13"/>
    <s v="HAVANA"/>
    <m/>
    <m/>
    <m/>
    <m/>
    <s v=""/>
    <n v="72"/>
    <n v="70"/>
    <n v="8"/>
    <n v="0.11428571428571428"/>
    <n v="0"/>
    <n v="3"/>
    <n v="4.1095890410958902E-2"/>
    <n v="72"/>
    <n v="70"/>
    <n v="3"/>
    <n v="4.1095890410958902E-2"/>
  </r>
  <r>
    <x v="23"/>
    <x v="14"/>
    <s v="NICOSIA"/>
    <m/>
    <m/>
    <m/>
    <m/>
    <s v=""/>
    <n v="301"/>
    <n v="272"/>
    <n v="143"/>
    <n v="0.52573529411764708"/>
    <n v="6"/>
    <n v="20"/>
    <n v="6.7114093959731544E-2"/>
    <n v="301"/>
    <n v="278"/>
    <n v="20"/>
    <n v="6.7114093959731544E-2"/>
  </r>
  <r>
    <x v="23"/>
    <x v="15"/>
    <s v="CAIRO"/>
    <m/>
    <m/>
    <m/>
    <m/>
    <s v=""/>
    <n v="817"/>
    <n v="483"/>
    <n v="169"/>
    <n v="0.34989648033126292"/>
    <n v="3"/>
    <n v="304"/>
    <n v="0.38481012658227848"/>
    <n v="817"/>
    <n v="486"/>
    <n v="304"/>
    <n v="0.38481012658227848"/>
  </r>
  <r>
    <x v="23"/>
    <x v="88"/>
    <s v="PARIS"/>
    <m/>
    <m/>
    <m/>
    <m/>
    <s v=""/>
    <n v="1"/>
    <n v="1"/>
    <n v="0"/>
    <n v="0"/>
    <n v="0"/>
    <n v="0"/>
    <n v="0"/>
    <n v="1"/>
    <n v="1"/>
    <s v=""/>
    <s v=""/>
  </r>
  <r>
    <x v="23"/>
    <x v="20"/>
    <s v="NEW DELHI"/>
    <m/>
    <m/>
    <m/>
    <m/>
    <s v=""/>
    <n v="1394"/>
    <n v="1162"/>
    <n v="266"/>
    <n v="0.2289156626506024"/>
    <n v="47"/>
    <n v="187"/>
    <n v="0.13395415472779371"/>
    <n v="1394"/>
    <n v="1209"/>
    <n v="187"/>
    <n v="0.13395415472779371"/>
  </r>
  <r>
    <x v="23"/>
    <x v="21"/>
    <s v="JAKARTA"/>
    <m/>
    <m/>
    <m/>
    <m/>
    <s v=""/>
    <n v="364"/>
    <n v="324"/>
    <n v="48"/>
    <n v="0.14814814814814814"/>
    <n v="1"/>
    <n v="35"/>
    <n v="9.7222222222222224E-2"/>
    <n v="364"/>
    <n v="325"/>
    <n v="35"/>
    <n v="9.7222222222222224E-2"/>
  </r>
  <r>
    <x v="23"/>
    <x v="22"/>
    <s v="TEHERAN"/>
    <m/>
    <m/>
    <m/>
    <m/>
    <s v=""/>
    <n v="49"/>
    <n v="47"/>
    <n v="0"/>
    <n v="0"/>
    <n v="0"/>
    <n v="2"/>
    <n v="4.0816326530612242E-2"/>
    <n v="49"/>
    <n v="47"/>
    <n v="2"/>
    <n v="4.0816326530612242E-2"/>
  </r>
  <r>
    <x v="23"/>
    <x v="23"/>
    <s v="DUBLIN"/>
    <m/>
    <m/>
    <m/>
    <m/>
    <s v=""/>
    <n v="162"/>
    <n v="161"/>
    <n v="28"/>
    <n v="0.17391304347826086"/>
    <n v="0"/>
    <n v="0"/>
    <n v="0"/>
    <n v="162"/>
    <n v="161"/>
    <s v=""/>
    <s v=""/>
  </r>
  <r>
    <x v="23"/>
    <x v="24"/>
    <s v="TEL AVIV"/>
    <m/>
    <m/>
    <m/>
    <m/>
    <s v=""/>
    <n v="49"/>
    <n v="46"/>
    <n v="30"/>
    <n v="0.65217391304347827"/>
    <n v="1"/>
    <n v="0"/>
    <n v="0"/>
    <n v="49"/>
    <n v="47"/>
    <s v=""/>
    <s v=""/>
  </r>
  <r>
    <x v="23"/>
    <x v="25"/>
    <s v="TOKYO"/>
    <m/>
    <m/>
    <m/>
    <m/>
    <s v=""/>
    <n v="18"/>
    <n v="18"/>
    <n v="3"/>
    <n v="0.16666666666666666"/>
    <n v="0"/>
    <n v="0"/>
    <n v="0"/>
    <n v="18"/>
    <n v="18"/>
    <s v=""/>
    <s v=""/>
  </r>
  <r>
    <x v="23"/>
    <x v="27"/>
    <s v="ASTANA"/>
    <m/>
    <m/>
    <m/>
    <m/>
    <s v=""/>
    <n v="785"/>
    <n v="765"/>
    <n v="166"/>
    <n v="0.21699346405228759"/>
    <n v="6"/>
    <n v="14"/>
    <n v="1.7834394904458598E-2"/>
    <n v="785"/>
    <n v="771"/>
    <n v="14"/>
    <n v="1.7834394904458598E-2"/>
  </r>
  <r>
    <x v="23"/>
    <x v="28"/>
    <s v="NAIROBI"/>
    <m/>
    <m/>
    <m/>
    <m/>
    <s v=""/>
    <n v="92"/>
    <n v="78"/>
    <n v="36"/>
    <n v="0.46153846153846156"/>
    <n v="0"/>
    <n v="13"/>
    <n v="0.14285714285714285"/>
    <n v="92"/>
    <n v="78"/>
    <n v="13"/>
    <n v="0.14285714285714285"/>
  </r>
  <r>
    <x v="23"/>
    <x v="89"/>
    <s v="PRISTINA"/>
    <m/>
    <m/>
    <m/>
    <m/>
    <s v=""/>
    <n v="2"/>
    <n v="2"/>
    <n v="1"/>
    <n v="0.5"/>
    <n v="0"/>
    <n v="0"/>
    <n v="0"/>
    <n v="2"/>
    <n v="2"/>
    <s v=""/>
    <s v=""/>
  </r>
  <r>
    <x v="23"/>
    <x v="30"/>
    <s v="BEIRUT"/>
    <m/>
    <m/>
    <m/>
    <m/>
    <s v=""/>
    <n v="129"/>
    <n v="116"/>
    <n v="53"/>
    <n v="0.45689655172413796"/>
    <n v="9"/>
    <n v="3"/>
    <n v="2.34375E-2"/>
    <n v="129"/>
    <n v="125"/>
    <n v="3"/>
    <n v="2.34375E-2"/>
  </r>
  <r>
    <x v="23"/>
    <x v="32"/>
    <s v="MEXICO CITY"/>
    <m/>
    <m/>
    <m/>
    <m/>
    <s v=""/>
    <n v="1"/>
    <n v="0"/>
    <n v="0"/>
    <s v=""/>
    <n v="0"/>
    <n v="0"/>
    <s v=""/>
    <n v="1"/>
    <s v=""/>
    <s v=""/>
    <s v=""/>
  </r>
  <r>
    <x v="23"/>
    <x v="35"/>
    <s v="SKOPJE"/>
    <m/>
    <m/>
    <m/>
    <m/>
    <s v=""/>
    <n v="7"/>
    <n v="7"/>
    <n v="4"/>
    <n v="0.5714285714285714"/>
    <n v="0"/>
    <n v="0"/>
    <n v="0"/>
    <n v="7"/>
    <n v="7"/>
    <s v=""/>
    <s v=""/>
  </r>
  <r>
    <x v="23"/>
    <x v="77"/>
    <s v="WARSAW"/>
    <m/>
    <m/>
    <m/>
    <m/>
    <s v=""/>
    <n v="2"/>
    <n v="2"/>
    <n v="1"/>
    <n v="0.5"/>
    <n v="0"/>
    <n v="0"/>
    <n v="0"/>
    <n v="2"/>
    <n v="2"/>
    <s v=""/>
    <s v=""/>
  </r>
  <r>
    <x v="23"/>
    <x v="42"/>
    <s v="BUCHAREST"/>
    <m/>
    <m/>
    <m/>
    <m/>
    <s v=""/>
    <n v="12"/>
    <n v="12"/>
    <n v="11"/>
    <n v="0.91666666666666663"/>
    <n v="0"/>
    <n v="0"/>
    <n v="0"/>
    <n v="12"/>
    <n v="12"/>
    <s v=""/>
    <s v=""/>
  </r>
  <r>
    <x v="23"/>
    <x v="43"/>
    <s v="MOSCOW"/>
    <m/>
    <m/>
    <m/>
    <m/>
    <s v=""/>
    <n v="366"/>
    <n v="290"/>
    <n v="185"/>
    <n v="0.63793103448275867"/>
    <n v="40"/>
    <n v="32"/>
    <n v="8.8397790055248615E-2"/>
    <n v="366"/>
    <n v="330"/>
    <n v="32"/>
    <n v="8.8397790055248615E-2"/>
  </r>
  <r>
    <x v="23"/>
    <x v="44"/>
    <s v="RIYADH"/>
    <m/>
    <m/>
    <m/>
    <m/>
    <s v=""/>
    <n v="515"/>
    <n v="451"/>
    <n v="433"/>
    <n v="0.96008869179600886"/>
    <n v="2"/>
    <n v="44"/>
    <n v="8.8531187122736416E-2"/>
    <n v="515"/>
    <n v="453"/>
    <n v="44"/>
    <n v="8.8531187122736416E-2"/>
  </r>
  <r>
    <x v="23"/>
    <x v="46"/>
    <s v="BELGRADE"/>
    <m/>
    <m/>
    <m/>
    <m/>
    <s v=""/>
    <n v="2"/>
    <n v="2"/>
    <n v="1"/>
    <n v="0.5"/>
    <n v="0"/>
    <n v="0"/>
    <n v="0"/>
    <n v="2"/>
    <n v="2"/>
    <s v=""/>
    <s v=""/>
  </r>
  <r>
    <x v="23"/>
    <x v="49"/>
    <s v="PRETORIA"/>
    <m/>
    <m/>
    <m/>
    <m/>
    <s v=""/>
    <n v="185"/>
    <n v="183"/>
    <n v="32"/>
    <n v="0.17486338797814208"/>
    <n v="0"/>
    <n v="1"/>
    <n v="5.434782608695652E-3"/>
    <n v="185"/>
    <n v="183"/>
    <n v="1"/>
    <n v="5.434782608695652E-3"/>
  </r>
  <r>
    <x v="23"/>
    <x v="50"/>
    <s v="SEOUL"/>
    <m/>
    <m/>
    <m/>
    <m/>
    <s v=""/>
    <n v="12"/>
    <n v="11"/>
    <n v="1"/>
    <n v="9.0909090909090912E-2"/>
    <n v="1"/>
    <n v="0"/>
    <n v="0"/>
    <n v="12"/>
    <n v="12"/>
    <s v=""/>
    <s v=""/>
  </r>
  <r>
    <x v="23"/>
    <x v="53"/>
    <s v="TAIPEI"/>
    <m/>
    <m/>
    <m/>
    <m/>
    <s v=""/>
    <n v="1"/>
    <n v="1"/>
    <n v="0"/>
    <n v="0"/>
    <n v="0"/>
    <n v="0"/>
    <n v="0"/>
    <n v="1"/>
    <n v="1"/>
    <s v=""/>
    <s v=""/>
  </r>
  <r>
    <x v="23"/>
    <x v="54"/>
    <s v="BANGKOK"/>
    <m/>
    <m/>
    <m/>
    <m/>
    <s v=""/>
    <n v="221"/>
    <n v="203"/>
    <n v="45"/>
    <n v="0.22167487684729065"/>
    <n v="0"/>
    <n v="16"/>
    <n v="7.3059360730593603E-2"/>
    <n v="221"/>
    <n v="203"/>
    <n v="16"/>
    <n v="7.3059360730593603E-2"/>
  </r>
  <r>
    <x v="23"/>
    <x v="56"/>
    <s v="ANKARA"/>
    <m/>
    <m/>
    <m/>
    <m/>
    <s v=""/>
    <n v="1140"/>
    <n v="991"/>
    <n v="823"/>
    <n v="0.83047426841574168"/>
    <n v="0"/>
    <n v="149"/>
    <n v="0.1307017543859649"/>
    <n v="1140"/>
    <n v="991"/>
    <n v="149"/>
    <n v="0.1307017543859649"/>
  </r>
  <r>
    <x v="23"/>
    <x v="56"/>
    <s v="ISTANBUL"/>
    <m/>
    <m/>
    <m/>
    <m/>
    <s v=""/>
    <n v="1801"/>
    <n v="1753"/>
    <n v="1451"/>
    <n v="0.82772390188248712"/>
    <n v="6"/>
    <n v="49"/>
    <n v="2.7101769911504425E-2"/>
    <n v="1801"/>
    <n v="1759"/>
    <n v="49"/>
    <n v="2.7101769911504425E-2"/>
  </r>
  <r>
    <x v="23"/>
    <x v="57"/>
    <s v="KYIV"/>
    <m/>
    <m/>
    <m/>
    <m/>
    <s v=""/>
    <n v="163"/>
    <n v="144"/>
    <n v="129"/>
    <n v="0.89583333333333337"/>
    <n v="0"/>
    <n v="16"/>
    <n v="0.1"/>
    <n v="163"/>
    <n v="144"/>
    <n v="16"/>
    <n v="0.1"/>
  </r>
  <r>
    <x v="23"/>
    <x v="57"/>
    <s v="UZHHOROD"/>
    <m/>
    <m/>
    <m/>
    <m/>
    <s v=""/>
    <n v="15"/>
    <n v="14"/>
    <n v="8"/>
    <n v="0.5714285714285714"/>
    <n v="1"/>
    <n v="0"/>
    <n v="0"/>
    <n v="15"/>
    <n v="15"/>
    <s v=""/>
    <s v=""/>
  </r>
  <r>
    <x v="23"/>
    <x v="58"/>
    <s v="ABU DHABI"/>
    <m/>
    <m/>
    <m/>
    <m/>
    <s v=""/>
    <n v="917"/>
    <n v="614"/>
    <n v="352"/>
    <n v="0.57328990228013033"/>
    <n v="2"/>
    <n v="300"/>
    <n v="0.32751091703056767"/>
    <n v="917"/>
    <n v="616"/>
    <n v="300"/>
    <n v="0.32751091703056767"/>
  </r>
  <r>
    <x v="23"/>
    <x v="59"/>
    <s v="LONDON"/>
    <m/>
    <m/>
    <m/>
    <m/>
    <s v=""/>
    <n v="261"/>
    <n v="257"/>
    <n v="146"/>
    <n v="0.56809338521400776"/>
    <n v="0"/>
    <n v="0"/>
    <n v="0"/>
    <n v="261"/>
    <n v="257"/>
    <s v=""/>
    <s v=""/>
  </r>
  <r>
    <x v="23"/>
    <x v="60"/>
    <s v="NEW YORK, NY"/>
    <m/>
    <m/>
    <m/>
    <m/>
    <s v=""/>
    <n v="10"/>
    <n v="9"/>
    <n v="4"/>
    <n v="0.44444444444444442"/>
    <n v="0"/>
    <n v="0"/>
    <n v="0"/>
    <n v="10"/>
    <n v="9"/>
    <s v=""/>
    <s v=""/>
  </r>
  <r>
    <x v="23"/>
    <x v="60"/>
    <s v="WASHINGTON, DC"/>
    <m/>
    <m/>
    <m/>
    <m/>
    <s v=""/>
    <n v="135"/>
    <n v="130"/>
    <n v="38"/>
    <n v="0.29230769230769232"/>
    <n v="1"/>
    <n v="3"/>
    <n v="2.2388059701492536E-2"/>
    <n v="135"/>
    <n v="131"/>
    <n v="3"/>
    <n v="2.2388059701492536E-2"/>
  </r>
  <r>
    <x v="23"/>
    <x v="94"/>
    <s v="TASHKENT"/>
    <m/>
    <m/>
    <m/>
    <m/>
    <s v=""/>
    <n v="506"/>
    <n v="469"/>
    <n v="79"/>
    <n v="0.16844349680170576"/>
    <n v="11"/>
    <n v="15"/>
    <n v="3.0303030303030304E-2"/>
    <n v="506"/>
    <n v="480"/>
    <n v="15"/>
    <n v="3.0303030303030304E-2"/>
  </r>
  <r>
    <x v="23"/>
    <x v="61"/>
    <s v="HANOI"/>
    <m/>
    <m/>
    <m/>
    <m/>
    <s v=""/>
    <n v="149"/>
    <n v="147"/>
    <n v="7"/>
    <n v="4.7619047619047616E-2"/>
    <n v="0"/>
    <n v="1"/>
    <n v="6.7567567567567571E-3"/>
    <n v="149"/>
    <n v="147"/>
    <n v="1"/>
    <n v="6.7567567567567571E-3"/>
  </r>
  <r>
    <x v="24"/>
    <x v="0"/>
    <s v="TIRANA"/>
    <m/>
    <m/>
    <m/>
    <m/>
    <s v=""/>
    <n v="6"/>
    <n v="3"/>
    <n v="2"/>
    <n v="0.66666666666666663"/>
    <m/>
    <n v="1"/>
    <n v="0.25"/>
    <n v="6"/>
    <n v="3"/>
    <n v="1"/>
    <n v="0.25"/>
  </r>
  <r>
    <x v="24"/>
    <x v="2"/>
    <s v="BUENOS AIRES"/>
    <m/>
    <m/>
    <m/>
    <m/>
    <s v=""/>
    <n v="4"/>
    <n v="1"/>
    <m/>
    <n v="0"/>
    <m/>
    <n v="3"/>
    <n v="0.75"/>
    <n v="4"/>
    <n v="1"/>
    <n v="3"/>
    <n v="0.75"/>
  </r>
  <r>
    <x v="24"/>
    <x v="3"/>
    <s v="CANBERRA"/>
    <m/>
    <m/>
    <m/>
    <m/>
    <s v=""/>
    <n v="54"/>
    <n v="49"/>
    <n v="22"/>
    <n v="0.44897959183673469"/>
    <m/>
    <n v="2"/>
    <n v="3.9215686274509803E-2"/>
    <n v="54"/>
    <n v="49"/>
    <n v="2"/>
    <n v="3.9215686274509803E-2"/>
  </r>
  <r>
    <x v="24"/>
    <x v="5"/>
    <s v="BANJA LUKA"/>
    <m/>
    <m/>
    <m/>
    <m/>
    <s v=""/>
    <n v="3"/>
    <n v="2"/>
    <n v="1"/>
    <n v="0.5"/>
    <n v="1"/>
    <m/>
    <n v="0"/>
    <n v="3"/>
    <n v="3"/>
    <s v=""/>
    <s v=""/>
  </r>
  <r>
    <x v="24"/>
    <x v="5"/>
    <s v="SARAJEVO"/>
    <m/>
    <m/>
    <m/>
    <m/>
    <s v=""/>
    <n v="26"/>
    <n v="21"/>
    <n v="19"/>
    <n v="0.90476190476190477"/>
    <m/>
    <n v="6"/>
    <n v="0.22222222222222221"/>
    <n v="26"/>
    <n v="21"/>
    <n v="6"/>
    <n v="0.22222222222222221"/>
  </r>
  <r>
    <x v="24"/>
    <x v="6"/>
    <s v="BRASILIA"/>
    <m/>
    <m/>
    <m/>
    <m/>
    <s v=""/>
    <n v="1"/>
    <n v="1"/>
    <m/>
    <n v="0"/>
    <m/>
    <m/>
    <n v="0"/>
    <n v="1"/>
    <n v="1"/>
    <s v=""/>
    <s v=""/>
  </r>
  <r>
    <x v="24"/>
    <x v="7"/>
    <s v="SOFIA"/>
    <m/>
    <m/>
    <m/>
    <m/>
    <s v=""/>
    <n v="4"/>
    <n v="4"/>
    <n v="4"/>
    <n v="1"/>
    <m/>
    <m/>
    <n v="0"/>
    <n v="4"/>
    <n v="4"/>
    <s v=""/>
    <s v=""/>
  </r>
  <r>
    <x v="24"/>
    <x v="8"/>
    <s v="OTTAWA"/>
    <m/>
    <m/>
    <m/>
    <m/>
    <s v=""/>
    <n v="156"/>
    <n v="131"/>
    <n v="107"/>
    <n v="0.81679389312977102"/>
    <n v="3"/>
    <n v="15"/>
    <n v="0.10067114093959731"/>
    <n v="156"/>
    <n v="134"/>
    <n v="15"/>
    <n v="0.10067114093959731"/>
  </r>
  <r>
    <x v="24"/>
    <x v="10"/>
    <s v="BEIJING"/>
    <m/>
    <m/>
    <m/>
    <m/>
    <s v=""/>
    <n v="2972"/>
    <n v="2374"/>
    <n v="1997"/>
    <n v="0.84119629317607414"/>
    <n v="3"/>
    <n v="577"/>
    <n v="0.19532836831415029"/>
    <n v="2972"/>
    <n v="2377"/>
    <n v="577"/>
    <n v="0.19532836831415029"/>
  </r>
  <r>
    <x v="24"/>
    <x v="15"/>
    <s v="CAIRO"/>
    <m/>
    <m/>
    <m/>
    <m/>
    <s v=""/>
    <n v="464"/>
    <n v="388"/>
    <n v="95"/>
    <n v="0.24484536082474226"/>
    <m/>
    <n v="57"/>
    <n v="0.12808988764044943"/>
    <n v="464"/>
    <n v="388"/>
    <n v="57"/>
    <n v="0.12808988764044943"/>
  </r>
  <r>
    <x v="24"/>
    <x v="18"/>
    <s v="BERLIN"/>
    <m/>
    <m/>
    <m/>
    <m/>
    <s v=""/>
    <n v="1"/>
    <m/>
    <m/>
    <s v=""/>
    <m/>
    <m/>
    <s v=""/>
    <n v="1"/>
    <s v=""/>
    <s v=""/>
    <s v=""/>
  </r>
  <r>
    <x v="24"/>
    <x v="72"/>
    <s v="BUDAPEST"/>
    <m/>
    <m/>
    <m/>
    <m/>
    <s v=""/>
    <n v="1"/>
    <m/>
    <m/>
    <s v=""/>
    <m/>
    <n v="1"/>
    <n v="1"/>
    <n v="1"/>
    <s v=""/>
    <n v="1"/>
    <s v=""/>
  </r>
  <r>
    <x v="24"/>
    <x v="20"/>
    <s v="NEW DELHI"/>
    <m/>
    <m/>
    <m/>
    <m/>
    <s v=""/>
    <n v="2787"/>
    <n v="1367"/>
    <n v="1227"/>
    <n v="0.89758595464520852"/>
    <m/>
    <n v="1413"/>
    <n v="0.50827338129496402"/>
    <n v="2787"/>
    <n v="1367"/>
    <n v="1413"/>
    <n v="0.50827338129496402"/>
  </r>
  <r>
    <x v="24"/>
    <x v="22"/>
    <s v="TEHERAN"/>
    <m/>
    <m/>
    <m/>
    <m/>
    <s v=""/>
    <n v="500"/>
    <n v="343"/>
    <n v="147"/>
    <n v="0.42857142857142855"/>
    <m/>
    <n v="145"/>
    <n v="0.29713114754098363"/>
    <n v="500"/>
    <n v="343"/>
    <n v="145"/>
    <n v="0.29713114754098363"/>
  </r>
  <r>
    <x v="24"/>
    <x v="24"/>
    <s v="TEL AVIV"/>
    <m/>
    <m/>
    <m/>
    <m/>
    <s v=""/>
    <n v="122"/>
    <n v="87"/>
    <n v="62"/>
    <n v="0.71264367816091956"/>
    <n v="2"/>
    <n v="23"/>
    <n v="0.20535714285714285"/>
    <n v="122"/>
    <n v="89"/>
    <n v="23"/>
    <n v="0.20535714285714285"/>
  </r>
  <r>
    <x v="24"/>
    <x v="25"/>
    <s v="TOKYO"/>
    <m/>
    <m/>
    <m/>
    <m/>
    <s v=""/>
    <n v="29"/>
    <n v="26"/>
    <n v="10"/>
    <n v="0.38461538461538464"/>
    <m/>
    <n v="2"/>
    <n v="7.1428571428571425E-2"/>
    <n v="29"/>
    <n v="26"/>
    <n v="2"/>
    <n v="7.1428571428571425E-2"/>
  </r>
  <r>
    <x v="24"/>
    <x v="89"/>
    <s v="PRISTINA"/>
    <m/>
    <m/>
    <m/>
    <m/>
    <s v=""/>
    <n v="35"/>
    <n v="34"/>
    <n v="29"/>
    <n v="0.8529411764705882"/>
    <m/>
    <n v="1"/>
    <n v="2.8571428571428571E-2"/>
    <n v="35"/>
    <n v="34"/>
    <n v="1"/>
    <n v="2.8571428571428571E-2"/>
  </r>
  <r>
    <x v="24"/>
    <x v="91"/>
    <s v="PODGORICA"/>
    <m/>
    <m/>
    <m/>
    <m/>
    <s v=""/>
    <n v="2034"/>
    <n v="1863"/>
    <n v="577"/>
    <n v="0.30971551261406333"/>
    <m/>
    <n v="167"/>
    <n v="8.2266009852216743E-2"/>
    <n v="2034"/>
    <n v="1863"/>
    <n v="167"/>
    <n v="8.2266009852216743E-2"/>
  </r>
  <r>
    <x v="24"/>
    <x v="35"/>
    <s v="SKOPJE"/>
    <m/>
    <m/>
    <m/>
    <m/>
    <s v=""/>
    <n v="6"/>
    <n v="7"/>
    <n v="4"/>
    <n v="0.5714285714285714"/>
    <m/>
    <m/>
    <n v="0"/>
    <n v="6"/>
    <n v="7"/>
    <s v=""/>
    <s v=""/>
  </r>
  <r>
    <x v="24"/>
    <x v="43"/>
    <s v="MOSCOW"/>
    <m/>
    <m/>
    <m/>
    <m/>
    <s v=""/>
    <n v="1320"/>
    <n v="1238"/>
    <n v="184"/>
    <n v="0.14862681744749595"/>
    <m/>
    <n v="73"/>
    <n v="5.5682684973302823E-2"/>
    <n v="1320"/>
    <n v="1238"/>
    <n v="73"/>
    <n v="5.5682684973302823E-2"/>
  </r>
  <r>
    <x v="24"/>
    <x v="46"/>
    <s v="BELGRADE"/>
    <m/>
    <m/>
    <m/>
    <m/>
    <s v=""/>
    <n v="586"/>
    <n v="498"/>
    <n v="206"/>
    <n v="0.41365461847389556"/>
    <n v="5"/>
    <n v="59"/>
    <n v="0.10498220640569395"/>
    <n v="586"/>
    <n v="503"/>
    <n v="59"/>
    <n v="0.10498220640569395"/>
  </r>
  <r>
    <x v="24"/>
    <x v="50"/>
    <s v="SEOUL"/>
    <m/>
    <m/>
    <m/>
    <m/>
    <s v=""/>
    <n v="13"/>
    <n v="11"/>
    <n v="2"/>
    <n v="0.18181818181818182"/>
    <m/>
    <n v="1"/>
    <n v="8.3333333333333329E-2"/>
    <n v="13"/>
    <n v="11"/>
    <n v="1"/>
    <n v="8.3333333333333329E-2"/>
  </r>
  <r>
    <x v="24"/>
    <x v="56"/>
    <s v="ANKARA"/>
    <m/>
    <m/>
    <m/>
    <m/>
    <s v=""/>
    <n v="5016"/>
    <n v="3622"/>
    <n v="3614"/>
    <n v="0.99779127553837654"/>
    <n v="13"/>
    <n v="1403"/>
    <n v="0.27848352520841602"/>
    <n v="5016"/>
    <n v="3635"/>
    <n v="1403"/>
    <n v="0.27848352520841602"/>
  </r>
  <r>
    <x v="24"/>
    <x v="58"/>
    <s v="ABU DHABI"/>
    <m/>
    <m/>
    <m/>
    <m/>
    <s v=""/>
    <n v="1271"/>
    <n v="846"/>
    <n v="566"/>
    <n v="0.66903073286052006"/>
    <n v="39"/>
    <n v="359"/>
    <n v="0.28858520900321544"/>
    <n v="1271"/>
    <n v="885"/>
    <n v="359"/>
    <n v="0.28858520900321544"/>
  </r>
  <r>
    <x v="24"/>
    <x v="59"/>
    <s v="LONDON"/>
    <m/>
    <m/>
    <m/>
    <m/>
    <s v=""/>
    <n v="332"/>
    <n v="304"/>
    <n v="229"/>
    <n v="0.75328947368421051"/>
    <m/>
    <n v="28"/>
    <n v="8.4337349397590355E-2"/>
    <n v="332"/>
    <n v="304"/>
    <n v="28"/>
    <n v="8.4337349397590355E-2"/>
  </r>
  <r>
    <x v="24"/>
    <x v="60"/>
    <s v="CLEVELAND, OH"/>
    <m/>
    <m/>
    <m/>
    <m/>
    <s v=""/>
    <n v="65"/>
    <n v="58"/>
    <n v="20"/>
    <n v="0.34482758620689657"/>
    <n v="2"/>
    <n v="3"/>
    <n v="4.7619047619047616E-2"/>
    <n v="65"/>
    <n v="60"/>
    <n v="3"/>
    <n v="4.7619047619047616E-2"/>
  </r>
  <r>
    <x v="24"/>
    <x v="60"/>
    <s v="WASHINGTON, DC"/>
    <m/>
    <m/>
    <m/>
    <m/>
    <s v=""/>
    <n v="363"/>
    <n v="284"/>
    <n v="108"/>
    <n v="0.38028169014084506"/>
    <m/>
    <n v="78"/>
    <n v="0.21546961325966851"/>
    <n v="363"/>
    <n v="284"/>
    <n v="78"/>
    <n v="0.21546961325966851"/>
  </r>
  <r>
    <x v="25"/>
    <x v="0"/>
    <s v="TIRANA"/>
    <m/>
    <m/>
    <m/>
    <m/>
    <s v=""/>
    <n v="191"/>
    <n v="168"/>
    <n v="28"/>
    <n v="0.16666666666666666"/>
    <n v="2"/>
    <n v="12"/>
    <n v="6.5934065934065936E-2"/>
    <n v="191"/>
    <n v="170"/>
    <n v="12"/>
    <n v="6.5934065934065936E-2"/>
  </r>
  <r>
    <x v="25"/>
    <x v="1"/>
    <s v="ALGIERS"/>
    <m/>
    <m/>
    <m/>
    <m/>
    <s v=""/>
    <n v="64630"/>
    <n v="39084"/>
    <n v="14510"/>
    <n v="0.37125166308463819"/>
    <n v="89"/>
    <n v="18597"/>
    <n v="0.32191448848883503"/>
    <n v="64630"/>
    <n v="39173"/>
    <n v="18597"/>
    <n v="0.32191448848883503"/>
  </r>
  <r>
    <x v="25"/>
    <x v="1"/>
    <s v="ORAN"/>
    <n v="1"/>
    <m/>
    <m/>
    <n v="1"/>
    <n v="1"/>
    <n v="59361"/>
    <n v="35962"/>
    <n v="16570"/>
    <n v="0.46076413992547688"/>
    <n v="2111"/>
    <n v="17986"/>
    <n v="0.32084054299934001"/>
    <n v="59362"/>
    <n v="38073"/>
    <n v="17987"/>
    <n v="0.32085265786657152"/>
  </r>
  <r>
    <x v="25"/>
    <x v="159"/>
    <s v="ANDORRA LA VELLA"/>
    <m/>
    <m/>
    <m/>
    <m/>
    <s v=""/>
    <n v="264"/>
    <n v="249"/>
    <n v="62"/>
    <n v="0.24899598393574296"/>
    <m/>
    <n v="6"/>
    <n v="2.3529411764705882E-2"/>
    <n v="264"/>
    <n v="249"/>
    <n v="6"/>
    <n v="2.3529411764705882E-2"/>
  </r>
  <r>
    <x v="25"/>
    <x v="62"/>
    <s v="LUANDA"/>
    <n v="12"/>
    <n v="11"/>
    <m/>
    <m/>
    <n v="0"/>
    <n v="5228"/>
    <n v="2965"/>
    <n v="247"/>
    <n v="8.3305227655986511E-2"/>
    <n v="1"/>
    <n v="1901"/>
    <n v="0.39058968563796997"/>
    <n v="5240"/>
    <n v="2977"/>
    <n v="1901"/>
    <n v="0.38970889708897088"/>
  </r>
  <r>
    <x v="25"/>
    <x v="2"/>
    <s v="BAHIA BLANCA"/>
    <m/>
    <m/>
    <m/>
    <m/>
    <s v=""/>
    <n v="14"/>
    <n v="14"/>
    <m/>
    <n v="0"/>
    <m/>
    <m/>
    <n v="0"/>
    <n v="14"/>
    <n v="14"/>
    <s v=""/>
    <s v=""/>
  </r>
  <r>
    <x v="25"/>
    <x v="2"/>
    <s v="BUENOS AIRES"/>
    <m/>
    <m/>
    <m/>
    <m/>
    <s v=""/>
    <n v="518"/>
    <n v="400"/>
    <n v="24"/>
    <n v="0.06"/>
    <m/>
    <n v="118"/>
    <n v="0.22779922779922779"/>
    <n v="518"/>
    <n v="400"/>
    <n v="118"/>
    <n v="0.22779922779922779"/>
  </r>
  <r>
    <x v="25"/>
    <x v="2"/>
    <s v="CORDOBA"/>
    <m/>
    <m/>
    <m/>
    <m/>
    <s v=""/>
    <n v="28"/>
    <n v="27"/>
    <m/>
    <n v="0"/>
    <m/>
    <m/>
    <n v="0"/>
    <n v="28"/>
    <n v="27"/>
    <s v=""/>
    <s v=""/>
  </r>
  <r>
    <x v="25"/>
    <x v="2"/>
    <s v="MENDOZA"/>
    <m/>
    <m/>
    <m/>
    <m/>
    <s v=""/>
    <n v="20"/>
    <n v="14"/>
    <m/>
    <n v="0"/>
    <m/>
    <n v="6"/>
    <n v="0.3"/>
    <n v="20"/>
    <n v="14"/>
    <n v="6"/>
    <n v="0.3"/>
  </r>
  <r>
    <x v="25"/>
    <x v="2"/>
    <s v="ROSARIO (Santa Fé)"/>
    <m/>
    <m/>
    <m/>
    <m/>
    <s v=""/>
    <n v="16"/>
    <n v="13"/>
    <m/>
    <n v="0"/>
    <m/>
    <n v="2"/>
    <n v="0.13333333333333333"/>
    <n v="16"/>
    <n v="13"/>
    <n v="2"/>
    <n v="0.13333333333333333"/>
  </r>
  <r>
    <x v="25"/>
    <x v="3"/>
    <s v="CANBERRA"/>
    <m/>
    <m/>
    <m/>
    <m/>
    <s v=""/>
    <n v="50"/>
    <n v="44"/>
    <n v="4"/>
    <n v="9.0909090909090912E-2"/>
    <m/>
    <n v="3"/>
    <n v="6.3829787234042548E-2"/>
    <n v="50"/>
    <n v="44"/>
    <n v="3"/>
    <n v="6.3829787234042548E-2"/>
  </r>
  <r>
    <x v="25"/>
    <x v="3"/>
    <s v="MELBOURNE"/>
    <m/>
    <m/>
    <m/>
    <m/>
    <s v=""/>
    <n v="918"/>
    <n v="1032"/>
    <m/>
    <n v="0"/>
    <m/>
    <n v="37"/>
    <n v="3.4611786716557527E-2"/>
    <n v="918"/>
    <n v="1032"/>
    <n v="37"/>
    <n v="3.4611786716557527E-2"/>
  </r>
  <r>
    <x v="25"/>
    <x v="3"/>
    <s v="SYDNEY"/>
    <m/>
    <m/>
    <m/>
    <m/>
    <s v=""/>
    <n v="618"/>
    <n v="746"/>
    <n v="11"/>
    <n v="1.4745308310991957E-2"/>
    <m/>
    <n v="7"/>
    <n v="9.2961487383798145E-3"/>
    <n v="618"/>
    <n v="746"/>
    <n v="7"/>
    <n v="9.2961487383798145E-3"/>
  </r>
  <r>
    <x v="25"/>
    <x v="100"/>
    <s v="DHAKA"/>
    <n v="7"/>
    <n v="2"/>
    <m/>
    <n v="5"/>
    <n v="0.7142857142857143"/>
    <n v="3084"/>
    <n v="1868"/>
    <n v="191"/>
    <n v="0.10224839400428265"/>
    <n v="6"/>
    <n v="825"/>
    <n v="0.30566876620970729"/>
    <n v="3091"/>
    <n v="1876"/>
    <n v="830"/>
    <n v="0.30672579453067256"/>
  </r>
  <r>
    <x v="25"/>
    <x v="108"/>
    <s v="LA PAZ"/>
    <n v="3"/>
    <n v="2"/>
    <m/>
    <n v="1"/>
    <n v="0.33333333333333331"/>
    <n v="10116"/>
    <n v="5200"/>
    <n v="539"/>
    <n v="0.10365384615384615"/>
    <m/>
    <n v="4975"/>
    <n v="0.48894348894348894"/>
    <n v="10119"/>
    <n v="5202"/>
    <n v="4976"/>
    <n v="0.48889762232265671"/>
  </r>
  <r>
    <x v="25"/>
    <x v="108"/>
    <s v="SANTA CRUZ DE LA SIERRA"/>
    <n v="2"/>
    <n v="2"/>
    <m/>
    <m/>
    <n v="0"/>
    <n v="8008"/>
    <n v="4775"/>
    <n v="239"/>
    <n v="5.0052356020942407E-2"/>
    <m/>
    <n v="3226"/>
    <n v="0.40319960004999378"/>
    <n v="8010"/>
    <n v="4777"/>
    <n v="3226"/>
    <n v="0.40309883793577406"/>
  </r>
  <r>
    <x v="25"/>
    <x v="5"/>
    <s v="SARAJEVO"/>
    <m/>
    <m/>
    <m/>
    <m/>
    <s v=""/>
    <n v="36"/>
    <n v="31"/>
    <m/>
    <n v="0"/>
    <n v="3"/>
    <n v="2"/>
    <n v="5.5555555555555552E-2"/>
    <n v="36"/>
    <n v="34"/>
    <n v="2"/>
    <n v="5.5555555555555552E-2"/>
  </r>
  <r>
    <x v="25"/>
    <x v="6"/>
    <s v="BRASILIA"/>
    <m/>
    <m/>
    <m/>
    <m/>
    <s v=""/>
    <n v="58"/>
    <n v="49"/>
    <n v="20"/>
    <n v="0.40816326530612246"/>
    <m/>
    <n v="6"/>
    <n v="0.10909090909090909"/>
    <n v="58"/>
    <n v="49"/>
    <n v="6"/>
    <n v="0.10909090909090909"/>
  </r>
  <r>
    <x v="25"/>
    <x v="6"/>
    <s v="PORTO ALEGRE"/>
    <m/>
    <m/>
    <m/>
    <m/>
    <s v=""/>
    <n v="23"/>
    <n v="13"/>
    <n v="2"/>
    <n v="0.15384615384615385"/>
    <m/>
    <n v="3"/>
    <n v="0.1875"/>
    <n v="23"/>
    <n v="13"/>
    <n v="3"/>
    <n v="0.1875"/>
  </r>
  <r>
    <x v="25"/>
    <x v="6"/>
    <s v="RIO DE JANEIRO"/>
    <n v="1"/>
    <n v="1"/>
    <m/>
    <m/>
    <n v="0"/>
    <n v="126"/>
    <n v="118"/>
    <n v="40"/>
    <n v="0.33898305084745761"/>
    <m/>
    <n v="2"/>
    <n v="1.6666666666666666E-2"/>
    <n v="127"/>
    <n v="119"/>
    <n v="2"/>
    <n v="1.6528925619834711E-2"/>
  </r>
  <r>
    <x v="25"/>
    <x v="6"/>
    <s v="SALVADOR DE BAHIA"/>
    <m/>
    <m/>
    <m/>
    <m/>
    <s v=""/>
    <n v="10"/>
    <n v="8"/>
    <n v="1"/>
    <n v="0.125"/>
    <m/>
    <n v="1"/>
    <n v="0.1111111111111111"/>
    <n v="10"/>
    <n v="8"/>
    <n v="1"/>
    <n v="0.1111111111111111"/>
  </r>
  <r>
    <x v="25"/>
    <x v="6"/>
    <s v="SAO PAULO"/>
    <m/>
    <m/>
    <m/>
    <m/>
    <s v=""/>
    <n v="164"/>
    <n v="149"/>
    <n v="14"/>
    <n v="9.3959731543624164E-2"/>
    <m/>
    <n v="11"/>
    <n v="6.8750000000000006E-2"/>
    <n v="164"/>
    <n v="149"/>
    <n v="11"/>
    <n v="6.8750000000000006E-2"/>
  </r>
  <r>
    <x v="25"/>
    <x v="7"/>
    <s v="SOFIA"/>
    <m/>
    <m/>
    <m/>
    <m/>
    <s v=""/>
    <n v="55"/>
    <n v="52"/>
    <m/>
    <n v="0"/>
    <m/>
    <m/>
    <n v="0"/>
    <n v="55"/>
    <n v="52"/>
    <s v=""/>
    <s v=""/>
  </r>
  <r>
    <x v="25"/>
    <x v="67"/>
    <s v="YAONDE"/>
    <n v="5"/>
    <n v="1"/>
    <m/>
    <n v="4"/>
    <n v="0.8"/>
    <n v="1200"/>
    <n v="719"/>
    <n v="162"/>
    <n v="0.22531293463143254"/>
    <n v="1"/>
    <n v="452"/>
    <n v="0.38566552901023893"/>
    <n v="1205"/>
    <n v="721"/>
    <n v="456"/>
    <n v="0.38742565845369581"/>
  </r>
  <r>
    <x v="25"/>
    <x v="8"/>
    <s v="MONTREAL"/>
    <n v="3"/>
    <n v="3"/>
    <m/>
    <m/>
    <n v="0"/>
    <n v="624"/>
    <n v="609"/>
    <n v="152"/>
    <n v="0.24958949096880131"/>
    <n v="2"/>
    <n v="6"/>
    <n v="9.7244732576985422E-3"/>
    <n v="627"/>
    <n v="614"/>
    <n v="6"/>
    <n v="9.6774193548387101E-3"/>
  </r>
  <r>
    <x v="25"/>
    <x v="8"/>
    <s v="OTTAWA"/>
    <m/>
    <m/>
    <m/>
    <m/>
    <s v=""/>
    <n v="276"/>
    <n v="253"/>
    <n v="36"/>
    <n v="0.14229249011857709"/>
    <n v="6"/>
    <n v="7"/>
    <n v="2.6315789473684209E-2"/>
    <n v="276"/>
    <n v="259"/>
    <n v="7"/>
    <n v="2.6315789473684209E-2"/>
  </r>
  <r>
    <x v="25"/>
    <x v="8"/>
    <s v="TORONTO"/>
    <m/>
    <m/>
    <m/>
    <m/>
    <s v=""/>
    <n v="827"/>
    <n v="785"/>
    <n v="16"/>
    <n v="2.038216560509554E-2"/>
    <n v="5"/>
    <n v="11"/>
    <n v="1.3732833957553059E-2"/>
    <n v="827"/>
    <n v="790"/>
    <n v="11"/>
    <n v="1.3732833957553059E-2"/>
  </r>
  <r>
    <x v="25"/>
    <x v="154"/>
    <s v="CIDADE DA PRAIA"/>
    <n v="3"/>
    <n v="1"/>
    <m/>
    <m/>
    <n v="0"/>
    <n v="1575"/>
    <n v="841"/>
    <n v="221"/>
    <n v="0.26278240190249702"/>
    <n v="72"/>
    <n v="662"/>
    <n v="0.42031746031746031"/>
    <n v="1578"/>
    <n v="914"/>
    <n v="662"/>
    <n v="0.42005076142131981"/>
  </r>
  <r>
    <x v="25"/>
    <x v="9"/>
    <s v="SANTIAGO DE CHILE"/>
    <n v="7"/>
    <n v="6"/>
    <m/>
    <m/>
    <n v="0"/>
    <n v="537"/>
    <n v="409"/>
    <n v="50"/>
    <n v="0.12224938875305623"/>
    <n v="2"/>
    <n v="102"/>
    <n v="0.19883040935672514"/>
    <n v="544"/>
    <n v="417"/>
    <n v="102"/>
    <n v="0.19653179190751446"/>
  </r>
  <r>
    <x v="25"/>
    <x v="10"/>
    <s v="BEIJING"/>
    <n v="7"/>
    <n v="7"/>
    <m/>
    <m/>
    <n v="0"/>
    <n v="120771"/>
    <n v="115783"/>
    <n v="2178"/>
    <n v="1.8811051708800083E-2"/>
    <n v="2"/>
    <n v="3933"/>
    <n v="3.2852202676289279E-2"/>
    <n v="120778"/>
    <n v="115792"/>
    <n v="3933"/>
    <n v="3.285028189601169E-2"/>
  </r>
  <r>
    <x v="25"/>
    <x v="10"/>
    <s v="GUANGZHOU (CANTON)"/>
    <m/>
    <m/>
    <m/>
    <m/>
    <s v=""/>
    <n v="52558"/>
    <n v="49484"/>
    <n v="1395"/>
    <n v="2.8190930401746018E-2"/>
    <n v="6"/>
    <n v="2817"/>
    <n v="5.3855124553119083E-2"/>
    <n v="52558"/>
    <n v="49490"/>
    <n v="2817"/>
    <n v="5.3855124553119083E-2"/>
  </r>
  <r>
    <x v="25"/>
    <x v="10"/>
    <s v="SHANGHAI"/>
    <n v="1"/>
    <n v="1"/>
    <m/>
    <m/>
    <n v="0"/>
    <n v="81242"/>
    <n v="75709"/>
    <n v="1471"/>
    <n v="1.9429658296899972E-2"/>
    <n v="1"/>
    <n v="2843"/>
    <n v="3.6192125062060009E-2"/>
    <n v="81243"/>
    <n v="75711"/>
    <n v="2843"/>
    <n v="3.6191664332815641E-2"/>
  </r>
  <r>
    <x v="25"/>
    <x v="11"/>
    <s v="BOGOTA"/>
    <n v="1"/>
    <n v="1"/>
    <m/>
    <m/>
    <n v="0"/>
    <n v="416"/>
    <n v="367"/>
    <n v="181"/>
    <n v="0.49318801089918257"/>
    <n v="3"/>
    <n v="43"/>
    <n v="0.10411622276029056"/>
    <n v="417"/>
    <n v="371"/>
    <n v="43"/>
    <n v="0.10386473429951691"/>
  </r>
  <r>
    <x v="25"/>
    <x v="68"/>
    <s v="KINSHASA"/>
    <n v="5"/>
    <n v="5"/>
    <m/>
    <m/>
    <n v="0"/>
    <n v="4317"/>
    <n v="871"/>
    <n v="258"/>
    <n v="0.29621125143513205"/>
    <n v="995"/>
    <n v="2451"/>
    <n v="0.56775538568450312"/>
    <n v="4322"/>
    <n v="1871"/>
    <n v="2451"/>
    <n v="0.56709856547894488"/>
  </r>
  <r>
    <x v="25"/>
    <x v="114"/>
    <s v="SAN JOSE"/>
    <n v="6"/>
    <n v="6"/>
    <m/>
    <m/>
    <n v="0"/>
    <n v="292"/>
    <n v="272"/>
    <n v="94"/>
    <n v="0.34558823529411764"/>
    <m/>
    <n v="1"/>
    <n v="3.663003663003663E-3"/>
    <n v="298"/>
    <n v="278"/>
    <n v="1"/>
    <n v="3.5842293906810036E-3"/>
  </r>
  <r>
    <x v="25"/>
    <x v="69"/>
    <s v="ABIDJAN"/>
    <m/>
    <m/>
    <m/>
    <m/>
    <s v=""/>
    <n v="4216"/>
    <n v="2906"/>
    <n v="1419"/>
    <n v="0.48830006882312454"/>
    <m/>
    <n v="1212"/>
    <n v="0.29431762991743565"/>
    <n v="4216"/>
    <n v="2906"/>
    <n v="1212"/>
    <n v="0.29431762991743565"/>
  </r>
  <r>
    <x v="25"/>
    <x v="12"/>
    <s v="ZAGREB"/>
    <m/>
    <m/>
    <m/>
    <m/>
    <s v=""/>
    <n v="1"/>
    <n v="1"/>
    <m/>
    <n v="0"/>
    <m/>
    <m/>
    <n v="0"/>
    <n v="1"/>
    <n v="1"/>
    <s v=""/>
    <s v=""/>
  </r>
  <r>
    <x v="25"/>
    <x v="13"/>
    <s v="HAVANA"/>
    <n v="187"/>
    <n v="143"/>
    <m/>
    <n v="38"/>
    <n v="0.20994475138121546"/>
    <n v="28261"/>
    <n v="22642"/>
    <n v="1252"/>
    <n v="5.5295468598180374E-2"/>
    <n v="4"/>
    <n v="3258"/>
    <n v="0.12577208153180977"/>
    <n v="28448"/>
    <n v="22789"/>
    <n v="3296"/>
    <n v="0.12635614337741996"/>
  </r>
  <r>
    <x v="25"/>
    <x v="14"/>
    <s v="NICOSIA"/>
    <m/>
    <m/>
    <m/>
    <m/>
    <s v=""/>
    <n v="1330"/>
    <n v="1229"/>
    <n v="19"/>
    <n v="1.5459723352318959E-2"/>
    <m/>
    <m/>
    <n v="0"/>
    <n v="1330"/>
    <n v="1229"/>
    <s v=""/>
    <s v=""/>
  </r>
  <r>
    <x v="25"/>
    <x v="87"/>
    <s v="COPENHAGEN"/>
    <m/>
    <m/>
    <m/>
    <m/>
    <s v=""/>
    <n v="2"/>
    <n v="1"/>
    <m/>
    <n v="0"/>
    <m/>
    <m/>
    <n v="0"/>
    <n v="2"/>
    <n v="1"/>
    <s v=""/>
    <s v=""/>
  </r>
  <r>
    <x v="25"/>
    <x v="116"/>
    <s v="SANTO DOMINGO"/>
    <n v="2"/>
    <n v="2"/>
    <m/>
    <m/>
    <n v="0"/>
    <n v="29578"/>
    <n v="21366"/>
    <n v="5117"/>
    <n v="0.23949265187681362"/>
    <n v="1"/>
    <n v="6185"/>
    <n v="0.22448461091753774"/>
    <n v="29580"/>
    <n v="21369"/>
    <n v="6185"/>
    <n v="0.2244683167598171"/>
  </r>
  <r>
    <x v="25"/>
    <x v="117"/>
    <s v="GUAYAQUIL"/>
    <m/>
    <m/>
    <m/>
    <m/>
    <s v=""/>
    <n v="29295"/>
    <n v="21759"/>
    <n v="4171"/>
    <n v="0.19169079461372307"/>
    <n v="30"/>
    <n v="6902"/>
    <n v="0.24056324282876163"/>
    <n v="29295"/>
    <n v="21789"/>
    <n v="6902"/>
    <n v="0.24056324282876163"/>
  </r>
  <r>
    <x v="25"/>
    <x v="117"/>
    <s v="QUITO"/>
    <n v="13"/>
    <n v="13"/>
    <m/>
    <m/>
    <n v="0"/>
    <n v="47397"/>
    <n v="31225"/>
    <n v="7456"/>
    <n v="0.23878302642113691"/>
    <m/>
    <n v="15326"/>
    <n v="0.32923030654550922"/>
    <n v="47410"/>
    <n v="31238"/>
    <n v="15326"/>
    <n v="0.32913839017266555"/>
  </r>
  <r>
    <x v="25"/>
    <x v="15"/>
    <s v="CAIRO"/>
    <n v="44"/>
    <n v="11"/>
    <m/>
    <n v="18"/>
    <n v="0.62068965517241381"/>
    <n v="20760"/>
    <n v="12586"/>
    <n v="1951"/>
    <n v="0.15501350707134912"/>
    <n v="63"/>
    <n v="6923"/>
    <n v="0.35371959942775394"/>
    <n v="20804"/>
    <n v="12660"/>
    <n v="6941"/>
    <n v="0.35411458599051071"/>
  </r>
  <r>
    <x v="25"/>
    <x v="140"/>
    <s v="SAN SALVADOR"/>
    <m/>
    <m/>
    <m/>
    <m/>
    <s v=""/>
    <n v="38"/>
    <n v="35"/>
    <n v="13"/>
    <n v="0.37142857142857144"/>
    <m/>
    <m/>
    <n v="0"/>
    <n v="38"/>
    <n v="35"/>
    <s v=""/>
    <s v=""/>
  </r>
  <r>
    <x v="25"/>
    <x v="118"/>
    <s v="BATA"/>
    <n v="7"/>
    <n v="5"/>
    <m/>
    <n v="2"/>
    <n v="0.2857142857142857"/>
    <n v="2358"/>
    <n v="1652"/>
    <n v="284"/>
    <n v="0.17191283292978207"/>
    <n v="67"/>
    <n v="514"/>
    <n v="0.23018360949395433"/>
    <n v="2365"/>
    <n v="1724"/>
    <n v="516"/>
    <n v="0.23035714285714284"/>
  </r>
  <r>
    <x v="25"/>
    <x v="118"/>
    <s v="MALABO"/>
    <n v="2"/>
    <n v="2"/>
    <m/>
    <m/>
    <n v="0"/>
    <n v="6343"/>
    <n v="3670"/>
    <n v="886"/>
    <n v="0.24141689373297004"/>
    <n v="347"/>
    <n v="1703"/>
    <n v="0.29772727272727273"/>
    <n v="6345"/>
    <n v="4019"/>
    <n v="1703"/>
    <n v="0.29762320866829778"/>
  </r>
  <r>
    <x v="25"/>
    <x v="16"/>
    <s v="ADDIS ABEBA"/>
    <n v="10"/>
    <n v="2"/>
    <m/>
    <n v="5"/>
    <n v="0.7142857142857143"/>
    <n v="1756"/>
    <n v="903"/>
    <n v="34"/>
    <n v="3.7652270210409747E-2"/>
    <n v="53"/>
    <n v="584"/>
    <n v="0.37922077922077924"/>
    <n v="1766"/>
    <n v="958"/>
    <n v="589"/>
    <n v="0.38073691014867483"/>
  </r>
  <r>
    <x v="25"/>
    <x v="70"/>
    <s v="HELSINKI"/>
    <m/>
    <m/>
    <m/>
    <m/>
    <s v=""/>
    <n v="4"/>
    <n v="4"/>
    <m/>
    <n v="0"/>
    <m/>
    <m/>
    <n v="0"/>
    <n v="4"/>
    <n v="4"/>
    <s v=""/>
    <s v=""/>
  </r>
  <r>
    <x v="25"/>
    <x v="35"/>
    <s v="SKOPJE"/>
    <m/>
    <m/>
    <m/>
    <m/>
    <s v=""/>
    <n v="17"/>
    <n v="15"/>
    <m/>
    <n v="0"/>
    <m/>
    <n v="2"/>
    <n v="0.11764705882352941"/>
    <n v="17"/>
    <n v="15"/>
    <n v="2"/>
    <n v="0.11764705882352941"/>
  </r>
  <r>
    <x v="25"/>
    <x v="88"/>
    <s v="BORDEAUX"/>
    <m/>
    <m/>
    <m/>
    <m/>
    <s v=""/>
    <n v="1"/>
    <n v="1"/>
    <m/>
    <n v="0"/>
    <m/>
    <m/>
    <n v="0"/>
    <n v="1"/>
    <n v="1"/>
    <s v=""/>
    <s v=""/>
  </r>
  <r>
    <x v="25"/>
    <x v="88"/>
    <s v="MARSEILLE"/>
    <m/>
    <m/>
    <m/>
    <m/>
    <s v=""/>
    <n v="5"/>
    <n v="5"/>
    <n v="1"/>
    <n v="0.2"/>
    <m/>
    <m/>
    <n v="0"/>
    <n v="5"/>
    <n v="5"/>
    <s v=""/>
    <s v=""/>
  </r>
  <r>
    <x v="25"/>
    <x v="88"/>
    <s v="PARIS"/>
    <m/>
    <m/>
    <m/>
    <m/>
    <s v=""/>
    <n v="54"/>
    <n v="48"/>
    <n v="6"/>
    <n v="0.125"/>
    <m/>
    <m/>
    <n v="0"/>
    <n v="54"/>
    <n v="48"/>
    <s v=""/>
    <s v=""/>
  </r>
  <r>
    <x v="25"/>
    <x v="119"/>
    <s v="LIBREVILLE"/>
    <m/>
    <m/>
    <m/>
    <m/>
    <s v=""/>
    <n v="538"/>
    <n v="316"/>
    <n v="22"/>
    <n v="6.9620253164556958E-2"/>
    <m/>
    <n v="219"/>
    <n v="0.40934579439252339"/>
    <n v="538"/>
    <n v="316"/>
    <n v="219"/>
    <n v="0.40934579439252339"/>
  </r>
  <r>
    <x v="25"/>
    <x v="18"/>
    <s v="BERLIN"/>
    <m/>
    <m/>
    <m/>
    <m/>
    <s v=""/>
    <n v="1"/>
    <n v="1"/>
    <m/>
    <n v="0"/>
    <m/>
    <m/>
    <n v="0"/>
    <n v="1"/>
    <n v="1"/>
    <s v=""/>
    <s v=""/>
  </r>
  <r>
    <x v="25"/>
    <x v="97"/>
    <s v="ACCRA"/>
    <n v="30"/>
    <n v="11"/>
    <m/>
    <n v="16"/>
    <n v="0.59259259259259256"/>
    <n v="5459"/>
    <n v="3310"/>
    <n v="514"/>
    <n v="0.15528700906344411"/>
    <n v="11"/>
    <n v="1829"/>
    <n v="0.35514563106796115"/>
    <n v="5489"/>
    <n v="3332"/>
    <n v="1845"/>
    <n v="0.35638400618118604"/>
  </r>
  <r>
    <x v="25"/>
    <x v="71"/>
    <s v="ATHENS"/>
    <n v="1"/>
    <n v="1"/>
    <m/>
    <m/>
    <n v="0"/>
    <n v="14"/>
    <n v="11"/>
    <m/>
    <n v="0"/>
    <n v="1"/>
    <m/>
    <n v="0"/>
    <n v="15"/>
    <n v="13"/>
    <s v=""/>
    <s v=""/>
  </r>
  <r>
    <x v="25"/>
    <x v="120"/>
    <s v="GUATEMALA CITY"/>
    <m/>
    <m/>
    <m/>
    <m/>
    <s v=""/>
    <n v="196"/>
    <n v="188"/>
    <n v="17"/>
    <n v="9.0425531914893623E-2"/>
    <m/>
    <n v="5"/>
    <n v="2.5906735751295335E-2"/>
    <n v="196"/>
    <n v="188"/>
    <n v="5"/>
    <n v="2.5906735751295335E-2"/>
  </r>
  <r>
    <x v="25"/>
    <x v="121"/>
    <s v="CONAKRY"/>
    <n v="5"/>
    <n v="4"/>
    <m/>
    <n v="1"/>
    <n v="0.2"/>
    <n v="1315"/>
    <n v="794"/>
    <n v="96"/>
    <n v="0.12090680100755667"/>
    <n v="30"/>
    <n v="304"/>
    <n v="0.26950354609929078"/>
    <n v="1320"/>
    <n v="828"/>
    <n v="305"/>
    <n v="0.26919682259488087"/>
  </r>
  <r>
    <x v="25"/>
    <x v="155"/>
    <s v="BISSAU"/>
    <n v="54"/>
    <n v="51"/>
    <m/>
    <n v="3"/>
    <n v="5.5555555555555552E-2"/>
    <n v="2796"/>
    <n v="1121"/>
    <n v="534"/>
    <n v="0.47636039250669043"/>
    <m/>
    <n v="1394"/>
    <n v="0.55427435387673951"/>
    <n v="2850"/>
    <n v="1172"/>
    <n v="1397"/>
    <n v="0.54379135850525495"/>
  </r>
  <r>
    <x v="25"/>
    <x v="122"/>
    <s v="PORT AU PRINCE"/>
    <n v="77"/>
    <n v="54"/>
    <m/>
    <n v="22"/>
    <n v="0.28947368421052633"/>
    <n v="953"/>
    <n v="624"/>
    <n v="141"/>
    <n v="0.22596153846153846"/>
    <m/>
    <n v="310"/>
    <n v="0.33190578158458245"/>
    <n v="1030"/>
    <n v="678"/>
    <n v="332"/>
    <n v="0.32871287128712873"/>
  </r>
  <r>
    <x v="25"/>
    <x v="141"/>
    <s v="TEGUCIGALPA"/>
    <n v="2"/>
    <n v="2"/>
    <m/>
    <m/>
    <n v="0"/>
    <n v="63"/>
    <n v="62"/>
    <n v="5"/>
    <n v="8.0645161290322578E-2"/>
    <n v="1"/>
    <m/>
    <n v="0"/>
    <n v="65"/>
    <n v="65"/>
    <s v=""/>
    <s v=""/>
  </r>
  <r>
    <x v="25"/>
    <x v="19"/>
    <s v="HONG KONG"/>
    <n v="1"/>
    <n v="1"/>
    <m/>
    <m/>
    <n v="0"/>
    <n v="1416"/>
    <n v="1408"/>
    <n v="266"/>
    <n v="0.18892045454545456"/>
    <n v="1"/>
    <n v="2"/>
    <n v="1.4174344436569809E-3"/>
    <n v="1417"/>
    <n v="1410"/>
    <n v="2"/>
    <n v="1.4164305949008499E-3"/>
  </r>
  <r>
    <x v="25"/>
    <x v="20"/>
    <s v="MUMBAI"/>
    <n v="30"/>
    <n v="29"/>
    <m/>
    <n v="2"/>
    <n v="6.4516129032258063E-2"/>
    <n v="53698"/>
    <n v="48044"/>
    <n v="7341"/>
    <n v="0.15279743568395637"/>
    <m/>
    <n v="4963"/>
    <n v="9.3629143320693498E-2"/>
    <n v="53728"/>
    <n v="48073"/>
    <n v="4965"/>
    <n v="9.3612127154115918E-2"/>
  </r>
  <r>
    <x v="25"/>
    <x v="20"/>
    <s v="NEW DELHI"/>
    <n v="13"/>
    <n v="13"/>
    <m/>
    <n v="1"/>
    <n v="7.1428571428571425E-2"/>
    <n v="43506"/>
    <n v="32762"/>
    <n v="11285"/>
    <n v="0.34445394054087053"/>
    <n v="1"/>
    <n v="10187"/>
    <n v="0.23718277066356228"/>
    <n v="43519"/>
    <n v="32776"/>
    <n v="10188"/>
    <n v="0.23712875896099059"/>
  </r>
  <r>
    <x v="25"/>
    <x v="21"/>
    <s v="JAKARTA"/>
    <m/>
    <m/>
    <m/>
    <m/>
    <s v=""/>
    <n v="20567"/>
    <n v="19854"/>
    <n v="479"/>
    <n v="2.4126120680971089E-2"/>
    <n v="1"/>
    <n v="572"/>
    <n v="2.8002154011847066E-2"/>
    <n v="20567"/>
    <n v="19855"/>
    <n v="572"/>
    <n v="2.8002154011847066E-2"/>
  </r>
  <r>
    <x v="25"/>
    <x v="22"/>
    <s v="TEHERAN"/>
    <n v="8"/>
    <n v="2"/>
    <m/>
    <n v="1"/>
    <n v="0.33333333333333331"/>
    <n v="13728"/>
    <n v="9002"/>
    <n v="829"/>
    <n v="9.2090646522994896E-2"/>
    <n v="214"/>
    <n v="3875"/>
    <n v="0.29600488885493853"/>
    <n v="13736"/>
    <n v="9218"/>
    <n v="3876"/>
    <n v="0.29601344127081108"/>
  </r>
  <r>
    <x v="25"/>
    <x v="95"/>
    <s v="BAGDAD"/>
    <m/>
    <m/>
    <m/>
    <m/>
    <s v=""/>
    <n v="2051"/>
    <n v="1737"/>
    <n v="614"/>
    <n v="0.3534830166954519"/>
    <n v="134"/>
    <n v="83"/>
    <n v="4.247697031729785E-2"/>
    <n v="2051"/>
    <n v="1871"/>
    <n v="83"/>
    <n v="4.247697031729785E-2"/>
  </r>
  <r>
    <x v="25"/>
    <x v="23"/>
    <s v="DUBLIN"/>
    <n v="2"/>
    <n v="2"/>
    <m/>
    <m/>
    <n v="0"/>
    <n v="4729"/>
    <n v="4611"/>
    <n v="977"/>
    <n v="0.21188462372587291"/>
    <m/>
    <n v="13"/>
    <n v="2.8114186851211074E-3"/>
    <n v="4731"/>
    <n v="4613"/>
    <n v="13"/>
    <n v="2.8102031993082577E-3"/>
  </r>
  <r>
    <x v="25"/>
    <x v="24"/>
    <s v="JERUSALEM"/>
    <m/>
    <m/>
    <m/>
    <m/>
    <s v=""/>
    <n v="11883"/>
    <n v="7727"/>
    <n v="2724"/>
    <n v="0.35253008929726931"/>
    <n v="672"/>
    <n v="1989"/>
    <n v="0.19147092799383905"/>
    <n v="11883"/>
    <n v="8399"/>
    <n v="1989"/>
    <n v="0.19147092799383905"/>
  </r>
  <r>
    <x v="25"/>
    <x v="24"/>
    <s v="TEL AVIV"/>
    <n v="19"/>
    <n v="18"/>
    <m/>
    <m/>
    <n v="0"/>
    <n v="460"/>
    <n v="402"/>
    <n v="33"/>
    <n v="8.2089552238805971E-2"/>
    <n v="3"/>
    <n v="16"/>
    <n v="3.800475059382423E-2"/>
    <n v="479"/>
    <n v="423"/>
    <n v="16"/>
    <n v="3.644646924829157E-2"/>
  </r>
  <r>
    <x v="25"/>
    <x v="73"/>
    <s v="MILAN"/>
    <m/>
    <m/>
    <m/>
    <m/>
    <s v=""/>
    <n v="1"/>
    <n v="1"/>
    <n v="1"/>
    <n v="1"/>
    <m/>
    <m/>
    <n v="0"/>
    <n v="1"/>
    <n v="1"/>
    <s v=""/>
    <s v=""/>
  </r>
  <r>
    <x v="25"/>
    <x v="73"/>
    <s v="NAPLES"/>
    <m/>
    <m/>
    <m/>
    <m/>
    <s v=""/>
    <n v="5"/>
    <n v="2"/>
    <m/>
    <n v="0"/>
    <n v="2"/>
    <m/>
    <n v="0"/>
    <n v="5"/>
    <n v="4"/>
    <s v=""/>
    <s v=""/>
  </r>
  <r>
    <x v="25"/>
    <x v="74"/>
    <s v="KINGSTON"/>
    <n v="2"/>
    <n v="2"/>
    <m/>
    <m/>
    <n v="0"/>
    <n v="3479"/>
    <n v="3401"/>
    <n v="697"/>
    <n v="0.20493972361070273"/>
    <m/>
    <n v="47"/>
    <n v="1.3631090487238979E-2"/>
    <n v="3481"/>
    <n v="3403"/>
    <n v="47"/>
    <n v="1.3623188405797102E-2"/>
  </r>
  <r>
    <x v="25"/>
    <x v="25"/>
    <s v="TOKYO"/>
    <m/>
    <m/>
    <m/>
    <m/>
    <s v=""/>
    <n v="2030"/>
    <n v="1799"/>
    <n v="37"/>
    <n v="2.056698165647582E-2"/>
    <m/>
    <n v="172"/>
    <n v="8.7265347539320137E-2"/>
    <n v="2030"/>
    <n v="1799"/>
    <n v="172"/>
    <n v="8.7265347539320137E-2"/>
  </r>
  <r>
    <x v="25"/>
    <x v="26"/>
    <s v="AMMAN"/>
    <n v="5"/>
    <n v="2"/>
    <m/>
    <m/>
    <n v="0"/>
    <n v="8959"/>
    <n v="7627"/>
    <n v="889"/>
    <n v="0.11655959092696998"/>
    <n v="117"/>
    <n v="1009"/>
    <n v="0.11527476293842111"/>
    <n v="8964"/>
    <n v="7746"/>
    <n v="1009"/>
    <n v="0.11524842946887492"/>
  </r>
  <r>
    <x v="25"/>
    <x v="27"/>
    <s v="NUR-SULTAN"/>
    <m/>
    <m/>
    <m/>
    <m/>
    <s v=""/>
    <n v="23138"/>
    <n v="21280"/>
    <n v="2561"/>
    <n v="0.12034774436090226"/>
    <n v="12"/>
    <n v="1491"/>
    <n v="6.5443532458411974E-2"/>
    <n v="23138"/>
    <n v="21292"/>
    <n v="1491"/>
    <n v="6.5443532458411974E-2"/>
  </r>
  <r>
    <x v="25"/>
    <x v="28"/>
    <s v="NAIROBI"/>
    <n v="23"/>
    <n v="15"/>
    <m/>
    <n v="5"/>
    <n v="0.25"/>
    <n v="4770"/>
    <n v="3505"/>
    <n v="312"/>
    <n v="8.901569186875892E-2"/>
    <n v="30"/>
    <n v="1015"/>
    <n v="0.22307692307692309"/>
    <n v="4793"/>
    <n v="3550"/>
    <n v="1020"/>
    <n v="0.22319474835886213"/>
  </r>
  <r>
    <x v="25"/>
    <x v="50"/>
    <s v="SEOUL"/>
    <n v="2"/>
    <n v="2"/>
    <m/>
    <m/>
    <n v="0"/>
    <n v="505"/>
    <n v="421"/>
    <n v="26"/>
    <n v="6.1757719714964368E-2"/>
    <m/>
    <n v="59"/>
    <n v="0.12291666666666666"/>
    <n v="507"/>
    <n v="423"/>
    <n v="59"/>
    <n v="0.12240663900414937"/>
  </r>
  <r>
    <x v="25"/>
    <x v="29"/>
    <s v="KUWAIT"/>
    <m/>
    <m/>
    <m/>
    <m/>
    <s v=""/>
    <n v="33228"/>
    <n v="29909"/>
    <n v="24222"/>
    <n v="0.80985656491357116"/>
    <n v="51"/>
    <n v="2662"/>
    <n v="8.1601373306357666E-2"/>
    <n v="33228"/>
    <n v="29960"/>
    <n v="2662"/>
    <n v="8.1601373306357666E-2"/>
  </r>
  <r>
    <x v="25"/>
    <x v="143"/>
    <s v="RIGA"/>
    <m/>
    <m/>
    <m/>
    <m/>
    <s v=""/>
    <n v="1"/>
    <n v="3"/>
    <n v="2"/>
    <n v="0.66666666666666663"/>
    <m/>
    <m/>
    <n v="0"/>
    <n v="1"/>
    <n v="3"/>
    <s v=""/>
    <s v=""/>
  </r>
  <r>
    <x v="25"/>
    <x v="30"/>
    <s v="BEIRUT"/>
    <n v="2"/>
    <n v="4"/>
    <m/>
    <m/>
    <n v="0"/>
    <n v="11164"/>
    <n v="8110"/>
    <n v="2240"/>
    <n v="0.27620221948212081"/>
    <n v="805"/>
    <n v="1769"/>
    <n v="0.16557469112691875"/>
    <n v="11166"/>
    <n v="8919"/>
    <n v="1769"/>
    <n v="0.16551272455089822"/>
  </r>
  <r>
    <x v="25"/>
    <x v="149"/>
    <s v="TRIPOLI"/>
    <m/>
    <m/>
    <m/>
    <m/>
    <s v=""/>
    <n v="2933"/>
    <n v="1854"/>
    <n v="259"/>
    <n v="0.13969795037756202"/>
    <n v="54"/>
    <n v="862"/>
    <n v="0.31119133574007218"/>
    <n v="2933"/>
    <n v="1908"/>
    <n v="862"/>
    <n v="0.31119133574007218"/>
  </r>
  <r>
    <x v="25"/>
    <x v="31"/>
    <s v="KUALA LUMPUR"/>
    <m/>
    <m/>
    <m/>
    <m/>
    <s v=""/>
    <n v="618"/>
    <n v="605"/>
    <n v="212"/>
    <n v="0.35041322314049589"/>
    <m/>
    <n v="2"/>
    <n v="3.2948929159802307E-3"/>
    <n v="618"/>
    <n v="605"/>
    <n v="2"/>
    <n v="3.2948929159802307E-3"/>
  </r>
  <r>
    <x v="25"/>
    <x v="102"/>
    <s v="BAMAKO"/>
    <n v="11"/>
    <n v="10"/>
    <m/>
    <m/>
    <n v="0"/>
    <n v="2526"/>
    <n v="1429"/>
    <n v="699"/>
    <n v="0.48915325402379284"/>
    <n v="41"/>
    <n v="930"/>
    <n v="0.38750000000000001"/>
    <n v="2537"/>
    <n v="1480"/>
    <n v="930"/>
    <n v="0.38589211618257263"/>
  </r>
  <r>
    <x v="25"/>
    <x v="125"/>
    <s v="VALETTA"/>
    <m/>
    <m/>
    <m/>
    <m/>
    <s v=""/>
    <n v="4"/>
    <n v="4"/>
    <m/>
    <n v="0"/>
    <m/>
    <m/>
    <n v="0"/>
    <n v="4"/>
    <n v="4"/>
    <s v=""/>
    <s v=""/>
  </r>
  <r>
    <x v="25"/>
    <x v="126"/>
    <s v="NOUAKCHOTT"/>
    <m/>
    <m/>
    <m/>
    <m/>
    <s v=""/>
    <n v="17740"/>
    <n v="11569"/>
    <n v="5988"/>
    <n v="0.51759011150488377"/>
    <n v="139"/>
    <n v="5393"/>
    <n v="0.31536167475586224"/>
    <n v="17740"/>
    <n v="11708"/>
    <n v="5393"/>
    <n v="0.31536167475586224"/>
  </r>
  <r>
    <x v="25"/>
    <x v="32"/>
    <s v="GUADALAJARA"/>
    <n v="49"/>
    <n v="47"/>
    <m/>
    <m/>
    <n v="0"/>
    <n v="143"/>
    <n v="138"/>
    <n v="19"/>
    <n v="0.13768115942028986"/>
    <m/>
    <m/>
    <n v="0"/>
    <n v="192"/>
    <n v="185"/>
    <s v=""/>
    <s v=""/>
  </r>
  <r>
    <x v="25"/>
    <x v="32"/>
    <s v="MEXICO CITY"/>
    <n v="22"/>
    <n v="22"/>
    <m/>
    <m/>
    <n v="0"/>
    <n v="752"/>
    <n v="633"/>
    <n v="50"/>
    <n v="7.8988941548183256E-2"/>
    <m/>
    <n v="1"/>
    <n v="1.5772870662460567E-3"/>
    <n v="774"/>
    <n v="655"/>
    <n v="1"/>
    <n v="1.5243902439024391E-3"/>
  </r>
  <r>
    <x v="25"/>
    <x v="32"/>
    <s v="MONTERREY"/>
    <n v="1"/>
    <n v="1"/>
    <m/>
    <m/>
    <n v="0"/>
    <n v="61"/>
    <n v="42"/>
    <n v="1"/>
    <n v="2.3809523809523808E-2"/>
    <m/>
    <n v="25"/>
    <n v="0.37313432835820898"/>
    <n v="62"/>
    <n v="43"/>
    <n v="25"/>
    <n v="0.36764705882352944"/>
  </r>
  <r>
    <x v="25"/>
    <x v="33"/>
    <s v="AGADIR"/>
    <m/>
    <m/>
    <m/>
    <m/>
    <s v=""/>
    <n v="14945"/>
    <n v="10597"/>
    <n v="4884"/>
    <n v="0.46088515617627629"/>
    <n v="62"/>
    <n v="3638"/>
    <n v="0.25445897740784779"/>
    <n v="14945"/>
    <n v="10659"/>
    <n v="3638"/>
    <n v="0.25445897740784779"/>
  </r>
  <r>
    <x v="25"/>
    <x v="33"/>
    <s v="CASABLANCA"/>
    <n v="2"/>
    <n v="2"/>
    <m/>
    <m/>
    <n v="0"/>
    <n v="65693"/>
    <n v="46533"/>
    <n v="28335"/>
    <n v="0.60892270001934112"/>
    <n v="368"/>
    <n v="7813"/>
    <n v="0.14279709032423146"/>
    <n v="65695"/>
    <n v="46903"/>
    <n v="7813"/>
    <n v="0.14279187075078587"/>
  </r>
  <r>
    <x v="25"/>
    <x v="33"/>
    <s v="NADOR"/>
    <m/>
    <m/>
    <m/>
    <m/>
    <s v=""/>
    <n v="26988"/>
    <n v="16135"/>
    <n v="5920"/>
    <n v="0.3669042454291912"/>
    <n v="30"/>
    <n v="7840"/>
    <n v="0.32659862528639866"/>
    <n v="26988"/>
    <n v="16165"/>
    <n v="7840"/>
    <n v="0.32659862528639866"/>
  </r>
  <r>
    <x v="25"/>
    <x v="33"/>
    <s v="RABAT"/>
    <n v="3"/>
    <m/>
    <m/>
    <n v="3"/>
    <n v="1"/>
    <n v="31237"/>
    <n v="19975"/>
    <n v="6571"/>
    <n v="0.32896120150187735"/>
    <n v="73"/>
    <n v="10054"/>
    <n v="0.33399774101388613"/>
    <n v="31240"/>
    <n v="20048"/>
    <n v="10057"/>
    <n v="0.33406410895200134"/>
  </r>
  <r>
    <x v="25"/>
    <x v="33"/>
    <s v="TANGER"/>
    <n v="1"/>
    <n v="1"/>
    <m/>
    <m/>
    <n v="0"/>
    <n v="59411"/>
    <n v="37243"/>
    <n v="24515"/>
    <n v="0.65824450232258414"/>
    <n v="193"/>
    <n v="12139"/>
    <n v="0.24486132123045889"/>
    <n v="59412"/>
    <n v="37437"/>
    <n v="12139"/>
    <n v="0.24485638212038083"/>
  </r>
  <r>
    <x v="25"/>
    <x v="33"/>
    <s v="TETOUAN"/>
    <m/>
    <m/>
    <m/>
    <m/>
    <s v=""/>
    <n v="18711"/>
    <n v="11665"/>
    <n v="5336"/>
    <n v="0.45743677668238319"/>
    <n v="18"/>
    <n v="6011"/>
    <n v="0.33971967898722732"/>
    <n v="18711"/>
    <n v="11683"/>
    <n v="6011"/>
    <n v="0.33971967898722732"/>
  </r>
  <r>
    <x v="25"/>
    <x v="103"/>
    <s v="MAPUTO"/>
    <n v="7"/>
    <n v="7"/>
    <m/>
    <m/>
    <n v="0"/>
    <n v="1676"/>
    <n v="1466"/>
    <n v="170"/>
    <n v="0.11596180081855388"/>
    <m/>
    <n v="153"/>
    <n v="9.4502779493514516E-2"/>
    <n v="1683"/>
    <n v="1473"/>
    <n v="153"/>
    <n v="9.4095940959409596E-2"/>
  </r>
  <r>
    <x v="25"/>
    <x v="104"/>
    <s v="WINDHOEK"/>
    <n v="5"/>
    <n v="5"/>
    <m/>
    <m/>
    <n v="0"/>
    <n v="1441"/>
    <n v="1303"/>
    <n v="125"/>
    <n v="9.5932463545663857E-2"/>
    <m/>
    <n v="92"/>
    <n v="6.5949820788530469E-2"/>
    <n v="1446"/>
    <n v="1308"/>
    <n v="92"/>
    <n v="6.5714285714285711E-2"/>
  </r>
  <r>
    <x v="25"/>
    <x v="129"/>
    <s v="WELLINGTON"/>
    <m/>
    <m/>
    <m/>
    <m/>
    <s v=""/>
    <n v="196"/>
    <n v="257"/>
    <n v="11"/>
    <n v="4.2801556420233464E-2"/>
    <m/>
    <n v="4"/>
    <n v="1.532567049808429E-2"/>
    <n v="196"/>
    <n v="257"/>
    <n v="4"/>
    <n v="1.532567049808429E-2"/>
  </r>
  <r>
    <x v="25"/>
    <x v="144"/>
    <s v="MANAGUA"/>
    <n v="5"/>
    <n v="5"/>
    <m/>
    <m/>
    <n v="0"/>
    <n v="28"/>
    <n v="20"/>
    <n v="4"/>
    <n v="0.2"/>
    <m/>
    <n v="6"/>
    <n v="0.23076923076923078"/>
    <n v="33"/>
    <n v="25"/>
    <n v="6"/>
    <n v="0.19354838709677419"/>
  </r>
  <r>
    <x v="25"/>
    <x v="130"/>
    <s v="NIAMEY"/>
    <m/>
    <m/>
    <m/>
    <m/>
    <s v=""/>
    <n v="2460"/>
    <n v="1940"/>
    <n v="319"/>
    <n v="0.16443298969072165"/>
    <n v="31"/>
    <n v="394"/>
    <n v="0.16659619450317126"/>
    <n v="2460"/>
    <n v="1971"/>
    <n v="394"/>
    <n v="0.16659619450317126"/>
  </r>
  <r>
    <x v="25"/>
    <x v="34"/>
    <s v="ABUJA"/>
    <n v="11"/>
    <n v="11"/>
    <m/>
    <m/>
    <n v="0"/>
    <n v="409"/>
    <n v="323"/>
    <n v="127"/>
    <n v="0.39318885448916407"/>
    <n v="40"/>
    <m/>
    <n v="0"/>
    <n v="420"/>
    <n v="374"/>
    <s v=""/>
    <s v=""/>
  </r>
  <r>
    <x v="25"/>
    <x v="34"/>
    <s v="LAGOS"/>
    <n v="58"/>
    <n v="46"/>
    <m/>
    <n v="12"/>
    <n v="0.20689655172413793"/>
    <n v="12559"/>
    <n v="4399"/>
    <n v="511"/>
    <n v="0.11616276426460559"/>
    <n v="9"/>
    <n v="7673"/>
    <n v="0.6351295422564357"/>
    <n v="12617"/>
    <n v="4454"/>
    <n v="7685"/>
    <n v="0.63308345003707056"/>
  </r>
  <r>
    <x v="25"/>
    <x v="36"/>
    <s v="MUSCAT"/>
    <n v="1"/>
    <n v="1"/>
    <m/>
    <m/>
    <n v="0"/>
    <n v="7357"/>
    <n v="6264"/>
    <n v="4920"/>
    <n v="0.78544061302681989"/>
    <n v="2"/>
    <n v="792"/>
    <n v="0.11221309152734486"/>
    <n v="7358"/>
    <n v="6267"/>
    <n v="792"/>
    <n v="0.11219719507012324"/>
  </r>
  <r>
    <x v="25"/>
    <x v="37"/>
    <s v="ISLAMABAD"/>
    <n v="32"/>
    <n v="15"/>
    <m/>
    <n v="18"/>
    <n v="0.54545454545454541"/>
    <n v="15396"/>
    <n v="5108"/>
    <n v="814"/>
    <n v="0.15935787000783086"/>
    <n v="143"/>
    <n v="6686"/>
    <n v="0.56010722962218318"/>
    <n v="15428"/>
    <n v="5266"/>
    <n v="6704"/>
    <n v="0.56006683375104427"/>
  </r>
  <r>
    <x v="25"/>
    <x v="76"/>
    <s v="PANAMA CITY"/>
    <m/>
    <m/>
    <m/>
    <m/>
    <s v=""/>
    <n v="999"/>
    <n v="929"/>
    <n v="203"/>
    <n v="0.2185145317545748"/>
    <n v="2"/>
    <n v="32"/>
    <n v="3.3229491173416406E-2"/>
    <n v="999"/>
    <n v="931"/>
    <n v="32"/>
    <n v="3.3229491173416406E-2"/>
  </r>
  <r>
    <x v="25"/>
    <x v="145"/>
    <s v="ASUNCION"/>
    <m/>
    <m/>
    <m/>
    <m/>
    <s v=""/>
    <n v="91"/>
    <n v="65"/>
    <n v="4"/>
    <n v="6.1538461538461542E-2"/>
    <m/>
    <n v="20"/>
    <n v="0.23529411764705882"/>
    <n v="91"/>
    <n v="65"/>
    <n v="20"/>
    <n v="0.23529411764705882"/>
  </r>
  <r>
    <x v="25"/>
    <x v="39"/>
    <s v="LIMA"/>
    <m/>
    <m/>
    <m/>
    <m/>
    <s v=""/>
    <n v="252"/>
    <n v="201"/>
    <n v="29"/>
    <n v="0.14427860696517414"/>
    <m/>
    <n v="35"/>
    <n v="0.14830508474576271"/>
    <n v="252"/>
    <n v="201"/>
    <n v="35"/>
    <n v="0.14830508474576271"/>
  </r>
  <r>
    <x v="25"/>
    <x v="40"/>
    <s v="MANILA"/>
    <m/>
    <m/>
    <m/>
    <m/>
    <s v=""/>
    <n v="26739"/>
    <n v="24714"/>
    <n v="5177"/>
    <n v="0.20947641013190904"/>
    <n v="3"/>
    <n v="1835"/>
    <n v="6.9109671587827659E-2"/>
    <n v="26739"/>
    <n v="24717"/>
    <n v="1835"/>
    <n v="6.9109671587827659E-2"/>
  </r>
  <r>
    <x v="25"/>
    <x v="77"/>
    <s v="WARSAW"/>
    <m/>
    <m/>
    <m/>
    <m/>
    <s v=""/>
    <n v="13"/>
    <n v="10"/>
    <n v="5"/>
    <n v="0.5"/>
    <m/>
    <m/>
    <n v="0"/>
    <n v="13"/>
    <n v="10"/>
    <s v=""/>
    <s v=""/>
  </r>
  <r>
    <x v="25"/>
    <x v="78"/>
    <s v="LISBON"/>
    <m/>
    <m/>
    <m/>
    <m/>
    <s v=""/>
    <n v="5"/>
    <n v="5"/>
    <m/>
    <n v="0"/>
    <m/>
    <m/>
    <n v="0"/>
    <n v="5"/>
    <n v="5"/>
    <s v=""/>
    <s v=""/>
  </r>
  <r>
    <x v="25"/>
    <x v="41"/>
    <s v="DOHA"/>
    <n v="2"/>
    <n v="2"/>
    <m/>
    <m/>
    <n v="0"/>
    <n v="13527"/>
    <n v="10707"/>
    <n v="5616"/>
    <n v="0.52451667133650881"/>
    <n v="193"/>
    <n v="2019"/>
    <n v="0.15628144593234772"/>
    <n v="13529"/>
    <n v="10902"/>
    <n v="2019"/>
    <n v="0.15625725563036916"/>
  </r>
  <r>
    <x v="25"/>
    <x v="42"/>
    <s v="BUCHAREST"/>
    <m/>
    <m/>
    <m/>
    <m/>
    <s v=""/>
    <n v="76"/>
    <n v="69"/>
    <n v="6"/>
    <n v="8.6956521739130432E-2"/>
    <m/>
    <n v="4"/>
    <n v="5.4794520547945202E-2"/>
    <n v="76"/>
    <n v="69"/>
    <n v="4"/>
    <n v="5.4794520547945202E-2"/>
  </r>
  <r>
    <x v="25"/>
    <x v="43"/>
    <s v="MOSCOW"/>
    <m/>
    <m/>
    <m/>
    <m/>
    <s v=""/>
    <n v="111074"/>
    <n v="98153"/>
    <n v="7877"/>
    <n v="8.0252259227940048E-2"/>
    <n v="101"/>
    <n v="9084"/>
    <n v="8.4629860813505001E-2"/>
    <n v="111074"/>
    <n v="98254"/>
    <n v="9084"/>
    <n v="8.4629860813505001E-2"/>
  </r>
  <r>
    <x v="25"/>
    <x v="43"/>
    <s v="ST. PETERSBURG"/>
    <m/>
    <m/>
    <m/>
    <m/>
    <s v=""/>
    <n v="14477"/>
    <n v="13034"/>
    <n v="3472"/>
    <n v="0.26638023630504831"/>
    <n v="4"/>
    <n v="832"/>
    <n v="5.9985580389329489E-2"/>
    <n v="14477"/>
    <n v="13038"/>
    <n v="832"/>
    <n v="5.9985580389329489E-2"/>
  </r>
  <r>
    <x v="25"/>
    <x v="44"/>
    <s v="RIYADH"/>
    <n v="2"/>
    <n v="2"/>
    <m/>
    <m/>
    <n v="0"/>
    <n v="62955"/>
    <n v="59951"/>
    <n v="52083"/>
    <n v="0.86875948691431337"/>
    <n v="285"/>
    <n v="1713"/>
    <n v="2.7651778075513729E-2"/>
    <n v="62957"/>
    <n v="60238"/>
    <n v="1713"/>
    <n v="2.765088537715291E-2"/>
  </r>
  <r>
    <x v="25"/>
    <x v="45"/>
    <s v="DAKAR"/>
    <n v="18"/>
    <n v="14"/>
    <m/>
    <n v="3"/>
    <n v="0.17647058823529413"/>
    <n v="8410"/>
    <n v="3533"/>
    <n v="319"/>
    <n v="9.0291536937446931E-2"/>
    <n v="14"/>
    <n v="3045"/>
    <n v="0.46192354368932037"/>
    <n v="8428"/>
    <n v="3561"/>
    <n v="3048"/>
    <n v="0.46118928733545167"/>
  </r>
  <r>
    <x v="25"/>
    <x v="46"/>
    <s v="BELGRAD"/>
    <m/>
    <m/>
    <m/>
    <m/>
    <s v=""/>
    <n v="2591"/>
    <n v="2239"/>
    <n v="14"/>
    <n v="6.2527914247431891E-3"/>
    <n v="4"/>
    <n v="265"/>
    <n v="0.10566188197767146"/>
    <n v="2591"/>
    <n v="2243"/>
    <n v="265"/>
    <n v="0.10566188197767146"/>
  </r>
  <r>
    <x v="25"/>
    <x v="80"/>
    <s v="SINGAPORE"/>
    <n v="1"/>
    <n v="1"/>
    <m/>
    <m/>
    <n v="0"/>
    <n v="4226"/>
    <n v="4017"/>
    <n v="630"/>
    <n v="0.15683345780433158"/>
    <n v="1"/>
    <n v="176"/>
    <n v="4.196471149260849E-2"/>
    <n v="4227"/>
    <n v="4019"/>
    <n v="176"/>
    <n v="4.1954707985697261E-2"/>
  </r>
  <r>
    <x v="25"/>
    <x v="48"/>
    <s v="LJUBLJANA"/>
    <m/>
    <m/>
    <m/>
    <m/>
    <s v=""/>
    <n v="1"/>
    <m/>
    <m/>
    <s v=""/>
    <n v="1"/>
    <m/>
    <n v="0"/>
    <n v="1"/>
    <n v="1"/>
    <s v=""/>
    <s v=""/>
  </r>
  <r>
    <x v="25"/>
    <x v="49"/>
    <s v="CAPE TOWN"/>
    <n v="1"/>
    <n v="1"/>
    <m/>
    <m/>
    <n v="0"/>
    <n v="10639"/>
    <n v="10263"/>
    <n v="1149"/>
    <n v="0.11195556854720842"/>
    <m/>
    <n v="253"/>
    <n v="2.4058577405857741E-2"/>
    <n v="10640"/>
    <n v="10264"/>
    <n v="253"/>
    <n v="2.4056289816487591E-2"/>
  </r>
  <r>
    <x v="25"/>
    <x v="49"/>
    <s v="PRETORIA"/>
    <n v="1"/>
    <m/>
    <m/>
    <n v="1"/>
    <n v="1"/>
    <n v="10161"/>
    <n v="9378"/>
    <n v="1203"/>
    <n v="0.12827895073576456"/>
    <m/>
    <n v="589"/>
    <n v="5.9095013544697504E-2"/>
    <n v="10162"/>
    <n v="9378"/>
    <n v="590"/>
    <n v="5.9189406099518456E-2"/>
  </r>
  <r>
    <x v="25"/>
    <x v="93"/>
    <s v="STOCKHOLM"/>
    <n v="1"/>
    <n v="1"/>
    <m/>
    <m/>
    <n v="0"/>
    <n v="255"/>
    <n v="190"/>
    <n v="14"/>
    <n v="7.3684210526315783E-2"/>
    <m/>
    <n v="14"/>
    <n v="6.8627450980392163E-2"/>
    <n v="256"/>
    <n v="191"/>
    <n v="14"/>
    <n v="6.8292682926829273E-2"/>
  </r>
  <r>
    <x v="25"/>
    <x v="51"/>
    <s v="BERN"/>
    <m/>
    <m/>
    <m/>
    <m/>
    <s v=""/>
    <n v="2"/>
    <n v="2"/>
    <m/>
    <n v="0"/>
    <m/>
    <m/>
    <n v="0"/>
    <n v="2"/>
    <n v="2"/>
    <s v=""/>
    <s v=""/>
  </r>
  <r>
    <x v="25"/>
    <x v="51"/>
    <s v="GENEVA"/>
    <m/>
    <m/>
    <m/>
    <m/>
    <s v=""/>
    <n v="1"/>
    <m/>
    <m/>
    <s v=""/>
    <n v="1"/>
    <m/>
    <n v="0"/>
    <n v="1"/>
    <n v="1"/>
    <s v=""/>
    <s v=""/>
  </r>
  <r>
    <x v="25"/>
    <x v="82"/>
    <s v="DAR ES SALAAM"/>
    <n v="1"/>
    <n v="1"/>
    <m/>
    <m/>
    <n v="0"/>
    <n v="1430"/>
    <n v="1375"/>
    <n v="217"/>
    <n v="0.15781818181818183"/>
    <n v="2"/>
    <n v="143"/>
    <n v="9.4078947368421054E-2"/>
    <n v="1431"/>
    <n v="1378"/>
    <n v="143"/>
    <n v="9.4017094017094016E-2"/>
  </r>
  <r>
    <x v="25"/>
    <x v="54"/>
    <s v="BANGKOK"/>
    <n v="2"/>
    <n v="1"/>
    <m/>
    <n v="1"/>
    <n v="0.5"/>
    <n v="12863"/>
    <n v="12126"/>
    <n v="2117"/>
    <n v="0.17458353950189676"/>
    <n v="9"/>
    <n v="490"/>
    <n v="3.8811881188118812E-2"/>
    <n v="12865"/>
    <n v="12136"/>
    <n v="491"/>
    <n v="3.8884929120139383E-2"/>
  </r>
  <r>
    <x v="25"/>
    <x v="147"/>
    <s v="PORT OF SPAIN"/>
    <m/>
    <m/>
    <m/>
    <m/>
    <s v=""/>
    <n v="156"/>
    <n v="159"/>
    <n v="24"/>
    <n v="0.15094339622641509"/>
    <m/>
    <m/>
    <n v="0"/>
    <n v="156"/>
    <n v="159"/>
    <s v=""/>
    <s v=""/>
  </r>
  <r>
    <x v="25"/>
    <x v="55"/>
    <s v="TUNIS"/>
    <m/>
    <m/>
    <m/>
    <m/>
    <s v=""/>
    <n v="7577"/>
    <n v="4986"/>
    <n v="720"/>
    <n v="0.1444043321299639"/>
    <n v="43"/>
    <n v="2169"/>
    <n v="0.30133370380661295"/>
    <n v="7577"/>
    <n v="5029"/>
    <n v="2169"/>
    <n v="0.30133370380661295"/>
  </r>
  <r>
    <x v="25"/>
    <x v="56"/>
    <s v="ANKARA"/>
    <n v="1"/>
    <n v="1"/>
    <m/>
    <m/>
    <n v="0"/>
    <n v="12969"/>
    <n v="10459"/>
    <n v="2614"/>
    <n v="0.24992829142365428"/>
    <n v="113"/>
    <n v="1483"/>
    <n v="0.12301949398589797"/>
    <n v="12970"/>
    <n v="10573"/>
    <n v="1483"/>
    <n v="0.1230092899800929"/>
  </r>
  <r>
    <x v="25"/>
    <x v="56"/>
    <s v="ISTANBUL"/>
    <n v="2"/>
    <n v="4"/>
    <m/>
    <m/>
    <n v="0"/>
    <n v="31449"/>
    <n v="28552"/>
    <n v="6687"/>
    <n v="0.23420425889604932"/>
    <n v="28"/>
    <n v="1371"/>
    <n v="4.5774765450235386E-2"/>
    <n v="31451"/>
    <n v="28584"/>
    <n v="1371"/>
    <n v="4.5768652979469207E-2"/>
  </r>
  <r>
    <x v="25"/>
    <x v="57"/>
    <s v="KIEV"/>
    <m/>
    <m/>
    <m/>
    <m/>
    <s v=""/>
    <n v="7"/>
    <n v="3"/>
    <n v="3"/>
    <n v="1"/>
    <n v="1"/>
    <m/>
    <n v="0"/>
    <n v="7"/>
    <n v="4"/>
    <s v=""/>
    <s v=""/>
  </r>
  <r>
    <x v="25"/>
    <x v="58"/>
    <s v="ABU DHABI"/>
    <n v="5"/>
    <n v="1"/>
    <m/>
    <n v="4"/>
    <n v="0.8"/>
    <n v="24799"/>
    <n v="19420"/>
    <n v="6288"/>
    <n v="0.32378990731204943"/>
    <n v="534"/>
    <n v="4482"/>
    <n v="0.18341790800458341"/>
    <n v="24804"/>
    <n v="19955"/>
    <n v="4486"/>
    <n v="0.18354404484268239"/>
  </r>
  <r>
    <x v="25"/>
    <x v="59"/>
    <s v="EDINBURGH"/>
    <n v="1"/>
    <n v="1"/>
    <m/>
    <m/>
    <n v="0"/>
    <n v="16215"/>
    <n v="15057"/>
    <n v="9078"/>
    <n v="0.6029089460051803"/>
    <n v="4"/>
    <n v="647"/>
    <n v="4.1189202953908835E-2"/>
    <n v="16216"/>
    <n v="15062"/>
    <n v="647"/>
    <n v="4.1186580940861924E-2"/>
  </r>
  <r>
    <x v="25"/>
    <x v="59"/>
    <s v="LONDON"/>
    <n v="61"/>
    <n v="56"/>
    <m/>
    <m/>
    <n v="0"/>
    <n v="73572"/>
    <n v="69668"/>
    <n v="46722"/>
    <n v="0.67063788252856404"/>
    <n v="38"/>
    <n v="2518"/>
    <n v="3.4863757199822772E-2"/>
    <n v="73633"/>
    <n v="69762"/>
    <n v="2518"/>
    <n v="3.4836745987825123E-2"/>
  </r>
  <r>
    <x v="25"/>
    <x v="59"/>
    <s v="MANCHESTER"/>
    <n v="9"/>
    <n v="9"/>
    <m/>
    <m/>
    <n v="0"/>
    <n v="33271"/>
    <n v="31135"/>
    <n v="548"/>
    <n v="1.7600770836678978E-2"/>
    <n v="25"/>
    <n v="1590"/>
    <n v="4.8549618320610687E-2"/>
    <n v="33280"/>
    <n v="31169"/>
    <n v="1590"/>
    <n v="4.8536280106230352E-2"/>
  </r>
  <r>
    <x v="25"/>
    <x v="135"/>
    <s v="MONTEVIDEO"/>
    <n v="2"/>
    <n v="2"/>
    <m/>
    <m/>
    <n v="0"/>
    <n v="170"/>
    <n v="187"/>
    <n v="4"/>
    <n v="2.1390374331550801E-2"/>
    <n v="1"/>
    <n v="3"/>
    <n v="1.5706806282722512E-2"/>
    <n v="172"/>
    <n v="190"/>
    <n v="3"/>
    <n v="1.5544041450777202E-2"/>
  </r>
  <r>
    <x v="25"/>
    <x v="60"/>
    <s v="BOSTON, MA"/>
    <m/>
    <m/>
    <m/>
    <m/>
    <s v=""/>
    <n v="1087"/>
    <n v="1052"/>
    <m/>
    <n v="0"/>
    <n v="1"/>
    <n v="1"/>
    <n v="9.4876660341555979E-4"/>
    <n v="1087"/>
    <n v="1053"/>
    <n v="1"/>
    <n v="9.4876660341555979E-4"/>
  </r>
  <r>
    <x v="25"/>
    <x v="60"/>
    <s v="CHICAGO, IL"/>
    <m/>
    <m/>
    <m/>
    <m/>
    <s v=""/>
    <n v="2739"/>
    <n v="2646"/>
    <n v="121"/>
    <n v="4.5729402872260017E-2"/>
    <m/>
    <n v="1"/>
    <n v="3.7778617302606723E-4"/>
    <n v="2739"/>
    <n v="2646"/>
    <n v="1"/>
    <n v="3.7778617302606723E-4"/>
  </r>
  <r>
    <x v="25"/>
    <x v="60"/>
    <s v="HOUSTON, TX"/>
    <m/>
    <m/>
    <m/>
    <m/>
    <s v=""/>
    <n v="2560"/>
    <n v="2529"/>
    <n v="151"/>
    <n v="5.9707394226967178E-2"/>
    <m/>
    <n v="5"/>
    <n v="1.9731649565903711E-3"/>
    <n v="2560"/>
    <n v="2529"/>
    <n v="5"/>
    <n v="1.9731649565903711E-3"/>
  </r>
  <r>
    <x v="25"/>
    <x v="60"/>
    <s v="LOS ANGELES, CA"/>
    <m/>
    <m/>
    <m/>
    <m/>
    <s v=""/>
    <n v="2451"/>
    <n v="2380"/>
    <n v="80"/>
    <n v="3.3613445378151259E-2"/>
    <n v="1"/>
    <m/>
    <n v="0"/>
    <n v="2451"/>
    <n v="2381"/>
    <s v=""/>
    <s v=""/>
  </r>
  <r>
    <x v="25"/>
    <x v="60"/>
    <s v="MIAMI, FL"/>
    <m/>
    <m/>
    <m/>
    <m/>
    <s v=""/>
    <n v="5462"/>
    <n v="5174"/>
    <n v="346"/>
    <n v="6.6872825666795518E-2"/>
    <n v="2"/>
    <n v="35"/>
    <n v="6.7165611207061987E-3"/>
    <n v="5462"/>
    <n v="5176"/>
    <n v="35"/>
    <n v="6.7165611207061987E-3"/>
  </r>
  <r>
    <x v="25"/>
    <x v="60"/>
    <s v="NEW YORK, NY"/>
    <m/>
    <m/>
    <m/>
    <m/>
    <s v=""/>
    <n v="6082"/>
    <n v="5102"/>
    <n v="155"/>
    <n v="3.0380243041944335E-2"/>
    <n v="5"/>
    <n v="878"/>
    <n v="0.1467000835421888"/>
    <n v="6082"/>
    <n v="5107"/>
    <n v="878"/>
    <n v="0.1467000835421888"/>
  </r>
  <r>
    <x v="25"/>
    <x v="60"/>
    <s v="SAN FRANCISCO, CA"/>
    <m/>
    <m/>
    <m/>
    <m/>
    <s v=""/>
    <n v="738"/>
    <n v="710"/>
    <n v="115"/>
    <n v="0.1619718309859155"/>
    <n v="3"/>
    <m/>
    <n v="0"/>
    <n v="738"/>
    <n v="713"/>
    <s v=""/>
    <s v=""/>
  </r>
  <r>
    <x v="25"/>
    <x v="60"/>
    <s v="SAN JUAN"/>
    <m/>
    <m/>
    <m/>
    <m/>
    <s v=""/>
    <n v="246"/>
    <n v="241"/>
    <n v="28"/>
    <n v="0.11618257261410789"/>
    <m/>
    <m/>
    <n v="0"/>
    <n v="246"/>
    <n v="241"/>
    <s v=""/>
    <s v=""/>
  </r>
  <r>
    <x v="25"/>
    <x v="60"/>
    <s v="WASHINGTON, DC"/>
    <m/>
    <m/>
    <m/>
    <m/>
    <s v=""/>
    <n v="2732"/>
    <n v="2671"/>
    <n v="547"/>
    <n v="0.20479221265443653"/>
    <n v="1"/>
    <n v="17"/>
    <n v="6.3220528077352171E-3"/>
    <n v="2732"/>
    <n v="2672"/>
    <n v="17"/>
    <n v="6.3220528077352171E-3"/>
  </r>
  <r>
    <x v="25"/>
    <x v="137"/>
    <s v="CARACAS"/>
    <n v="6"/>
    <n v="5"/>
    <m/>
    <m/>
    <n v="0"/>
    <n v="430"/>
    <n v="373"/>
    <n v="35"/>
    <n v="9.3833780160857902E-2"/>
    <n v="2"/>
    <n v="36"/>
    <n v="8.7591240875912413E-2"/>
    <n v="436"/>
    <n v="380"/>
    <n v="36"/>
    <n v="8.6538461538461536E-2"/>
  </r>
  <r>
    <x v="25"/>
    <x v="61"/>
    <s v="HANOI"/>
    <m/>
    <m/>
    <m/>
    <m/>
    <s v=""/>
    <n v="4204"/>
    <n v="3687"/>
    <n v="115"/>
    <n v="3.1190669921345268E-2"/>
    <m/>
    <n v="289"/>
    <n v="7.2686116700201212E-2"/>
    <n v="4204"/>
    <n v="3687"/>
    <n v="289"/>
    <n v="7.2686116700201212E-2"/>
  </r>
  <r>
    <x v="25"/>
    <x v="138"/>
    <s v="HARARE"/>
    <n v="1"/>
    <n v="1"/>
    <m/>
    <m/>
    <n v="0"/>
    <n v="1660"/>
    <n v="1369"/>
    <n v="61"/>
    <n v="4.4558071585098613E-2"/>
    <m/>
    <n v="202"/>
    <n v="0.12858052196053468"/>
    <n v="1661"/>
    <n v="1370"/>
    <n v="202"/>
    <n v="0.12849872773536897"/>
  </r>
  <r>
    <x v="26"/>
    <x v="3"/>
    <s v="CANBERRA"/>
    <m/>
    <m/>
    <m/>
    <m/>
    <s v=""/>
    <n v="7"/>
    <n v="7"/>
    <m/>
    <n v="0"/>
    <m/>
    <m/>
    <n v="0"/>
    <n v="7"/>
    <n v="7"/>
    <s v=""/>
    <s v=""/>
  </r>
  <r>
    <x v="26"/>
    <x v="100"/>
    <s v="DHAKA"/>
    <m/>
    <m/>
    <m/>
    <m/>
    <s v=""/>
    <n v="17917"/>
    <n v="5588"/>
    <n v="880"/>
    <n v="0.15748031496062992"/>
    <n v="10"/>
    <n v="11639"/>
    <n v="0.67523350931136505"/>
    <n v="17917"/>
    <n v="5598"/>
    <n v="11639"/>
    <n v="0.67523350931136505"/>
  </r>
  <r>
    <x v="26"/>
    <x v="5"/>
    <s v="SARAJEVO"/>
    <m/>
    <m/>
    <m/>
    <m/>
    <s v=""/>
    <n v="6"/>
    <n v="4"/>
    <n v="1"/>
    <n v="0.25"/>
    <n v="1"/>
    <n v="1"/>
    <n v="0.16666666666666666"/>
    <n v="6"/>
    <n v="5"/>
    <n v="1"/>
    <n v="0.16666666666666666"/>
  </r>
  <r>
    <x v="26"/>
    <x v="9"/>
    <s v="SANTIAGO DE CHILE"/>
    <m/>
    <m/>
    <m/>
    <m/>
    <s v=""/>
    <n v="10"/>
    <n v="7"/>
    <n v="3"/>
    <n v="0.42857142857142855"/>
    <m/>
    <n v="3"/>
    <n v="0.3"/>
    <n v="10"/>
    <n v="7"/>
    <n v="3"/>
    <n v="0.3"/>
  </r>
  <r>
    <x v="26"/>
    <x v="10"/>
    <s v="BEIJING"/>
    <m/>
    <m/>
    <m/>
    <m/>
    <s v=""/>
    <n v="25381"/>
    <n v="23423"/>
    <n v="1525"/>
    <n v="6.5106946164026805E-2"/>
    <m/>
    <n v="1900"/>
    <n v="7.5030604588713815E-2"/>
    <n v="25381"/>
    <n v="23423"/>
    <n v="1900"/>
    <n v="7.5030604588713815E-2"/>
  </r>
  <r>
    <x v="26"/>
    <x v="10"/>
    <s v="SHANGHAI"/>
    <m/>
    <m/>
    <m/>
    <m/>
    <s v=""/>
    <n v="20009"/>
    <n v="19183"/>
    <n v="3898"/>
    <n v="0.20320075066465099"/>
    <m/>
    <n v="994"/>
    <n v="4.926401348069584E-2"/>
    <n v="20009"/>
    <n v="19183"/>
    <n v="994"/>
    <n v="4.926401348069584E-2"/>
  </r>
  <r>
    <x v="26"/>
    <x v="11"/>
    <s v="BOGOTA"/>
    <m/>
    <m/>
    <m/>
    <m/>
    <s v=""/>
    <n v="2138"/>
    <n v="1181"/>
    <n v="271"/>
    <n v="0.22946655376799321"/>
    <m/>
    <n v="971"/>
    <n v="0.45120817843866173"/>
    <n v="2138"/>
    <n v="1181"/>
    <n v="971"/>
    <n v="0.45120817843866173"/>
  </r>
  <r>
    <x v="26"/>
    <x v="13"/>
    <s v="HAVANA"/>
    <m/>
    <m/>
    <m/>
    <m/>
    <s v=""/>
    <n v="1185"/>
    <n v="681"/>
    <n v="56"/>
    <n v="8.223201174743025E-2"/>
    <m/>
    <n v="514"/>
    <n v="0.4301255230125523"/>
    <n v="1185"/>
    <n v="681"/>
    <n v="514"/>
    <n v="0.4301255230125523"/>
  </r>
  <r>
    <x v="26"/>
    <x v="15"/>
    <s v="CAIRO"/>
    <m/>
    <m/>
    <m/>
    <m/>
    <s v=""/>
    <n v="3692"/>
    <n v="1914"/>
    <n v="792"/>
    <n v="0.41379310344827586"/>
    <n v="1"/>
    <n v="1746"/>
    <n v="0.47691887462441956"/>
    <n v="3692"/>
    <n v="1915"/>
    <n v="1746"/>
    <n v="0.47691887462441956"/>
  </r>
  <r>
    <x v="26"/>
    <x v="88"/>
    <s v="PARIS"/>
    <m/>
    <m/>
    <m/>
    <m/>
    <s v=""/>
    <n v="2"/>
    <n v="1"/>
    <m/>
    <n v="0"/>
    <m/>
    <n v="1"/>
    <n v="0.5"/>
    <n v="2"/>
    <n v="1"/>
    <n v="1"/>
    <n v="0.5"/>
  </r>
  <r>
    <x v="26"/>
    <x v="18"/>
    <s v="BERLIN"/>
    <m/>
    <m/>
    <m/>
    <m/>
    <s v=""/>
    <n v="10"/>
    <n v="9"/>
    <n v="2"/>
    <n v="0.22222222222222221"/>
    <m/>
    <n v="1"/>
    <n v="0.1"/>
    <n v="10"/>
    <n v="9"/>
    <n v="1"/>
    <n v="0.1"/>
  </r>
  <r>
    <x v="26"/>
    <x v="71"/>
    <s v="ATHENS"/>
    <m/>
    <m/>
    <m/>
    <m/>
    <s v=""/>
    <n v="5"/>
    <n v="3"/>
    <n v="1"/>
    <n v="0.33333333333333331"/>
    <m/>
    <n v="1"/>
    <n v="0.25"/>
    <n v="5"/>
    <n v="3"/>
    <n v="1"/>
    <n v="0.25"/>
  </r>
  <r>
    <x v="26"/>
    <x v="120"/>
    <s v="GUATEMALA CITY"/>
    <m/>
    <m/>
    <m/>
    <m/>
    <s v=""/>
    <n v="13"/>
    <n v="13"/>
    <n v="4"/>
    <n v="0.30769230769230771"/>
    <m/>
    <m/>
    <n v="0"/>
    <n v="13"/>
    <n v="13"/>
    <s v=""/>
    <s v=""/>
  </r>
  <r>
    <x v="26"/>
    <x v="20"/>
    <s v="NEW DELHI"/>
    <m/>
    <m/>
    <m/>
    <m/>
    <s v=""/>
    <n v="32939"/>
    <n v="28109"/>
    <n v="7160"/>
    <n v="0.25472268668398024"/>
    <m/>
    <n v="4755"/>
    <n v="0.14468719571567673"/>
    <n v="32939"/>
    <n v="28109"/>
    <n v="4755"/>
    <n v="0.14468719571567673"/>
  </r>
  <r>
    <x v="26"/>
    <x v="22"/>
    <s v="TEHERAN"/>
    <m/>
    <m/>
    <m/>
    <m/>
    <s v=""/>
    <n v="4468"/>
    <n v="2299"/>
    <n v="282"/>
    <n v="0.12266202696824706"/>
    <n v="5"/>
    <n v="1799"/>
    <n v="0.43845966366073602"/>
    <n v="4468"/>
    <n v="2304"/>
    <n v="1799"/>
    <n v="0.43845966366073602"/>
  </r>
  <r>
    <x v="26"/>
    <x v="24"/>
    <s v="JERUSALEM"/>
    <m/>
    <m/>
    <m/>
    <m/>
    <s v=""/>
    <n v="262"/>
    <n v="181"/>
    <n v="39"/>
    <n v="0.21546961325966851"/>
    <n v="9"/>
    <n v="70"/>
    <n v="0.26923076923076922"/>
    <n v="262"/>
    <n v="190"/>
    <n v="70"/>
    <n v="0.26923076923076922"/>
  </r>
  <r>
    <x v="26"/>
    <x v="24"/>
    <s v="TEL AVIV"/>
    <m/>
    <m/>
    <m/>
    <m/>
    <s v=""/>
    <n v="39"/>
    <n v="34"/>
    <n v="12"/>
    <n v="0.35294117647058826"/>
    <m/>
    <n v="6"/>
    <n v="0.15"/>
    <n v="39"/>
    <n v="34"/>
    <n v="6"/>
    <n v="0.15"/>
  </r>
  <r>
    <x v="26"/>
    <x v="73"/>
    <s v="ROME"/>
    <m/>
    <m/>
    <m/>
    <m/>
    <s v=""/>
    <n v="65"/>
    <n v="37"/>
    <n v="4"/>
    <n v="0.10810810810810811"/>
    <m/>
    <n v="22"/>
    <n v="0.3728813559322034"/>
    <n v="65"/>
    <n v="37"/>
    <n v="22"/>
    <n v="0.3728813559322034"/>
  </r>
  <r>
    <x v="26"/>
    <x v="25"/>
    <s v="TOKYO"/>
    <m/>
    <m/>
    <m/>
    <m/>
    <s v=""/>
    <n v="51"/>
    <n v="50"/>
    <n v="3"/>
    <n v="0.06"/>
    <m/>
    <n v="9"/>
    <n v="0.15254237288135594"/>
    <n v="51"/>
    <n v="50"/>
    <n v="9"/>
    <n v="0.15254237288135594"/>
  </r>
  <r>
    <x v="26"/>
    <x v="26"/>
    <s v="AMMAN"/>
    <m/>
    <m/>
    <m/>
    <m/>
    <s v=""/>
    <n v="1734"/>
    <n v="1046"/>
    <n v="252"/>
    <n v="0.24091778202676864"/>
    <n v="31"/>
    <n v="656"/>
    <n v="0.378534333525678"/>
    <n v="1734"/>
    <n v="1077"/>
    <n v="656"/>
    <n v="0.378534333525678"/>
  </r>
  <r>
    <x v="26"/>
    <x v="28"/>
    <s v="NAIROBI"/>
    <m/>
    <m/>
    <m/>
    <m/>
    <s v=""/>
    <n v="14381"/>
    <n v="9182"/>
    <n v="2063"/>
    <n v="0.2246787192332825"/>
    <n v="27"/>
    <n v="4556"/>
    <n v="0.33098438067562658"/>
    <n v="14381"/>
    <n v="9209"/>
    <n v="4556"/>
    <n v="0.33098438067562658"/>
  </r>
  <r>
    <x v="26"/>
    <x v="30"/>
    <s v="BEIRUT"/>
    <m/>
    <m/>
    <m/>
    <m/>
    <s v=""/>
    <n v="300"/>
    <n v="94"/>
    <n v="29"/>
    <n v="0.30851063829787234"/>
    <n v="3"/>
    <n v="216"/>
    <n v="0.69009584664536738"/>
    <n v="300"/>
    <n v="97"/>
    <n v="216"/>
    <n v="0.69009584664536738"/>
  </r>
  <r>
    <x v="26"/>
    <x v="160"/>
    <s v="MONROVIA"/>
    <m/>
    <m/>
    <m/>
    <m/>
    <s v=""/>
    <n v="125"/>
    <n v="122"/>
    <n v="22"/>
    <n v="0.18032786885245902"/>
    <m/>
    <n v="1"/>
    <n v="8.130081300813009E-3"/>
    <n v="125"/>
    <n v="122"/>
    <n v="1"/>
    <n v="8.130081300813009E-3"/>
  </r>
  <r>
    <x v="26"/>
    <x v="33"/>
    <s v="RABAT"/>
    <m/>
    <m/>
    <m/>
    <m/>
    <s v=""/>
    <n v="3202"/>
    <n v="1866"/>
    <n v="291"/>
    <n v="0.15594855305466238"/>
    <m/>
    <n v="1352"/>
    <n v="0.42013673088875075"/>
    <n v="3202"/>
    <n v="1866"/>
    <n v="1352"/>
    <n v="0.42013673088875075"/>
  </r>
  <r>
    <x v="26"/>
    <x v="35"/>
    <s v="SKOPJE"/>
    <m/>
    <m/>
    <m/>
    <m/>
    <s v=""/>
    <n v="8"/>
    <n v="8"/>
    <n v="6"/>
    <n v="0.75"/>
    <m/>
    <m/>
    <n v="0"/>
    <n v="8"/>
    <n v="8"/>
    <s v=""/>
    <s v=""/>
  </r>
  <r>
    <x v="26"/>
    <x v="37"/>
    <s v="ISLAMABAD"/>
    <m/>
    <m/>
    <m/>
    <m/>
    <s v=""/>
    <n v="215"/>
    <n v="200"/>
    <n v="72"/>
    <n v="0.36"/>
    <n v="2"/>
    <n v="4"/>
    <n v="1.9417475728155338E-2"/>
    <n v="215"/>
    <n v="202"/>
    <n v="4"/>
    <n v="1.9417475728155338E-2"/>
  </r>
  <r>
    <x v="26"/>
    <x v="42"/>
    <s v="BUCHAREST"/>
    <m/>
    <m/>
    <m/>
    <m/>
    <s v=""/>
    <n v="20"/>
    <n v="19"/>
    <n v="1"/>
    <n v="5.2631578947368418E-2"/>
    <m/>
    <n v="2"/>
    <n v="9.5238095238095233E-2"/>
    <n v="20"/>
    <n v="19"/>
    <n v="2"/>
    <n v="9.5238095238095233E-2"/>
  </r>
  <r>
    <x v="26"/>
    <x v="43"/>
    <s v="MOSCOW"/>
    <m/>
    <m/>
    <m/>
    <m/>
    <s v=""/>
    <n v="2259"/>
    <n v="1568"/>
    <n v="487"/>
    <n v="0.31058673469387754"/>
    <n v="209"/>
    <n v="473"/>
    <n v="0.21022222222222223"/>
    <n v="2259"/>
    <n v="1777"/>
    <n v="473"/>
    <n v="0.21022222222222223"/>
  </r>
  <r>
    <x v="26"/>
    <x v="44"/>
    <s v="RIYADH"/>
    <m/>
    <m/>
    <m/>
    <m/>
    <s v=""/>
    <n v="4263"/>
    <n v="2905"/>
    <n v="2209"/>
    <n v="0.76041308089500859"/>
    <n v="2"/>
    <n v="1312"/>
    <n v="0.31097416449395593"/>
    <n v="4263"/>
    <n v="2907"/>
    <n v="1312"/>
    <n v="0.31097416449395593"/>
  </r>
  <r>
    <x v="26"/>
    <x v="46"/>
    <s v="BELGRADE"/>
    <m/>
    <m/>
    <m/>
    <m/>
    <s v=""/>
    <n v="137"/>
    <n v="108"/>
    <n v="38"/>
    <n v="0.35185185185185186"/>
    <n v="6"/>
    <n v="19"/>
    <n v="0.14285714285714285"/>
    <n v="137"/>
    <n v="114"/>
    <n v="19"/>
    <n v="0.14285714285714285"/>
  </r>
  <r>
    <x v="26"/>
    <x v="50"/>
    <s v="SEOUL"/>
    <m/>
    <m/>
    <m/>
    <m/>
    <s v=""/>
    <n v="39"/>
    <n v="46"/>
    <n v="11"/>
    <n v="0.2391304347826087"/>
    <m/>
    <n v="5"/>
    <n v="9.8039215686274508E-2"/>
    <n v="39"/>
    <n v="46"/>
    <n v="5"/>
    <n v="9.8039215686274508E-2"/>
  </r>
  <r>
    <x v="26"/>
    <x v="81"/>
    <s v="MADRID"/>
    <m/>
    <m/>
    <m/>
    <m/>
    <s v=""/>
    <n v="50"/>
    <n v="44"/>
    <n v="1"/>
    <n v="2.2727272727272728E-2"/>
    <m/>
    <n v="7"/>
    <n v="0.13725490196078433"/>
    <n v="50"/>
    <n v="44"/>
    <n v="7"/>
    <n v="0.13725490196078433"/>
  </r>
  <r>
    <x v="26"/>
    <x v="93"/>
    <s v="STOCKHOLM"/>
    <m/>
    <m/>
    <m/>
    <m/>
    <s v=""/>
    <n v="7224"/>
    <n v="5490"/>
    <n v="1441"/>
    <n v="0.26247723132969036"/>
    <n v="16"/>
    <n v="825"/>
    <n v="0.13031116727215289"/>
    <n v="7224"/>
    <n v="5506"/>
    <n v="825"/>
    <n v="0.13031116727215289"/>
  </r>
  <r>
    <x v="26"/>
    <x v="54"/>
    <s v="BANGKOK"/>
    <m/>
    <m/>
    <m/>
    <m/>
    <s v=""/>
    <n v="18699"/>
    <n v="16037"/>
    <n v="1322"/>
    <n v="8.2434370518176717E-2"/>
    <n v="1"/>
    <n v="2520"/>
    <n v="0.13579049466537343"/>
    <n v="18699"/>
    <n v="16038"/>
    <n v="2520"/>
    <n v="0.13579049466537343"/>
  </r>
  <r>
    <x v="26"/>
    <x v="56"/>
    <s v="ISTANBUL"/>
    <m/>
    <m/>
    <m/>
    <m/>
    <s v=""/>
    <n v="18160"/>
    <n v="12370"/>
    <n v="5956"/>
    <n v="0.48148746968472111"/>
    <n v="2"/>
    <n v="5422"/>
    <n v="0.30470945262448018"/>
    <n v="18160"/>
    <n v="12372"/>
    <n v="5422"/>
    <n v="0.30470945262448018"/>
  </r>
  <r>
    <x v="26"/>
    <x v="58"/>
    <s v="ABU DHABI"/>
    <m/>
    <m/>
    <m/>
    <m/>
    <s v=""/>
    <n v="4693"/>
    <n v="2701"/>
    <n v="588"/>
    <n v="0.21769714920399852"/>
    <n v="32"/>
    <n v="1914"/>
    <n v="0.41187863137508068"/>
    <n v="4693"/>
    <n v="2733"/>
    <n v="1914"/>
    <n v="0.41187863137508068"/>
  </r>
  <r>
    <x v="26"/>
    <x v="60"/>
    <s v="WASHINGTON, DC"/>
    <m/>
    <m/>
    <m/>
    <m/>
    <s v=""/>
    <n v="4915"/>
    <n v="3892"/>
    <n v="718"/>
    <n v="0.18448098663926002"/>
    <n v="7"/>
    <n v="860"/>
    <n v="0.18071023324227778"/>
    <n v="4915"/>
    <n v="3899"/>
    <n v="860"/>
    <n v="0.18071023324227778"/>
  </r>
  <r>
    <x v="27"/>
    <x v="0"/>
    <s v="TIRANA"/>
    <n v="0"/>
    <n v="0"/>
    <n v="0"/>
    <n v="0"/>
    <s v=""/>
    <n v="0"/>
    <n v="0"/>
    <n v="0"/>
    <s v=""/>
    <n v="0"/>
    <n v="0"/>
    <s v=""/>
    <s v=""/>
    <s v=""/>
    <s v=""/>
    <s v=""/>
  </r>
  <r>
    <x v="27"/>
    <x v="1"/>
    <s v="ANNABA"/>
    <n v="0"/>
    <n v="0"/>
    <n v="0"/>
    <n v="0"/>
    <s v=""/>
    <n v="4076"/>
    <n v="2647"/>
    <n v="1914"/>
    <n v="0.7230827351718927"/>
    <n v="68"/>
    <n v="1361"/>
    <n v="0.33390578999018644"/>
    <n v="4076"/>
    <n v="2715"/>
    <n v="1361"/>
    <n v="0.33390578999018644"/>
  </r>
  <r>
    <x v="27"/>
    <x v="62"/>
    <s v="LUANDA"/>
    <n v="0"/>
    <n v="0"/>
    <n v="0"/>
    <n v="0"/>
    <s v=""/>
    <n v="0"/>
    <n v="0"/>
    <n v="0"/>
    <s v=""/>
    <n v="0"/>
    <n v="0"/>
    <s v=""/>
    <s v=""/>
    <s v=""/>
    <s v=""/>
    <s v=""/>
  </r>
  <r>
    <x v="27"/>
    <x v="2"/>
    <s v="BUENOS AIRES"/>
    <n v="0"/>
    <n v="0"/>
    <n v="0"/>
    <n v="0"/>
    <s v=""/>
    <n v="38"/>
    <n v="32"/>
    <n v="9"/>
    <n v="0.28125"/>
    <n v="0"/>
    <n v="6"/>
    <n v="0.15789473684210525"/>
    <n v="38"/>
    <n v="32"/>
    <n v="6"/>
    <n v="0.15789473684210525"/>
  </r>
  <r>
    <x v="27"/>
    <x v="3"/>
    <s v="CANBERRA"/>
    <n v="0"/>
    <n v="0"/>
    <n v="0"/>
    <n v="0"/>
    <s v=""/>
    <n v="0"/>
    <n v="0"/>
    <n v="0"/>
    <s v=""/>
    <n v="0"/>
    <n v="0"/>
    <s v=""/>
    <s v=""/>
    <s v=""/>
    <s v=""/>
    <s v=""/>
  </r>
  <r>
    <x v="27"/>
    <x v="3"/>
    <s v="MELBOURNE"/>
    <n v="0"/>
    <n v="0"/>
    <n v="0"/>
    <n v="0"/>
    <s v=""/>
    <n v="0"/>
    <n v="0"/>
    <n v="0"/>
    <s v=""/>
    <n v="0"/>
    <n v="0"/>
    <s v=""/>
    <s v=""/>
    <s v=""/>
    <s v=""/>
    <s v=""/>
  </r>
  <r>
    <x v="27"/>
    <x v="3"/>
    <s v="SYDNEY"/>
    <n v="0"/>
    <n v="0"/>
    <n v="0"/>
    <n v="0"/>
    <s v=""/>
    <n v="1299"/>
    <n v="1297"/>
    <n v="1288"/>
    <n v="0.99306090979182726"/>
    <n v="2"/>
    <n v="0"/>
    <n v="0"/>
    <n v="1299"/>
    <n v="1299"/>
    <s v=""/>
    <s v=""/>
  </r>
  <r>
    <x v="27"/>
    <x v="63"/>
    <s v="VIENNA"/>
    <n v="0"/>
    <n v="0"/>
    <n v="0"/>
    <n v="0"/>
    <s v=""/>
    <n v="446"/>
    <n v="444"/>
    <n v="424"/>
    <n v="0.95495495495495497"/>
    <n v="2"/>
    <n v="0"/>
    <n v="0"/>
    <n v="446"/>
    <n v="446"/>
    <s v=""/>
    <s v=""/>
  </r>
  <r>
    <x v="27"/>
    <x v="4"/>
    <s v="BAKU"/>
    <n v="0"/>
    <n v="0"/>
    <n v="0"/>
    <n v="0"/>
    <s v=""/>
    <n v="2120"/>
    <n v="1871"/>
    <n v="1177"/>
    <n v="0.62907536076964188"/>
    <n v="0"/>
    <n v="249"/>
    <n v="0.11745283018867925"/>
    <n v="2120"/>
    <n v="1871"/>
    <n v="249"/>
    <n v="0.11745283018867925"/>
  </r>
  <r>
    <x v="27"/>
    <x v="100"/>
    <s v="DHAKA"/>
    <n v="0"/>
    <n v="0"/>
    <n v="0"/>
    <n v="0"/>
    <s v=""/>
    <n v="1238"/>
    <n v="984"/>
    <n v="233"/>
    <n v="0.23678861788617886"/>
    <n v="13"/>
    <n v="241"/>
    <n v="0.19466882067851374"/>
    <n v="1238"/>
    <n v="997"/>
    <n v="241"/>
    <n v="0.19466882067851374"/>
  </r>
  <r>
    <x v="27"/>
    <x v="64"/>
    <s v="BRUSSELS"/>
    <n v="0"/>
    <n v="0"/>
    <n v="0"/>
    <n v="0"/>
    <s v=""/>
    <n v="0"/>
    <n v="0"/>
    <n v="0"/>
    <s v=""/>
    <n v="0"/>
    <n v="0"/>
    <s v=""/>
    <s v=""/>
    <s v=""/>
    <s v=""/>
    <s v=""/>
  </r>
  <r>
    <x v="27"/>
    <x v="108"/>
    <s v="LA PAZ"/>
    <n v="0"/>
    <n v="0"/>
    <n v="0"/>
    <n v="0"/>
    <s v=""/>
    <n v="0"/>
    <n v="0"/>
    <n v="0"/>
    <s v=""/>
    <n v="0"/>
    <n v="0"/>
    <s v=""/>
    <s v=""/>
    <s v=""/>
    <s v=""/>
    <s v=""/>
  </r>
  <r>
    <x v="27"/>
    <x v="5"/>
    <s v="SARAJEVO"/>
    <n v="0"/>
    <n v="0"/>
    <n v="0"/>
    <n v="0"/>
    <s v=""/>
    <n v="0"/>
    <n v="0"/>
    <n v="0"/>
    <s v=""/>
    <n v="0"/>
    <n v="0"/>
    <s v=""/>
    <s v=""/>
    <s v=""/>
    <s v=""/>
    <s v=""/>
  </r>
  <r>
    <x v="27"/>
    <x v="6"/>
    <s v="BRASILIA"/>
    <n v="0"/>
    <n v="0"/>
    <n v="0"/>
    <n v="0"/>
    <s v=""/>
    <n v="0"/>
    <n v="0"/>
    <n v="0"/>
    <s v=""/>
    <n v="0"/>
    <n v="0"/>
    <s v=""/>
    <s v=""/>
    <s v=""/>
    <s v=""/>
    <s v=""/>
  </r>
  <r>
    <x v="27"/>
    <x v="6"/>
    <s v="RIO DE JANEIRO"/>
    <n v="0"/>
    <n v="0"/>
    <n v="0"/>
    <n v="0"/>
    <s v=""/>
    <n v="12"/>
    <n v="10"/>
    <n v="9"/>
    <n v="0.9"/>
    <n v="1"/>
    <n v="1"/>
    <n v="8.3333333333333329E-2"/>
    <n v="12"/>
    <n v="11"/>
    <n v="1"/>
    <n v="8.3333333333333329E-2"/>
  </r>
  <r>
    <x v="27"/>
    <x v="6"/>
    <s v="SAO PAULO"/>
    <n v="0"/>
    <n v="0"/>
    <n v="0"/>
    <n v="0"/>
    <s v=""/>
    <n v="102"/>
    <n v="97"/>
    <n v="77"/>
    <n v="0.79381443298969068"/>
    <n v="0"/>
    <n v="5"/>
    <n v="4.9019607843137254E-2"/>
    <n v="102"/>
    <n v="97"/>
    <n v="5"/>
    <n v="4.9019607843137254E-2"/>
  </r>
  <r>
    <x v="27"/>
    <x v="7"/>
    <s v="SOFIA"/>
    <n v="0"/>
    <n v="0"/>
    <n v="0"/>
    <n v="0"/>
    <s v=""/>
    <n v="0"/>
    <n v="0"/>
    <n v="0"/>
    <s v=""/>
    <n v="0"/>
    <n v="0"/>
    <s v=""/>
    <s v=""/>
    <s v=""/>
    <s v=""/>
    <s v=""/>
  </r>
  <r>
    <x v="27"/>
    <x v="66"/>
    <s v="BUJUMBURA"/>
    <n v="0"/>
    <n v="0"/>
    <n v="0"/>
    <n v="0"/>
    <s v=""/>
    <n v="0"/>
    <n v="0"/>
    <n v="0"/>
    <s v=""/>
    <n v="0"/>
    <n v="0"/>
    <s v=""/>
    <s v=""/>
    <s v=""/>
    <s v=""/>
    <s v=""/>
  </r>
  <r>
    <x v="27"/>
    <x v="109"/>
    <s v="PHNOM PENH"/>
    <n v="0"/>
    <n v="0"/>
    <n v="0"/>
    <n v="0"/>
    <s v=""/>
    <n v="0"/>
    <n v="0"/>
    <n v="0"/>
    <s v=""/>
    <n v="0"/>
    <n v="0"/>
    <s v=""/>
    <s v=""/>
    <s v=""/>
    <s v=""/>
    <s v=""/>
  </r>
  <r>
    <x v="27"/>
    <x v="67"/>
    <s v="YAONDE"/>
    <n v="0"/>
    <n v="0"/>
    <n v="0"/>
    <n v="0"/>
    <s v=""/>
    <n v="1852"/>
    <n v="1208"/>
    <n v="181"/>
    <n v="0.1498344370860927"/>
    <n v="0"/>
    <n v="644"/>
    <n v="0.34773218142548595"/>
    <n v="1852"/>
    <n v="1208"/>
    <n v="644"/>
    <n v="0.34773218142548595"/>
  </r>
  <r>
    <x v="27"/>
    <x v="8"/>
    <s v="MONTREAL"/>
    <n v="0"/>
    <n v="0"/>
    <n v="0"/>
    <n v="0"/>
    <s v=""/>
    <n v="1998"/>
    <n v="1883"/>
    <n v="944"/>
    <n v="0.50132766861391398"/>
    <n v="20"/>
    <n v="95"/>
    <n v="4.7547547547547545E-2"/>
    <n v="1998"/>
    <n v="1903"/>
    <n v="95"/>
    <n v="4.7547547547547545E-2"/>
  </r>
  <r>
    <x v="27"/>
    <x v="8"/>
    <s v="OTTAWA"/>
    <n v="0"/>
    <n v="0"/>
    <n v="0"/>
    <n v="0"/>
    <s v=""/>
    <n v="6"/>
    <n v="6"/>
    <n v="6"/>
    <n v="1"/>
    <n v="0"/>
    <n v="0"/>
    <n v="0"/>
    <n v="6"/>
    <n v="6"/>
    <s v=""/>
    <s v=""/>
  </r>
  <r>
    <x v="27"/>
    <x v="8"/>
    <s v="TORONTO"/>
    <n v="0"/>
    <n v="0"/>
    <n v="0"/>
    <n v="0"/>
    <s v=""/>
    <n v="0"/>
    <n v="0"/>
    <n v="0"/>
    <s v=""/>
    <n v="0"/>
    <n v="0"/>
    <s v=""/>
    <s v=""/>
    <s v=""/>
    <s v=""/>
    <s v=""/>
  </r>
  <r>
    <x v="27"/>
    <x v="8"/>
    <s v="VANCOUVER"/>
    <n v="4"/>
    <n v="4"/>
    <n v="0"/>
    <n v="0"/>
    <n v="0"/>
    <n v="2719"/>
    <n v="2646"/>
    <n v="1092"/>
    <n v="0.41269841269841268"/>
    <n v="1"/>
    <n v="72"/>
    <n v="2.6480323648400146E-2"/>
    <n v="2723"/>
    <n v="2651"/>
    <n v="72"/>
    <n v="2.6441424899008446E-2"/>
  </r>
  <r>
    <x v="27"/>
    <x v="110"/>
    <s v="BANGUI"/>
    <n v="0"/>
    <n v="0"/>
    <n v="0"/>
    <n v="0"/>
    <s v=""/>
    <n v="0"/>
    <n v="0"/>
    <n v="0"/>
    <s v=""/>
    <n v="0"/>
    <n v="0"/>
    <s v=""/>
    <s v=""/>
    <s v=""/>
    <s v=""/>
    <s v=""/>
  </r>
  <r>
    <x v="27"/>
    <x v="9"/>
    <s v="SANTIAGO DE CHILE"/>
    <n v="0"/>
    <n v="0"/>
    <n v="0"/>
    <n v="0"/>
    <s v=""/>
    <n v="171"/>
    <n v="153"/>
    <n v="140"/>
    <n v="0.91503267973856206"/>
    <n v="0"/>
    <n v="18"/>
    <n v="0.10526315789473684"/>
    <n v="171"/>
    <n v="153"/>
    <n v="18"/>
    <n v="0.10526315789473684"/>
  </r>
  <r>
    <x v="27"/>
    <x v="10"/>
    <s v="BEIJING"/>
    <n v="0"/>
    <n v="0"/>
    <n v="0"/>
    <n v="0"/>
    <s v=""/>
    <n v="25372"/>
    <n v="24232"/>
    <n v="12959"/>
    <n v="0.53478870914493237"/>
    <n v="10"/>
    <n v="1130"/>
    <n v="4.4537285196279364E-2"/>
    <n v="25372"/>
    <n v="24242"/>
    <n v="1130"/>
    <n v="4.4537285196279364E-2"/>
  </r>
  <r>
    <x v="27"/>
    <x v="10"/>
    <s v="GUANGZHOU (CANTON)"/>
    <n v="0"/>
    <n v="0"/>
    <n v="0"/>
    <n v="0"/>
    <s v=""/>
    <n v="15750"/>
    <n v="14528"/>
    <n v="4758"/>
    <n v="0.32750550660792954"/>
    <n v="0"/>
    <n v="1222"/>
    <n v="7.7587301587301594E-2"/>
    <n v="15750"/>
    <n v="14528"/>
    <n v="1222"/>
    <n v="7.7587301587301594E-2"/>
  </r>
  <r>
    <x v="27"/>
    <x v="10"/>
    <s v="SHANGHAI"/>
    <n v="0"/>
    <n v="0"/>
    <n v="0"/>
    <n v="0"/>
    <s v=""/>
    <n v="53881"/>
    <n v="51583"/>
    <n v="35477"/>
    <n v="0.68776534904910536"/>
    <n v="0"/>
    <n v="2298"/>
    <n v="4.2649542510346874E-2"/>
    <n v="53881"/>
    <n v="51583"/>
    <n v="2298"/>
    <n v="4.2649542510346874E-2"/>
  </r>
  <r>
    <x v="27"/>
    <x v="11"/>
    <s v="BOGOTA"/>
    <n v="0"/>
    <n v="0"/>
    <n v="0"/>
    <n v="0"/>
    <s v=""/>
    <n v="26"/>
    <n v="24"/>
    <n v="19"/>
    <n v="0.79166666666666663"/>
    <n v="0"/>
    <n v="2"/>
    <n v="7.6923076923076927E-2"/>
    <n v="26"/>
    <n v="24"/>
    <n v="2"/>
    <n v="7.6923076923076927E-2"/>
  </r>
  <r>
    <x v="27"/>
    <x v="68"/>
    <s v="KINSHASA"/>
    <n v="0"/>
    <n v="0"/>
    <n v="0"/>
    <n v="0"/>
    <s v=""/>
    <n v="2341"/>
    <n v="847"/>
    <n v="290"/>
    <n v="0.34238488783943327"/>
    <n v="19"/>
    <n v="1475"/>
    <n v="0.63007261853908592"/>
    <n v="2341"/>
    <n v="866"/>
    <n v="1475"/>
    <n v="0.63007261853908592"/>
  </r>
  <r>
    <x v="27"/>
    <x v="114"/>
    <s v="SAN JOSE"/>
    <n v="3"/>
    <n v="3"/>
    <n v="3"/>
    <n v="0"/>
    <n v="0"/>
    <n v="29"/>
    <n v="28"/>
    <n v="15"/>
    <n v="0.5357142857142857"/>
    <n v="0"/>
    <n v="1"/>
    <n v="3.4482758620689655E-2"/>
    <n v="32"/>
    <n v="31"/>
    <n v="1"/>
    <n v="3.125E-2"/>
  </r>
  <r>
    <x v="27"/>
    <x v="69"/>
    <s v="ABIDJAN"/>
    <n v="0"/>
    <n v="0"/>
    <n v="0"/>
    <n v="0"/>
    <s v=""/>
    <n v="1545"/>
    <n v="1019"/>
    <n v="324"/>
    <n v="0.31795878312070658"/>
    <n v="21"/>
    <n v="505"/>
    <n v="0.32686084142394822"/>
    <n v="1545"/>
    <n v="1040"/>
    <n v="505"/>
    <n v="0.32686084142394822"/>
  </r>
  <r>
    <x v="27"/>
    <x v="12"/>
    <s v="ZAGREB"/>
    <n v="0"/>
    <n v="0"/>
    <n v="0"/>
    <n v="0"/>
    <s v=""/>
    <n v="0"/>
    <n v="0"/>
    <n v="0"/>
    <s v=""/>
    <n v="0"/>
    <n v="0"/>
    <s v=""/>
    <s v=""/>
    <s v=""/>
    <s v=""/>
    <s v=""/>
  </r>
  <r>
    <x v="27"/>
    <x v="13"/>
    <s v="HAVANA"/>
    <n v="4"/>
    <n v="4"/>
    <n v="3"/>
    <n v="0"/>
    <n v="0"/>
    <n v="1012"/>
    <n v="897"/>
    <n v="129"/>
    <n v="0.14381270903010032"/>
    <n v="0"/>
    <n v="115"/>
    <n v="0.11363636363636363"/>
    <n v="1016"/>
    <n v="901"/>
    <n v="115"/>
    <n v="0.11318897637795275"/>
  </r>
  <r>
    <x v="27"/>
    <x v="14"/>
    <s v="NICOSIA"/>
    <n v="0"/>
    <n v="0"/>
    <n v="0"/>
    <n v="0"/>
    <s v=""/>
    <n v="0"/>
    <n v="0"/>
    <n v="0"/>
    <s v=""/>
    <n v="0"/>
    <n v="0"/>
    <s v=""/>
    <s v=""/>
    <s v=""/>
    <s v=""/>
    <s v=""/>
  </r>
  <r>
    <x v="27"/>
    <x v="86"/>
    <s v="PRAGUE"/>
    <n v="0"/>
    <n v="0"/>
    <n v="0"/>
    <n v="0"/>
    <s v=""/>
    <n v="0"/>
    <n v="0"/>
    <n v="0"/>
    <s v=""/>
    <n v="0"/>
    <n v="0"/>
    <s v=""/>
    <s v=""/>
    <s v=""/>
    <s v=""/>
    <s v=""/>
  </r>
  <r>
    <x v="27"/>
    <x v="87"/>
    <s v="COPENHAGEN"/>
    <n v="0"/>
    <n v="0"/>
    <n v="0"/>
    <n v="0"/>
    <s v=""/>
    <n v="0"/>
    <n v="0"/>
    <n v="0"/>
    <s v=""/>
    <n v="0"/>
    <n v="0"/>
    <s v=""/>
    <s v=""/>
    <s v=""/>
    <s v=""/>
    <s v=""/>
  </r>
  <r>
    <x v="27"/>
    <x v="116"/>
    <s v="SANTO DOMINGO"/>
    <n v="0"/>
    <n v="0"/>
    <n v="0"/>
    <n v="0"/>
    <s v=""/>
    <n v="1831"/>
    <n v="1337"/>
    <n v="383"/>
    <n v="0.28646222887060585"/>
    <n v="0"/>
    <n v="494"/>
    <n v="0.269797924631349"/>
    <n v="1831"/>
    <n v="1337"/>
    <n v="494"/>
    <n v="0.269797924631349"/>
  </r>
  <r>
    <x v="27"/>
    <x v="117"/>
    <s v="QUITO"/>
    <n v="0"/>
    <n v="0"/>
    <n v="0"/>
    <n v="0"/>
    <s v=""/>
    <n v="2273"/>
    <n v="1724"/>
    <n v="1710"/>
    <n v="0.99187935034802788"/>
    <n v="0"/>
    <n v="549"/>
    <n v="0.24153101627804663"/>
    <n v="2273"/>
    <n v="1724"/>
    <n v="549"/>
    <n v="0.24153101627804663"/>
  </r>
  <r>
    <x v="27"/>
    <x v="15"/>
    <s v="CAIRO"/>
    <n v="0"/>
    <n v="0"/>
    <n v="0"/>
    <n v="0"/>
    <s v=""/>
    <n v="4756"/>
    <n v="3438"/>
    <n v="1218"/>
    <n v="0.35427574171029669"/>
    <n v="137"/>
    <n v="1181"/>
    <n v="0.2483179142136249"/>
    <n v="4756"/>
    <n v="3575"/>
    <n v="1181"/>
    <n v="0.2483179142136249"/>
  </r>
  <r>
    <x v="27"/>
    <x v="150"/>
    <s v="ASMARA"/>
    <n v="0"/>
    <n v="0"/>
    <n v="0"/>
    <n v="0"/>
    <s v=""/>
    <n v="0"/>
    <n v="0"/>
    <n v="0"/>
    <s v=""/>
    <n v="0"/>
    <n v="0"/>
    <s v=""/>
    <s v=""/>
    <s v=""/>
    <s v=""/>
    <s v=""/>
  </r>
  <r>
    <x v="27"/>
    <x v="16"/>
    <s v="ADDIS ABEBA"/>
    <n v="0"/>
    <n v="0"/>
    <n v="0"/>
    <n v="0"/>
    <s v=""/>
    <n v="1526"/>
    <n v="1036"/>
    <n v="231"/>
    <n v="0.22297297297297297"/>
    <n v="128"/>
    <n v="362"/>
    <n v="0.23722149410222804"/>
    <n v="1526"/>
    <n v="1164"/>
    <n v="362"/>
    <n v="0.23722149410222804"/>
  </r>
  <r>
    <x v="27"/>
    <x v="70"/>
    <s v="HELSINKI"/>
    <n v="0"/>
    <n v="0"/>
    <n v="0"/>
    <n v="0"/>
    <s v=""/>
    <n v="0"/>
    <n v="0"/>
    <n v="0"/>
    <s v=""/>
    <n v="0"/>
    <n v="0"/>
    <s v=""/>
    <s v=""/>
    <s v=""/>
    <s v=""/>
    <s v=""/>
  </r>
  <r>
    <x v="27"/>
    <x v="88"/>
    <s v="BORDEAUX"/>
    <n v="0"/>
    <n v="0"/>
    <n v="0"/>
    <n v="0"/>
    <s v=""/>
    <n v="0"/>
    <n v="0"/>
    <n v="0"/>
    <s v=""/>
    <n v="0"/>
    <n v="0"/>
    <s v=""/>
    <s v=""/>
    <s v=""/>
    <s v=""/>
    <s v=""/>
  </r>
  <r>
    <x v="27"/>
    <x v="88"/>
    <s v="LYON"/>
    <n v="0"/>
    <n v="0"/>
    <n v="0"/>
    <n v="0"/>
    <s v=""/>
    <n v="0"/>
    <n v="0"/>
    <n v="0"/>
    <s v=""/>
    <n v="0"/>
    <n v="0"/>
    <s v=""/>
    <s v=""/>
    <s v=""/>
    <s v=""/>
    <s v=""/>
  </r>
  <r>
    <x v="27"/>
    <x v="88"/>
    <s v="MARSEILLE"/>
    <n v="0"/>
    <n v="0"/>
    <n v="0"/>
    <n v="0"/>
    <s v=""/>
    <n v="0"/>
    <n v="0"/>
    <n v="0"/>
    <s v=""/>
    <n v="0"/>
    <n v="0"/>
    <s v=""/>
    <s v=""/>
    <s v=""/>
    <s v=""/>
    <s v=""/>
  </r>
  <r>
    <x v="27"/>
    <x v="88"/>
    <s v="PARIS"/>
    <n v="0"/>
    <n v="0"/>
    <n v="0"/>
    <n v="0"/>
    <s v=""/>
    <n v="3"/>
    <n v="3"/>
    <n v="0"/>
    <n v="0"/>
    <n v="0"/>
    <n v="0"/>
    <n v="0"/>
    <n v="3"/>
    <n v="3"/>
    <s v=""/>
    <s v=""/>
  </r>
  <r>
    <x v="27"/>
    <x v="88"/>
    <s v="STRASBOURG"/>
    <n v="0"/>
    <n v="0"/>
    <n v="0"/>
    <n v="0"/>
    <s v=""/>
    <n v="0"/>
    <n v="0"/>
    <n v="0"/>
    <s v=""/>
    <n v="0"/>
    <n v="0"/>
    <s v=""/>
    <s v=""/>
    <s v=""/>
    <s v=""/>
    <s v=""/>
  </r>
  <r>
    <x v="27"/>
    <x v="119"/>
    <s v="LIBREVILLE"/>
    <n v="0"/>
    <n v="0"/>
    <n v="0"/>
    <n v="0"/>
    <s v=""/>
    <n v="0"/>
    <n v="0"/>
    <n v="0"/>
    <s v=""/>
    <n v="0"/>
    <n v="0"/>
    <s v=""/>
    <s v=""/>
    <s v=""/>
    <s v=""/>
    <s v=""/>
  </r>
  <r>
    <x v="27"/>
    <x v="17"/>
    <s v="TBILISSI"/>
    <n v="0"/>
    <n v="0"/>
    <n v="0"/>
    <n v="0"/>
    <s v=""/>
    <n v="589"/>
    <n v="548"/>
    <n v="395"/>
    <n v="0.72080291970802923"/>
    <n v="3"/>
    <n v="38"/>
    <n v="6.4516129032258063E-2"/>
    <n v="589"/>
    <n v="551"/>
    <n v="38"/>
    <n v="6.4516129032258063E-2"/>
  </r>
  <r>
    <x v="27"/>
    <x v="18"/>
    <s v="BERLIN"/>
    <n v="0"/>
    <n v="0"/>
    <n v="0"/>
    <n v="0"/>
    <s v=""/>
    <n v="0"/>
    <n v="0"/>
    <n v="0"/>
    <s v=""/>
    <n v="0"/>
    <n v="0"/>
    <s v=""/>
    <s v=""/>
    <s v=""/>
    <s v=""/>
    <s v=""/>
  </r>
  <r>
    <x v="27"/>
    <x v="18"/>
    <s v="DRESDEN"/>
    <n v="0"/>
    <n v="0"/>
    <n v="0"/>
    <n v="0"/>
    <s v=""/>
    <n v="0"/>
    <n v="0"/>
    <n v="0"/>
    <s v=""/>
    <n v="0"/>
    <n v="0"/>
    <s v=""/>
    <s v=""/>
    <s v=""/>
    <s v=""/>
    <s v=""/>
  </r>
  <r>
    <x v="27"/>
    <x v="18"/>
    <s v="DUSSELDORF"/>
    <n v="0"/>
    <n v="0"/>
    <n v="0"/>
    <n v="0"/>
    <s v=""/>
    <n v="0"/>
    <n v="0"/>
    <n v="0"/>
    <s v=""/>
    <n v="0"/>
    <n v="0"/>
    <s v=""/>
    <s v=""/>
    <s v=""/>
    <s v=""/>
    <s v=""/>
  </r>
  <r>
    <x v="27"/>
    <x v="18"/>
    <s v="FRANKFURT/MAIN"/>
    <n v="0"/>
    <n v="0"/>
    <n v="0"/>
    <n v="0"/>
    <s v=""/>
    <n v="2"/>
    <n v="2"/>
    <n v="1"/>
    <n v="0.5"/>
    <n v="0"/>
    <n v="0"/>
    <n v="0"/>
    <n v="2"/>
    <n v="2"/>
    <s v=""/>
    <s v=""/>
  </r>
  <r>
    <x v="27"/>
    <x v="18"/>
    <s v="HAMBURG"/>
    <n v="0"/>
    <n v="0"/>
    <n v="0"/>
    <n v="0"/>
    <s v=""/>
    <n v="0"/>
    <n v="0"/>
    <n v="0"/>
    <s v=""/>
    <n v="0"/>
    <n v="0"/>
    <s v=""/>
    <s v=""/>
    <s v=""/>
    <s v=""/>
    <s v=""/>
  </r>
  <r>
    <x v="27"/>
    <x v="18"/>
    <s v="MUNICH"/>
    <n v="0"/>
    <n v="0"/>
    <n v="0"/>
    <n v="0"/>
    <s v=""/>
    <n v="3"/>
    <n v="0"/>
    <n v="0"/>
    <s v=""/>
    <n v="3"/>
    <n v="0"/>
    <n v="0"/>
    <n v="3"/>
    <n v="3"/>
    <s v=""/>
    <s v=""/>
  </r>
  <r>
    <x v="27"/>
    <x v="18"/>
    <s v="STUTTGART"/>
    <n v="0"/>
    <n v="0"/>
    <n v="0"/>
    <n v="0"/>
    <s v=""/>
    <n v="7"/>
    <n v="7"/>
    <n v="7"/>
    <n v="1"/>
    <n v="0"/>
    <n v="0"/>
    <n v="0"/>
    <n v="7"/>
    <n v="7"/>
    <s v=""/>
    <s v=""/>
  </r>
  <r>
    <x v="27"/>
    <x v="97"/>
    <s v="ACCRA"/>
    <n v="27"/>
    <n v="25"/>
    <n v="17"/>
    <n v="2"/>
    <n v="7.407407407407407E-2"/>
    <n v="4850"/>
    <n v="2756"/>
    <n v="545"/>
    <n v="0.19775036284470246"/>
    <n v="0"/>
    <n v="2094"/>
    <n v="0.4317525773195876"/>
    <n v="4877"/>
    <n v="2781"/>
    <n v="2096"/>
    <n v="0.42977240106622921"/>
  </r>
  <r>
    <x v="27"/>
    <x v="71"/>
    <s v="ATHENS"/>
    <n v="0"/>
    <n v="0"/>
    <n v="0"/>
    <n v="0"/>
    <s v=""/>
    <n v="0"/>
    <n v="0"/>
    <n v="0"/>
    <s v=""/>
    <n v="0"/>
    <n v="0"/>
    <s v=""/>
    <s v=""/>
    <s v=""/>
    <s v=""/>
    <s v=""/>
  </r>
  <r>
    <x v="27"/>
    <x v="120"/>
    <s v="GUATEMALA CITY"/>
    <n v="0"/>
    <n v="0"/>
    <n v="0"/>
    <n v="0"/>
    <s v=""/>
    <n v="0"/>
    <n v="0"/>
    <n v="0"/>
    <s v=""/>
    <n v="0"/>
    <n v="0"/>
    <s v=""/>
    <s v=""/>
    <s v=""/>
    <s v=""/>
    <s v=""/>
  </r>
  <r>
    <x v="27"/>
    <x v="121"/>
    <s v="CONAKRY"/>
    <n v="0"/>
    <n v="0"/>
    <n v="0"/>
    <n v="0"/>
    <s v=""/>
    <n v="0"/>
    <n v="0"/>
    <n v="0"/>
    <s v=""/>
    <n v="0"/>
    <n v="0"/>
    <s v=""/>
    <s v=""/>
    <s v=""/>
    <s v=""/>
    <s v=""/>
  </r>
  <r>
    <x v="27"/>
    <x v="122"/>
    <s v="PORT AU PRINCE"/>
    <n v="0"/>
    <n v="0"/>
    <n v="0"/>
    <n v="0"/>
    <s v=""/>
    <n v="0"/>
    <n v="0"/>
    <n v="0"/>
    <s v=""/>
    <n v="0"/>
    <n v="0"/>
    <s v=""/>
    <s v=""/>
    <s v=""/>
    <s v=""/>
    <s v=""/>
  </r>
  <r>
    <x v="27"/>
    <x v="19"/>
    <s v="HONG KONG"/>
    <n v="0"/>
    <n v="0"/>
    <n v="0"/>
    <n v="0"/>
    <s v=""/>
    <n v="1080"/>
    <n v="1040"/>
    <n v="304"/>
    <n v="0.29230769230769232"/>
    <n v="0"/>
    <n v="40"/>
    <n v="3.7037037037037035E-2"/>
    <n v="1080"/>
    <n v="1040"/>
    <n v="40"/>
    <n v="3.7037037037037035E-2"/>
  </r>
  <r>
    <x v="27"/>
    <x v="72"/>
    <s v="BUDAPEST"/>
    <n v="0"/>
    <n v="0"/>
    <n v="0"/>
    <n v="0"/>
    <s v=""/>
    <n v="0"/>
    <n v="0"/>
    <n v="0"/>
    <s v=""/>
    <n v="0"/>
    <n v="0"/>
    <s v=""/>
    <s v=""/>
    <s v=""/>
    <s v=""/>
    <s v=""/>
  </r>
  <r>
    <x v="27"/>
    <x v="20"/>
    <s v="MUMBAI"/>
    <n v="0"/>
    <n v="0"/>
    <n v="0"/>
    <n v="0"/>
    <s v=""/>
    <n v="0"/>
    <n v="0"/>
    <n v="0"/>
    <s v=""/>
    <n v="0"/>
    <n v="0"/>
    <s v=""/>
    <s v=""/>
    <s v=""/>
    <s v=""/>
    <s v=""/>
  </r>
  <r>
    <x v="27"/>
    <x v="20"/>
    <s v="NEW DELHI"/>
    <n v="1"/>
    <n v="0"/>
    <n v="0"/>
    <n v="1"/>
    <n v="1"/>
    <n v="217373"/>
    <n v="191162"/>
    <n v="190711"/>
    <n v="0.99764074449942985"/>
    <n v="85"/>
    <n v="26126"/>
    <n v="0.12018971997442185"/>
    <n v="217374"/>
    <n v="191247"/>
    <n v="26127"/>
    <n v="0.12019376742388695"/>
  </r>
  <r>
    <x v="27"/>
    <x v="21"/>
    <s v="JAKARTA"/>
    <n v="0"/>
    <n v="0"/>
    <n v="0"/>
    <n v="0"/>
    <s v=""/>
    <n v="19679"/>
    <n v="18846"/>
    <n v="3367"/>
    <n v="0.17865860129470446"/>
    <n v="166"/>
    <n v="667"/>
    <n v="3.3893998678794654E-2"/>
    <n v="19679"/>
    <n v="19012"/>
    <n v="667"/>
    <n v="3.3893998678794654E-2"/>
  </r>
  <r>
    <x v="27"/>
    <x v="22"/>
    <s v="TEHERAN"/>
    <n v="0"/>
    <n v="0"/>
    <n v="0"/>
    <n v="0"/>
    <s v=""/>
    <n v="13440"/>
    <n v="11883"/>
    <n v="1983"/>
    <n v="0.16687705124968441"/>
    <n v="247"/>
    <n v="1310"/>
    <n v="9.7470238095238096E-2"/>
    <n v="13440"/>
    <n v="12130"/>
    <n v="1310"/>
    <n v="9.7470238095238096E-2"/>
  </r>
  <r>
    <x v="27"/>
    <x v="95"/>
    <s v="BAGHDAD"/>
    <n v="0"/>
    <n v="0"/>
    <n v="0"/>
    <n v="0"/>
    <s v=""/>
    <n v="0"/>
    <n v="0"/>
    <n v="0"/>
    <s v=""/>
    <n v="0"/>
    <n v="0"/>
    <s v=""/>
    <s v=""/>
    <s v=""/>
    <s v=""/>
    <s v=""/>
  </r>
  <r>
    <x v="27"/>
    <x v="23"/>
    <s v="DUBLIN"/>
    <n v="0"/>
    <n v="0"/>
    <n v="0"/>
    <n v="0"/>
    <s v=""/>
    <n v="0"/>
    <n v="0"/>
    <n v="0"/>
    <s v=""/>
    <n v="0"/>
    <n v="0"/>
    <s v=""/>
    <s v=""/>
    <s v=""/>
    <s v=""/>
    <s v=""/>
  </r>
  <r>
    <x v="27"/>
    <x v="24"/>
    <s v="TEL AVIV"/>
    <n v="0"/>
    <n v="0"/>
    <n v="0"/>
    <n v="0"/>
    <s v=""/>
    <n v="299"/>
    <n v="271"/>
    <n v="270"/>
    <n v="0.99630996309963105"/>
    <n v="0"/>
    <n v="28"/>
    <n v="9.3645484949832769E-2"/>
    <n v="299"/>
    <n v="271"/>
    <n v="28"/>
    <n v="9.3645484949832769E-2"/>
  </r>
  <r>
    <x v="27"/>
    <x v="73"/>
    <s v="GENOVA"/>
    <n v="0"/>
    <n v="0"/>
    <n v="0"/>
    <n v="0"/>
    <s v=""/>
    <n v="0"/>
    <n v="0"/>
    <n v="0"/>
    <s v=""/>
    <n v="0"/>
    <n v="0"/>
    <s v=""/>
    <s v=""/>
    <s v=""/>
    <s v=""/>
    <s v=""/>
  </r>
  <r>
    <x v="27"/>
    <x v="73"/>
    <s v="MILAN"/>
    <n v="0"/>
    <n v="0"/>
    <n v="0"/>
    <n v="0"/>
    <s v=""/>
    <n v="14"/>
    <n v="13"/>
    <n v="13"/>
    <n v="1"/>
    <n v="1"/>
    <n v="0"/>
    <n v="0"/>
    <n v="14"/>
    <n v="14"/>
    <s v=""/>
    <s v=""/>
  </r>
  <r>
    <x v="27"/>
    <x v="73"/>
    <s v="NAPLES"/>
    <n v="0"/>
    <n v="0"/>
    <n v="0"/>
    <n v="0"/>
    <s v=""/>
    <n v="0"/>
    <n v="0"/>
    <n v="0"/>
    <s v=""/>
    <n v="0"/>
    <n v="0"/>
    <s v=""/>
    <s v=""/>
    <s v=""/>
    <s v=""/>
    <s v=""/>
  </r>
  <r>
    <x v="27"/>
    <x v="73"/>
    <s v="ROME"/>
    <n v="0"/>
    <n v="0"/>
    <n v="0"/>
    <n v="0"/>
    <s v=""/>
    <n v="6"/>
    <n v="6"/>
    <n v="3"/>
    <n v="0.5"/>
    <n v="0"/>
    <n v="0"/>
    <n v="0"/>
    <n v="6"/>
    <n v="6"/>
    <s v=""/>
    <s v=""/>
  </r>
  <r>
    <x v="27"/>
    <x v="25"/>
    <s v="OSAKA"/>
    <n v="0"/>
    <n v="0"/>
    <n v="0"/>
    <n v="0"/>
    <s v=""/>
    <n v="0"/>
    <n v="0"/>
    <n v="0"/>
    <s v=""/>
    <n v="0"/>
    <n v="0"/>
    <s v=""/>
    <s v=""/>
    <s v=""/>
    <s v=""/>
    <s v=""/>
  </r>
  <r>
    <x v="27"/>
    <x v="25"/>
    <s v="TOKYO"/>
    <n v="0"/>
    <n v="0"/>
    <n v="0"/>
    <n v="0"/>
    <s v=""/>
    <n v="766"/>
    <n v="721"/>
    <n v="413"/>
    <n v="0.57281553398058249"/>
    <n v="6"/>
    <n v="39"/>
    <n v="5.0913838120104436E-2"/>
    <n v="766"/>
    <n v="727"/>
    <n v="39"/>
    <n v="5.0913838120104436E-2"/>
  </r>
  <r>
    <x v="27"/>
    <x v="26"/>
    <s v="AMMAN"/>
    <n v="0"/>
    <n v="0"/>
    <n v="0"/>
    <n v="0"/>
    <s v=""/>
    <n v="3110"/>
    <n v="2753"/>
    <n v="1284"/>
    <n v="0.46640029059208138"/>
    <n v="157"/>
    <n v="200"/>
    <n v="6.4308681672025719E-2"/>
    <n v="3110"/>
    <n v="2910"/>
    <n v="200"/>
    <n v="6.4308681672025719E-2"/>
  </r>
  <r>
    <x v="27"/>
    <x v="27"/>
    <s v="ALMATY"/>
    <n v="0"/>
    <n v="0"/>
    <n v="0"/>
    <n v="0"/>
    <s v=""/>
    <n v="0"/>
    <n v="0"/>
    <n v="0"/>
    <s v=""/>
    <n v="0"/>
    <n v="0"/>
    <s v=""/>
    <s v=""/>
    <s v=""/>
    <s v=""/>
    <s v=""/>
  </r>
  <r>
    <x v="27"/>
    <x v="27"/>
    <s v="ASTANA"/>
    <n v="0"/>
    <n v="0"/>
    <n v="0"/>
    <n v="0"/>
    <s v=""/>
    <n v="3905"/>
    <n v="3282"/>
    <n v="784"/>
    <n v="0.23887873248019501"/>
    <n v="15"/>
    <n v="608"/>
    <n v="0.15569782330345711"/>
    <n v="3905"/>
    <n v="3297"/>
    <n v="608"/>
    <n v="0.15569782330345711"/>
  </r>
  <r>
    <x v="27"/>
    <x v="28"/>
    <s v="NAIROBI"/>
    <n v="3"/>
    <n v="3"/>
    <n v="0"/>
    <n v="0"/>
    <n v="0"/>
    <n v="3930"/>
    <n v="3075"/>
    <n v="1538"/>
    <n v="0.50016260162601622"/>
    <n v="255"/>
    <n v="600"/>
    <n v="0.15267175572519084"/>
    <n v="3933"/>
    <n v="3333"/>
    <n v="600"/>
    <n v="0.15255530129672007"/>
  </r>
  <r>
    <x v="27"/>
    <x v="89"/>
    <s v="PRISTINA"/>
    <n v="0"/>
    <n v="0"/>
    <n v="0"/>
    <n v="0"/>
    <s v=""/>
    <n v="694"/>
    <n v="662"/>
    <n v="660"/>
    <n v="0.99697885196374625"/>
    <n v="11"/>
    <n v="21"/>
    <n v="3.0259365994236311E-2"/>
    <n v="694"/>
    <n v="673"/>
    <n v="21"/>
    <n v="3.0259365994236311E-2"/>
  </r>
  <r>
    <x v="27"/>
    <x v="29"/>
    <s v="KUWAIT"/>
    <n v="0"/>
    <n v="0"/>
    <n v="0"/>
    <n v="0"/>
    <s v=""/>
    <n v="0"/>
    <n v="0"/>
    <n v="0"/>
    <s v=""/>
    <n v="0"/>
    <n v="0"/>
    <s v=""/>
    <s v=""/>
    <s v=""/>
    <s v=""/>
    <s v=""/>
  </r>
  <r>
    <x v="27"/>
    <x v="142"/>
    <s v="BISHKEK"/>
    <n v="0"/>
    <n v="0"/>
    <n v="0"/>
    <n v="0"/>
    <s v=""/>
    <n v="3574"/>
    <n v="2563"/>
    <n v="332"/>
    <n v="0.129535700351151"/>
    <n v="19"/>
    <n v="992"/>
    <n v="0.2775601566871852"/>
    <n v="3574"/>
    <n v="2582"/>
    <n v="992"/>
    <n v="0.2775601566871852"/>
  </r>
  <r>
    <x v="27"/>
    <x v="143"/>
    <s v="RIGA"/>
    <n v="0"/>
    <n v="0"/>
    <n v="0"/>
    <n v="0"/>
    <s v=""/>
    <n v="0"/>
    <n v="0"/>
    <n v="0"/>
    <s v=""/>
    <n v="0"/>
    <n v="0"/>
    <s v=""/>
    <s v=""/>
    <s v=""/>
    <s v=""/>
    <s v=""/>
  </r>
  <r>
    <x v="27"/>
    <x v="30"/>
    <s v="BEIRUT"/>
    <n v="1"/>
    <n v="1"/>
    <n v="0"/>
    <n v="0"/>
    <n v="0"/>
    <n v="2931"/>
    <n v="2245"/>
    <n v="1412"/>
    <n v="0.62895322939866372"/>
    <n v="60"/>
    <n v="626"/>
    <n v="0.21357898328215627"/>
    <n v="2932"/>
    <n v="2306"/>
    <n v="626"/>
    <n v="0.21350613915416097"/>
  </r>
  <r>
    <x v="27"/>
    <x v="160"/>
    <s v="MONROVIA"/>
    <n v="0"/>
    <n v="0"/>
    <n v="0"/>
    <n v="0"/>
    <s v=""/>
    <n v="0"/>
    <n v="0"/>
    <n v="0"/>
    <s v=""/>
    <n v="0"/>
    <n v="0"/>
    <s v=""/>
    <s v=""/>
    <s v=""/>
    <s v=""/>
    <s v=""/>
  </r>
  <r>
    <x v="27"/>
    <x v="149"/>
    <s v="TRIPOLI"/>
    <n v="0"/>
    <n v="0"/>
    <n v="0"/>
    <n v="0"/>
    <s v=""/>
    <n v="0"/>
    <n v="0"/>
    <n v="0"/>
    <s v=""/>
    <n v="0"/>
    <n v="0"/>
    <s v=""/>
    <s v=""/>
    <s v=""/>
    <s v=""/>
    <s v=""/>
  </r>
  <r>
    <x v="27"/>
    <x v="153"/>
    <s v="LUXEMBOURG"/>
    <n v="0"/>
    <n v="0"/>
    <n v="0"/>
    <n v="0"/>
    <s v=""/>
    <n v="0"/>
    <n v="0"/>
    <n v="0"/>
    <s v=""/>
    <n v="0"/>
    <n v="0"/>
    <s v=""/>
    <s v=""/>
    <s v=""/>
    <s v=""/>
    <s v=""/>
  </r>
  <r>
    <x v="27"/>
    <x v="124"/>
    <s v="ANTANANARIVO"/>
    <n v="0"/>
    <n v="0"/>
    <n v="0"/>
    <n v="0"/>
    <s v=""/>
    <n v="1009"/>
    <n v="695"/>
    <n v="193"/>
    <n v="0.27769784172661871"/>
    <n v="0"/>
    <n v="314"/>
    <n v="0.31119920713577798"/>
    <n v="1009"/>
    <n v="695"/>
    <n v="314"/>
    <n v="0.31119920713577798"/>
  </r>
  <r>
    <x v="27"/>
    <x v="31"/>
    <s v="KUALA LUMPUR"/>
    <n v="0"/>
    <n v="0"/>
    <n v="0"/>
    <n v="0"/>
    <s v=""/>
    <n v="0"/>
    <n v="0"/>
    <n v="0"/>
    <s v=""/>
    <n v="0"/>
    <n v="0"/>
    <s v=""/>
    <s v=""/>
    <s v=""/>
    <s v=""/>
    <s v=""/>
  </r>
  <r>
    <x v="27"/>
    <x v="32"/>
    <s v="MEXICO CITY"/>
    <n v="0"/>
    <n v="0"/>
    <n v="0"/>
    <n v="0"/>
    <s v=""/>
    <n v="117"/>
    <n v="111"/>
    <n v="67"/>
    <n v="0.60360360360360366"/>
    <n v="0"/>
    <n v="6"/>
    <n v="5.128205128205128E-2"/>
    <n v="117"/>
    <n v="111"/>
    <n v="6"/>
    <n v="5.128205128205128E-2"/>
  </r>
  <r>
    <x v="27"/>
    <x v="33"/>
    <s v="RABAT"/>
    <n v="0"/>
    <n v="0"/>
    <n v="0"/>
    <n v="0"/>
    <s v=""/>
    <n v="6028"/>
    <n v="4442"/>
    <n v="3698"/>
    <n v="0.83250787933363346"/>
    <n v="49"/>
    <n v="1537"/>
    <n v="0.25497677504976773"/>
    <n v="6028"/>
    <n v="4491"/>
    <n v="1537"/>
    <n v="0.25497677504976773"/>
  </r>
  <r>
    <x v="27"/>
    <x v="103"/>
    <s v="MAPUTO"/>
    <n v="0"/>
    <n v="0"/>
    <n v="0"/>
    <n v="0"/>
    <s v=""/>
    <n v="0"/>
    <n v="0"/>
    <n v="0"/>
    <s v=""/>
    <n v="0"/>
    <n v="0"/>
    <s v=""/>
    <s v=""/>
    <s v=""/>
    <s v=""/>
    <s v=""/>
  </r>
  <r>
    <x v="27"/>
    <x v="105"/>
    <s v="KATHMANDU"/>
    <n v="0"/>
    <n v="0"/>
    <n v="0"/>
    <n v="0"/>
    <s v=""/>
    <n v="2664"/>
    <n v="1636"/>
    <n v="161"/>
    <n v="9.8410757946210264E-2"/>
    <n v="3"/>
    <n v="1025"/>
    <n v="0.38475975975975973"/>
    <n v="2664"/>
    <n v="1639"/>
    <n v="1025"/>
    <n v="0.38475975975975973"/>
  </r>
  <r>
    <x v="27"/>
    <x v="75"/>
    <s v="THE HAGUE"/>
    <n v="0"/>
    <n v="0"/>
    <n v="0"/>
    <n v="0"/>
    <s v=""/>
    <n v="2"/>
    <n v="2"/>
    <n v="2"/>
    <n v="1"/>
    <n v="0"/>
    <n v="0"/>
    <n v="0"/>
    <n v="2"/>
    <n v="2"/>
    <s v=""/>
    <s v=""/>
  </r>
  <r>
    <x v="27"/>
    <x v="129"/>
    <s v="WELLINGTON"/>
    <n v="0"/>
    <n v="0"/>
    <n v="0"/>
    <n v="0"/>
    <s v=""/>
    <n v="241"/>
    <n v="233"/>
    <n v="230"/>
    <n v="0.98712446351931327"/>
    <n v="3"/>
    <n v="5"/>
    <n v="2.0746887966804978E-2"/>
    <n v="241"/>
    <n v="236"/>
    <n v="5"/>
    <n v="2.0746887966804978E-2"/>
  </r>
  <r>
    <x v="27"/>
    <x v="34"/>
    <s v="ABUJA"/>
    <n v="0"/>
    <n v="0"/>
    <n v="0"/>
    <n v="0"/>
    <s v=""/>
    <n v="2816"/>
    <n v="2110"/>
    <n v="464"/>
    <n v="0.21990521327014217"/>
    <n v="126"/>
    <n v="580"/>
    <n v="0.20596590909090909"/>
    <n v="2816"/>
    <n v="2236"/>
    <n v="580"/>
    <n v="0.20596590909090909"/>
  </r>
  <r>
    <x v="27"/>
    <x v="35"/>
    <s v="SKOPJE"/>
    <n v="0"/>
    <n v="0"/>
    <n v="0"/>
    <n v="0"/>
    <s v=""/>
    <n v="0"/>
    <n v="0"/>
    <n v="0"/>
    <s v=""/>
    <n v="0"/>
    <n v="0"/>
    <s v=""/>
    <s v=""/>
    <s v=""/>
    <s v=""/>
    <s v=""/>
  </r>
  <r>
    <x v="27"/>
    <x v="92"/>
    <s v="OSLO"/>
    <n v="0"/>
    <n v="0"/>
    <n v="0"/>
    <n v="0"/>
    <s v=""/>
    <n v="0"/>
    <n v="0"/>
    <n v="0"/>
    <s v=""/>
    <n v="0"/>
    <n v="0"/>
    <s v=""/>
    <s v=""/>
    <s v=""/>
    <s v=""/>
    <s v=""/>
  </r>
  <r>
    <x v="27"/>
    <x v="37"/>
    <s v="ISLAMABAD"/>
    <n v="0"/>
    <n v="0"/>
    <n v="0"/>
    <n v="0"/>
    <s v=""/>
    <n v="3102"/>
    <n v="1903"/>
    <n v="254"/>
    <n v="0.13347346295323173"/>
    <n v="115"/>
    <n v="1084"/>
    <n v="0.34945196647324306"/>
    <n v="3102"/>
    <n v="2018"/>
    <n v="1084"/>
    <n v="0.34945196647324306"/>
  </r>
  <r>
    <x v="27"/>
    <x v="37"/>
    <s v="KARACHI"/>
    <n v="0"/>
    <n v="0"/>
    <n v="0"/>
    <n v="0"/>
    <s v=""/>
    <n v="0"/>
    <n v="0"/>
    <n v="0"/>
    <s v=""/>
    <n v="0"/>
    <n v="0"/>
    <s v=""/>
    <s v=""/>
    <s v=""/>
    <s v=""/>
    <s v=""/>
  </r>
  <r>
    <x v="27"/>
    <x v="38"/>
    <s v="RAMALLAH"/>
    <n v="0"/>
    <n v="0"/>
    <n v="0"/>
    <n v="0"/>
    <s v=""/>
    <n v="679"/>
    <n v="643"/>
    <n v="236"/>
    <n v="0.36702954898911355"/>
    <n v="11"/>
    <n v="25"/>
    <n v="3.6818851251840944E-2"/>
    <n v="679"/>
    <n v="654"/>
    <n v="25"/>
    <n v="3.6818851251840944E-2"/>
  </r>
  <r>
    <x v="27"/>
    <x v="145"/>
    <s v="ASUNCION"/>
    <n v="0"/>
    <n v="0"/>
    <n v="0"/>
    <n v="0"/>
    <s v=""/>
    <n v="0"/>
    <n v="0"/>
    <n v="0"/>
    <s v=""/>
    <n v="0"/>
    <n v="0"/>
    <s v=""/>
    <s v=""/>
    <s v=""/>
    <s v=""/>
    <s v=""/>
  </r>
  <r>
    <x v="27"/>
    <x v="39"/>
    <s v="LIMA"/>
    <n v="0"/>
    <n v="0"/>
    <n v="0"/>
    <n v="0"/>
    <s v=""/>
    <n v="86"/>
    <n v="76"/>
    <n v="71"/>
    <n v="0.93421052631578949"/>
    <n v="1"/>
    <n v="9"/>
    <n v="0.10465116279069768"/>
    <n v="86"/>
    <n v="77"/>
    <n v="9"/>
    <n v="0.10465116279069768"/>
  </r>
  <r>
    <x v="27"/>
    <x v="40"/>
    <s v="MANILA"/>
    <n v="0"/>
    <n v="0"/>
    <n v="0"/>
    <n v="0"/>
    <s v=""/>
    <n v="13753"/>
    <n v="13051"/>
    <n v="10812"/>
    <n v="0.82844226496053941"/>
    <n v="0"/>
    <n v="702"/>
    <n v="5.1043408710826729E-2"/>
    <n v="13753"/>
    <n v="13051"/>
    <n v="702"/>
    <n v="5.1043408710826729E-2"/>
  </r>
  <r>
    <x v="27"/>
    <x v="77"/>
    <s v="WARSAW"/>
    <n v="0"/>
    <n v="0"/>
    <n v="0"/>
    <n v="0"/>
    <s v=""/>
    <n v="3"/>
    <n v="3"/>
    <n v="3"/>
    <n v="1"/>
    <n v="0"/>
    <n v="0"/>
    <n v="0"/>
    <n v="3"/>
    <n v="3"/>
    <s v=""/>
    <s v=""/>
  </r>
  <r>
    <x v="27"/>
    <x v="78"/>
    <s v="LISBON"/>
    <n v="0"/>
    <n v="0"/>
    <n v="0"/>
    <n v="0"/>
    <s v=""/>
    <n v="1"/>
    <n v="1"/>
    <n v="1"/>
    <n v="1"/>
    <n v="0"/>
    <n v="0"/>
    <n v="0"/>
    <n v="1"/>
    <n v="1"/>
    <s v=""/>
    <s v=""/>
  </r>
  <r>
    <x v="27"/>
    <x v="41"/>
    <s v="DOHA"/>
    <n v="0"/>
    <n v="0"/>
    <n v="0"/>
    <n v="0"/>
    <s v=""/>
    <n v="13269"/>
    <n v="12154"/>
    <n v="12103"/>
    <n v="0.99580385058416987"/>
    <n v="98"/>
    <n v="1017"/>
    <n v="7.6644811214108072E-2"/>
    <n v="13269"/>
    <n v="12252"/>
    <n v="1017"/>
    <n v="7.6644811214108072E-2"/>
  </r>
  <r>
    <x v="27"/>
    <x v="42"/>
    <s v="BUCHAREST"/>
    <n v="0"/>
    <n v="0"/>
    <n v="0"/>
    <n v="0"/>
    <s v=""/>
    <n v="104"/>
    <n v="104"/>
    <n v="91"/>
    <n v="0.875"/>
    <n v="0"/>
    <n v="0"/>
    <n v="0"/>
    <n v="104"/>
    <n v="104"/>
    <s v=""/>
    <s v=""/>
  </r>
  <r>
    <x v="27"/>
    <x v="43"/>
    <s v="MOSCOW"/>
    <n v="0"/>
    <n v="0"/>
    <n v="0"/>
    <n v="0"/>
    <s v=""/>
    <n v="10224"/>
    <n v="8499"/>
    <n v="6639"/>
    <n v="0.78115072361454285"/>
    <n v="1248"/>
    <n v="477"/>
    <n v="4.6654929577464789E-2"/>
    <n v="10224"/>
    <n v="9747"/>
    <n v="477"/>
    <n v="4.6654929577464789E-2"/>
  </r>
  <r>
    <x v="27"/>
    <x v="43"/>
    <s v="ST. PETERSBURG"/>
    <n v="0"/>
    <n v="0"/>
    <n v="0"/>
    <n v="0"/>
    <s v=""/>
    <n v="0"/>
    <n v="0"/>
    <n v="0"/>
    <s v=""/>
    <n v="0"/>
    <n v="0"/>
    <s v=""/>
    <s v=""/>
    <s v=""/>
    <s v=""/>
    <s v=""/>
  </r>
  <r>
    <x v="27"/>
    <x v="44"/>
    <s v="JEDDAH"/>
    <n v="0"/>
    <n v="0"/>
    <n v="0"/>
    <n v="0"/>
    <s v=""/>
    <n v="0"/>
    <n v="0"/>
    <n v="0"/>
    <s v=""/>
    <n v="0"/>
    <n v="0"/>
    <s v=""/>
    <s v=""/>
    <s v=""/>
    <s v=""/>
    <s v=""/>
  </r>
  <r>
    <x v="27"/>
    <x v="44"/>
    <s v="RIYADH"/>
    <n v="0"/>
    <n v="0"/>
    <n v="0"/>
    <n v="0"/>
    <s v=""/>
    <n v="37225"/>
    <n v="35127"/>
    <n v="32655"/>
    <n v="0.9296267828166368"/>
    <n v="61"/>
    <n v="2037"/>
    <n v="5.4721289456010742E-2"/>
    <n v="37225"/>
    <n v="35188"/>
    <n v="2037"/>
    <n v="5.4721289456010742E-2"/>
  </r>
  <r>
    <x v="27"/>
    <x v="45"/>
    <s v="DAKAR"/>
    <n v="0"/>
    <n v="0"/>
    <n v="0"/>
    <n v="0"/>
    <s v=""/>
    <n v="2384"/>
    <n v="1577"/>
    <n v="509"/>
    <n v="0.32276474318325937"/>
    <n v="5"/>
    <n v="802"/>
    <n v="0.33640939597315433"/>
    <n v="2384"/>
    <n v="1582"/>
    <n v="802"/>
    <n v="0.33640939597315433"/>
  </r>
  <r>
    <x v="27"/>
    <x v="46"/>
    <s v="BELGRADE"/>
    <n v="0"/>
    <n v="0"/>
    <n v="0"/>
    <n v="0"/>
    <s v=""/>
    <n v="1633"/>
    <n v="1529"/>
    <n v="712"/>
    <n v="0.46566383257030741"/>
    <n v="12"/>
    <n v="92"/>
    <n v="5.6338028169014086E-2"/>
    <n v="1633"/>
    <n v="1541"/>
    <n v="92"/>
    <n v="5.6338028169014086E-2"/>
  </r>
  <r>
    <x v="27"/>
    <x v="161"/>
    <s v="FREETOWN"/>
    <n v="0"/>
    <n v="0"/>
    <n v="0"/>
    <n v="0"/>
    <s v=""/>
    <n v="0"/>
    <n v="0"/>
    <n v="0"/>
    <s v=""/>
    <n v="0"/>
    <n v="0"/>
    <s v=""/>
    <s v=""/>
    <s v=""/>
    <s v=""/>
    <s v=""/>
  </r>
  <r>
    <x v="27"/>
    <x v="80"/>
    <s v="SINGAPORE"/>
    <n v="1"/>
    <n v="1"/>
    <n v="0"/>
    <n v="0"/>
    <n v="0"/>
    <n v="4073"/>
    <n v="3946"/>
    <n v="2025"/>
    <n v="0.51317790167257982"/>
    <n v="76"/>
    <n v="51"/>
    <n v="1.2521482936410509E-2"/>
    <n v="4074"/>
    <n v="4023"/>
    <n v="51"/>
    <n v="1.2518409425625921E-2"/>
  </r>
  <r>
    <x v="27"/>
    <x v="47"/>
    <s v="BRATISLAVA"/>
    <n v="0"/>
    <n v="0"/>
    <n v="0"/>
    <n v="0"/>
    <s v=""/>
    <n v="0"/>
    <n v="0"/>
    <n v="0"/>
    <s v=""/>
    <n v="0"/>
    <n v="0"/>
    <s v=""/>
    <s v=""/>
    <s v=""/>
    <s v=""/>
    <s v=""/>
  </r>
  <r>
    <x v="27"/>
    <x v="48"/>
    <s v="LJUBLJANA"/>
    <n v="0"/>
    <n v="0"/>
    <n v="0"/>
    <n v="0"/>
    <s v=""/>
    <n v="0"/>
    <n v="0"/>
    <n v="0"/>
    <s v=""/>
    <n v="0"/>
    <n v="0"/>
    <s v=""/>
    <s v=""/>
    <s v=""/>
    <s v=""/>
    <s v=""/>
  </r>
  <r>
    <x v="27"/>
    <x v="49"/>
    <s v="CAPE TOWN"/>
    <n v="0"/>
    <n v="0"/>
    <n v="0"/>
    <n v="0"/>
    <s v=""/>
    <n v="0"/>
    <n v="0"/>
    <n v="0"/>
    <s v=""/>
    <n v="0"/>
    <n v="0"/>
    <s v=""/>
    <s v=""/>
    <s v=""/>
    <s v=""/>
    <s v=""/>
  </r>
  <r>
    <x v="27"/>
    <x v="49"/>
    <s v="PRETORIA"/>
    <n v="2"/>
    <n v="1"/>
    <n v="1"/>
    <n v="1"/>
    <n v="0.5"/>
    <n v="8480"/>
    <n v="7740"/>
    <n v="5318"/>
    <n v="0.68708010335917313"/>
    <n v="63"/>
    <n v="677"/>
    <n v="7.9834905660377362E-2"/>
    <n v="8482"/>
    <n v="7804"/>
    <n v="678"/>
    <n v="7.993397783541617E-2"/>
  </r>
  <r>
    <x v="27"/>
    <x v="50"/>
    <s v="SEOUL"/>
    <n v="0"/>
    <n v="0"/>
    <n v="0"/>
    <n v="0"/>
    <s v=""/>
    <n v="349"/>
    <n v="293"/>
    <n v="40"/>
    <n v="0.13651877133105803"/>
    <n v="1"/>
    <n v="55"/>
    <n v="0.15759312320916904"/>
    <n v="349"/>
    <n v="294"/>
    <n v="55"/>
    <n v="0.15759312320916904"/>
  </r>
  <r>
    <x v="27"/>
    <x v="81"/>
    <s v="BARCELONA"/>
    <n v="0"/>
    <n v="0"/>
    <n v="0"/>
    <n v="0"/>
    <s v=""/>
    <n v="2"/>
    <n v="2"/>
    <n v="1"/>
    <n v="0.5"/>
    <n v="0"/>
    <n v="0"/>
    <n v="0"/>
    <n v="2"/>
    <n v="2"/>
    <s v=""/>
    <s v=""/>
  </r>
  <r>
    <x v="27"/>
    <x v="81"/>
    <s v="LAS PALMAS DE GRAN CANARIA"/>
    <n v="0"/>
    <n v="0"/>
    <n v="0"/>
    <n v="0"/>
    <s v=""/>
    <n v="0"/>
    <n v="0"/>
    <n v="0"/>
    <s v=""/>
    <n v="0"/>
    <n v="0"/>
    <s v=""/>
    <s v=""/>
    <s v=""/>
    <s v=""/>
    <s v=""/>
  </r>
  <r>
    <x v="27"/>
    <x v="81"/>
    <s v="MADRID"/>
    <n v="0"/>
    <n v="0"/>
    <n v="0"/>
    <n v="0"/>
    <s v=""/>
    <n v="15"/>
    <n v="15"/>
    <n v="11"/>
    <n v="0.73333333333333328"/>
    <n v="0"/>
    <n v="0"/>
    <n v="0"/>
    <n v="15"/>
    <n v="15"/>
    <s v=""/>
    <s v=""/>
  </r>
  <r>
    <x v="27"/>
    <x v="132"/>
    <s v="COLOMBO"/>
    <n v="16"/>
    <n v="11"/>
    <n v="5"/>
    <n v="5"/>
    <n v="0.3125"/>
    <n v="6617"/>
    <n v="4220"/>
    <n v="1415"/>
    <n v="0.33530805687203791"/>
    <n v="142"/>
    <n v="2255"/>
    <n v="0.34078887713465317"/>
    <n v="6633"/>
    <n v="4373"/>
    <n v="2260"/>
    <n v="0.34072063922810192"/>
  </r>
  <r>
    <x v="27"/>
    <x v="162"/>
    <s v="KHARTOUM"/>
    <n v="0"/>
    <n v="0"/>
    <n v="0"/>
    <n v="0"/>
    <s v=""/>
    <n v="0"/>
    <n v="0"/>
    <n v="0"/>
    <s v=""/>
    <n v="0"/>
    <n v="0"/>
    <s v=""/>
    <s v=""/>
    <s v=""/>
    <s v=""/>
    <s v=""/>
  </r>
  <r>
    <x v="27"/>
    <x v="93"/>
    <s v="STOCKHOLM"/>
    <n v="0"/>
    <n v="0"/>
    <n v="0"/>
    <n v="0"/>
    <s v=""/>
    <n v="2"/>
    <n v="1"/>
    <n v="1"/>
    <n v="1"/>
    <n v="0"/>
    <n v="1"/>
    <n v="0.5"/>
    <n v="2"/>
    <n v="1"/>
    <n v="1"/>
    <n v="0.5"/>
  </r>
  <r>
    <x v="27"/>
    <x v="52"/>
    <s v="DAMASCUS"/>
    <n v="0"/>
    <n v="0"/>
    <n v="0"/>
    <n v="0"/>
    <s v=""/>
    <n v="0"/>
    <n v="0"/>
    <n v="0"/>
    <s v=""/>
    <n v="0"/>
    <n v="0"/>
    <s v=""/>
    <s v=""/>
    <s v=""/>
    <s v=""/>
    <s v=""/>
  </r>
  <r>
    <x v="27"/>
    <x v="53"/>
    <s v="TAIPEI"/>
    <n v="0"/>
    <n v="0"/>
    <n v="0"/>
    <n v="0"/>
    <s v=""/>
    <n v="177"/>
    <n v="175"/>
    <n v="105"/>
    <n v="0.6"/>
    <n v="0"/>
    <n v="2"/>
    <n v="1.1299435028248588E-2"/>
    <n v="177"/>
    <n v="175"/>
    <n v="2"/>
    <n v="1.1299435028248588E-2"/>
  </r>
  <r>
    <x v="27"/>
    <x v="146"/>
    <s v="DUSHANBE"/>
    <n v="0"/>
    <n v="0"/>
    <n v="0"/>
    <n v="0"/>
    <s v=""/>
    <n v="0"/>
    <n v="0"/>
    <n v="0"/>
    <s v=""/>
    <n v="0"/>
    <n v="0"/>
    <s v=""/>
    <s v=""/>
    <s v=""/>
    <s v=""/>
    <s v=""/>
  </r>
  <r>
    <x v="27"/>
    <x v="82"/>
    <s v="DAR ES SALAAM"/>
    <n v="0"/>
    <n v="0"/>
    <n v="0"/>
    <n v="0"/>
    <s v=""/>
    <n v="1435"/>
    <n v="1316"/>
    <n v="378"/>
    <n v="0.28723404255319152"/>
    <n v="1"/>
    <n v="118"/>
    <n v="8.2229965156794427E-2"/>
    <n v="1435"/>
    <n v="1317"/>
    <n v="118"/>
    <n v="8.2229965156794427E-2"/>
  </r>
  <r>
    <x v="27"/>
    <x v="54"/>
    <s v="BANGKOK"/>
    <n v="0"/>
    <n v="0"/>
    <n v="0"/>
    <n v="0"/>
    <s v=""/>
    <n v="31723"/>
    <n v="30334"/>
    <n v="5859"/>
    <n v="0.19314960110766796"/>
    <n v="4"/>
    <n v="1385"/>
    <n v="4.3659174731267535E-2"/>
    <n v="31723"/>
    <n v="30338"/>
    <n v="1385"/>
    <n v="4.3659174731267535E-2"/>
  </r>
  <r>
    <x v="27"/>
    <x v="134"/>
    <s v="LOME"/>
    <n v="0"/>
    <n v="0"/>
    <n v="0"/>
    <n v="0"/>
    <s v=""/>
    <n v="0"/>
    <n v="0"/>
    <n v="0"/>
    <s v=""/>
    <n v="0"/>
    <n v="0"/>
    <s v=""/>
    <s v=""/>
    <s v=""/>
    <s v=""/>
    <s v=""/>
  </r>
  <r>
    <x v="27"/>
    <x v="55"/>
    <s v="TUNIS"/>
    <n v="0"/>
    <n v="0"/>
    <n v="0"/>
    <n v="0"/>
    <s v=""/>
    <n v="4870"/>
    <n v="3713"/>
    <n v="3516"/>
    <n v="0.94694317263668193"/>
    <n v="111"/>
    <n v="1046"/>
    <n v="0.21478439425051335"/>
    <n v="4870"/>
    <n v="3824"/>
    <n v="1046"/>
    <n v="0.21478439425051335"/>
  </r>
  <r>
    <x v="27"/>
    <x v="56"/>
    <s v="ANKARA"/>
    <n v="0"/>
    <n v="0"/>
    <n v="0"/>
    <n v="0"/>
    <s v=""/>
    <n v="0"/>
    <n v="0"/>
    <n v="0"/>
    <s v=""/>
    <n v="0"/>
    <n v="0"/>
    <s v=""/>
    <s v=""/>
    <s v=""/>
    <s v=""/>
    <s v=""/>
  </r>
  <r>
    <x v="27"/>
    <x v="56"/>
    <s v="ISTANBUL"/>
    <n v="0"/>
    <n v="0"/>
    <n v="0"/>
    <n v="0"/>
    <s v=""/>
    <n v="23034"/>
    <n v="20406"/>
    <n v="14569"/>
    <n v="0.71395667940801721"/>
    <n v="89"/>
    <n v="2539"/>
    <n v="0.11022835807936095"/>
    <n v="23034"/>
    <n v="20495"/>
    <n v="2539"/>
    <n v="0.11022835807936095"/>
  </r>
  <r>
    <x v="27"/>
    <x v="83"/>
    <s v="KAMPALA"/>
    <n v="0"/>
    <n v="0"/>
    <n v="0"/>
    <n v="0"/>
    <s v=""/>
    <n v="0"/>
    <n v="0"/>
    <n v="0"/>
    <s v=""/>
    <n v="0"/>
    <n v="0"/>
    <s v=""/>
    <s v=""/>
    <s v=""/>
    <s v=""/>
    <s v=""/>
  </r>
  <r>
    <x v="27"/>
    <x v="57"/>
    <s v="KYIV"/>
    <n v="0"/>
    <n v="0"/>
    <n v="0"/>
    <n v="0"/>
    <s v=""/>
    <n v="0"/>
    <n v="0"/>
    <n v="0"/>
    <s v=""/>
    <n v="0"/>
    <n v="0"/>
    <s v=""/>
    <s v=""/>
    <s v=""/>
    <s v=""/>
    <s v=""/>
  </r>
  <r>
    <x v="27"/>
    <x v="58"/>
    <s v="ABU DHABI"/>
    <n v="1"/>
    <n v="1"/>
    <n v="1"/>
    <n v="0"/>
    <n v="0"/>
    <n v="27148"/>
    <n v="21251"/>
    <n v="14976"/>
    <n v="0.70471977789280504"/>
    <n v="109"/>
    <n v="5788"/>
    <n v="0.21320170914984529"/>
    <n v="27149"/>
    <n v="21361"/>
    <n v="5788"/>
    <n v="0.21319385612729749"/>
  </r>
  <r>
    <x v="27"/>
    <x v="58"/>
    <s v="DUBAI"/>
    <n v="0"/>
    <n v="0"/>
    <n v="0"/>
    <n v="0"/>
    <s v=""/>
    <n v="0"/>
    <n v="0"/>
    <n v="0"/>
    <s v=""/>
    <n v="0"/>
    <n v="0"/>
    <s v=""/>
    <s v=""/>
    <s v=""/>
    <s v=""/>
    <s v=""/>
  </r>
  <r>
    <x v="27"/>
    <x v="59"/>
    <s v="LONDON"/>
    <n v="7"/>
    <n v="6"/>
    <n v="6"/>
    <n v="1"/>
    <n v="0.14285714285714285"/>
    <n v="14464"/>
    <n v="12554"/>
    <n v="12059"/>
    <n v="0.96057033614784137"/>
    <n v="63"/>
    <n v="1847"/>
    <n v="0.12769634955752213"/>
    <n v="14471"/>
    <n v="12623"/>
    <n v="1848"/>
    <n v="0.12770368322852602"/>
  </r>
  <r>
    <x v="27"/>
    <x v="59"/>
    <s v="MANCHESTER"/>
    <n v="0"/>
    <n v="0"/>
    <n v="0"/>
    <n v="0"/>
    <s v=""/>
    <n v="0"/>
    <n v="0"/>
    <n v="0"/>
    <s v=""/>
    <n v="0"/>
    <n v="0"/>
    <s v=""/>
    <s v=""/>
    <s v=""/>
    <s v=""/>
    <s v=""/>
  </r>
  <r>
    <x v="27"/>
    <x v="135"/>
    <s v="MONTEVIDEO"/>
    <n v="0"/>
    <n v="0"/>
    <n v="0"/>
    <n v="0"/>
    <s v=""/>
    <n v="0"/>
    <n v="0"/>
    <n v="0"/>
    <s v=""/>
    <n v="0"/>
    <n v="0"/>
    <s v=""/>
    <s v=""/>
    <s v=""/>
    <s v=""/>
    <s v=""/>
  </r>
  <r>
    <x v="27"/>
    <x v="60"/>
    <s v="ATLANTA, GA"/>
    <n v="0"/>
    <n v="0"/>
    <n v="0"/>
    <n v="0"/>
    <s v=""/>
    <n v="1631"/>
    <n v="1625"/>
    <n v="1621"/>
    <n v="0.99753846153846149"/>
    <n v="0"/>
    <n v="6"/>
    <n v="3.678724708767627E-3"/>
    <n v="1631"/>
    <n v="1625"/>
    <n v="6"/>
    <n v="3.678724708767627E-3"/>
  </r>
  <r>
    <x v="27"/>
    <x v="60"/>
    <s v="CHICAGO, IL"/>
    <n v="0"/>
    <n v="0"/>
    <n v="0"/>
    <n v="0"/>
    <s v=""/>
    <n v="0"/>
    <n v="0"/>
    <n v="0"/>
    <s v=""/>
    <n v="0"/>
    <n v="0"/>
    <s v=""/>
    <s v=""/>
    <s v=""/>
    <s v=""/>
    <s v=""/>
  </r>
  <r>
    <x v="27"/>
    <x v="60"/>
    <s v="HOUSTON, TX"/>
    <n v="0"/>
    <n v="0"/>
    <n v="0"/>
    <n v="0"/>
    <s v=""/>
    <n v="0"/>
    <n v="0"/>
    <n v="0"/>
    <s v=""/>
    <n v="0"/>
    <n v="0"/>
    <s v=""/>
    <s v=""/>
    <s v=""/>
    <s v=""/>
    <s v=""/>
  </r>
  <r>
    <x v="27"/>
    <x v="60"/>
    <s v="LOS ANGELES, CA"/>
    <n v="0"/>
    <n v="0"/>
    <n v="0"/>
    <n v="0"/>
    <s v=""/>
    <n v="0"/>
    <n v="0"/>
    <n v="0"/>
    <s v=""/>
    <n v="0"/>
    <n v="0"/>
    <s v=""/>
    <s v=""/>
    <s v=""/>
    <s v=""/>
    <s v=""/>
  </r>
  <r>
    <x v="27"/>
    <x v="60"/>
    <s v="NEW YORK, NY"/>
    <n v="0"/>
    <n v="0"/>
    <n v="0"/>
    <n v="0"/>
    <s v=""/>
    <n v="3392"/>
    <n v="3312"/>
    <n v="3284"/>
    <n v="0.99154589371980673"/>
    <n v="23"/>
    <n v="57"/>
    <n v="1.6804245283018868E-2"/>
    <n v="3392"/>
    <n v="3335"/>
    <n v="57"/>
    <n v="1.6804245283018868E-2"/>
  </r>
  <r>
    <x v="27"/>
    <x v="60"/>
    <s v="SAN FRANCISCO, CA"/>
    <n v="1"/>
    <n v="0"/>
    <n v="0"/>
    <n v="1"/>
    <n v="1"/>
    <n v="3811"/>
    <n v="3532"/>
    <n v="3530"/>
    <n v="0.99943374858437151"/>
    <n v="36"/>
    <n v="243"/>
    <n v="6.3762791918131723E-2"/>
    <n v="3812"/>
    <n v="3568"/>
    <n v="244"/>
    <n v="6.400839454354669E-2"/>
  </r>
  <r>
    <x v="27"/>
    <x v="60"/>
    <s v="WASHINGTON, DC"/>
    <n v="1"/>
    <n v="1"/>
    <n v="0"/>
    <n v="0"/>
    <n v="0"/>
    <n v="1029"/>
    <n v="1016"/>
    <n v="1007"/>
    <n v="0.99114173228346458"/>
    <n v="7"/>
    <n v="6"/>
    <n v="5.8309037900874635E-3"/>
    <n v="1030"/>
    <n v="1024"/>
    <n v="6"/>
    <n v="5.8252427184466021E-3"/>
  </r>
  <r>
    <x v="27"/>
    <x v="94"/>
    <s v="TASHKENT"/>
    <n v="0"/>
    <n v="0"/>
    <n v="0"/>
    <n v="0"/>
    <s v=""/>
    <n v="0"/>
    <n v="0"/>
    <n v="0"/>
    <s v=""/>
    <n v="0"/>
    <n v="0"/>
    <s v=""/>
    <s v=""/>
    <s v=""/>
    <s v=""/>
    <s v=""/>
  </r>
  <r>
    <x v="27"/>
    <x v="137"/>
    <s v="CARACAS"/>
    <n v="0"/>
    <n v="0"/>
    <n v="0"/>
    <n v="0"/>
    <s v=""/>
    <n v="6"/>
    <n v="6"/>
    <n v="6"/>
    <n v="1"/>
    <n v="0"/>
    <n v="0"/>
    <n v="0"/>
    <n v="6"/>
    <n v="6"/>
    <s v=""/>
    <s v=""/>
  </r>
  <r>
    <x v="27"/>
    <x v="61"/>
    <s v="HANOI"/>
    <n v="0"/>
    <n v="0"/>
    <n v="0"/>
    <n v="0"/>
    <s v=""/>
    <n v="0"/>
    <n v="0"/>
    <n v="0"/>
    <s v=""/>
    <n v="0"/>
    <n v="0"/>
    <s v=""/>
    <s v=""/>
    <s v=""/>
    <s v=""/>
    <s v=""/>
  </r>
  <r>
    <x v="27"/>
    <x v="61"/>
    <s v="HO CHI MINH"/>
    <n v="0"/>
    <n v="0"/>
    <n v="0"/>
    <n v="0"/>
    <s v=""/>
    <n v="5805"/>
    <n v="5331"/>
    <n v="863"/>
    <n v="0.16188332395422997"/>
    <n v="13"/>
    <n v="461"/>
    <n v="7.9414298018949184E-2"/>
    <n v="5805"/>
    <n v="5344"/>
    <n v="461"/>
    <n v="7.9414298018949184E-2"/>
  </r>
  <r>
    <x v="27"/>
    <x v="138"/>
    <s v="HARARE"/>
    <n v="0"/>
    <n v="0"/>
    <n v="0"/>
    <n v="0"/>
    <s v=""/>
    <n v="0"/>
    <n v="0"/>
    <n v="0"/>
    <s v=""/>
    <n v="0"/>
    <n v="0"/>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EA71AF-AA31-4796-98DD-B295F06AD99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hengen State">
  <location ref="A4:F33" firstHeaderRow="0" firstDataRow="1" firstDataCol="1" rowPageCount="1" colPageCount="1"/>
  <pivotFields count="19">
    <pivotField axis="axisRow" showAll="0" sortType="a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xis="axisPage" showAll="0">
      <items count="164">
        <item x="0"/>
        <item x="1"/>
        <item x="159"/>
        <item x="62"/>
        <item x="2"/>
        <item x="84"/>
        <item x="3"/>
        <item x="63"/>
        <item x="4"/>
        <item x="106"/>
        <item x="100"/>
        <item x="85"/>
        <item x="64"/>
        <item x="107"/>
        <item x="108"/>
        <item x="5"/>
        <item x="139"/>
        <item x="6"/>
        <item x="7"/>
        <item x="65"/>
        <item x="66"/>
        <item x="109"/>
        <item x="67"/>
        <item x="8"/>
        <item x="154"/>
        <item x="110"/>
        <item x="111"/>
        <item x="9"/>
        <item x="10"/>
        <item x="11"/>
        <item x="112"/>
        <item x="113"/>
        <item x="68"/>
        <item x="114"/>
        <item x="69"/>
        <item x="12"/>
        <item x="13"/>
        <item x="14"/>
        <item x="86"/>
        <item x="87"/>
        <item x="115"/>
        <item x="116"/>
        <item x="117"/>
        <item x="15"/>
        <item x="140"/>
        <item x="118"/>
        <item x="150"/>
        <item x="151"/>
        <item x="16"/>
        <item x="70"/>
        <item x="88"/>
        <item x="119"/>
        <item x="17"/>
        <item x="18"/>
        <item x="97"/>
        <item x="71"/>
        <item x="120"/>
        <item x="121"/>
        <item x="155"/>
        <item x="122"/>
        <item x="141"/>
        <item x="19"/>
        <item x="72"/>
        <item x="101"/>
        <item x="20"/>
        <item x="21"/>
        <item x="22"/>
        <item x="95"/>
        <item x="23"/>
        <item x="24"/>
        <item x="73"/>
        <item x="74"/>
        <item x="25"/>
        <item x="26"/>
        <item x="27"/>
        <item x="28"/>
        <item x="89"/>
        <item x="29"/>
        <item x="142"/>
        <item x="123"/>
        <item x="143"/>
        <item x="30"/>
        <item x="160"/>
        <item x="149"/>
        <item x="96"/>
        <item x="153"/>
        <item x="156"/>
        <item x="124"/>
        <item x="31"/>
        <item x="102"/>
        <item x="125"/>
        <item x="126"/>
        <item x="127"/>
        <item x="32"/>
        <item x="90"/>
        <item x="98"/>
        <item x="91"/>
        <item x="33"/>
        <item x="103"/>
        <item x="128"/>
        <item x="104"/>
        <item x="105"/>
        <item x="75"/>
        <item x="129"/>
        <item x="144"/>
        <item x="130"/>
        <item x="34"/>
        <item x="35"/>
        <item x="92"/>
        <item x="36"/>
        <item x="37"/>
        <item x="38"/>
        <item x="76"/>
        <item x="145"/>
        <item x="39"/>
        <item x="40"/>
        <item x="77"/>
        <item x="78"/>
        <item x="41"/>
        <item x="42"/>
        <item x="43"/>
        <item x="79"/>
        <item x="131"/>
        <item x="152"/>
        <item x="157"/>
        <item x="44"/>
        <item x="45"/>
        <item x="46"/>
        <item x="161"/>
        <item x="80"/>
        <item x="47"/>
        <item x="48"/>
        <item x="49"/>
        <item x="50"/>
        <item x="81"/>
        <item x="132"/>
        <item x="162"/>
        <item x="133"/>
        <item x="93"/>
        <item x="51"/>
        <item x="52"/>
        <item x="53"/>
        <item x="146"/>
        <item x="82"/>
        <item x="54"/>
        <item x="158"/>
        <item x="134"/>
        <item x="147"/>
        <item x="55"/>
        <item x="56"/>
        <item x="148"/>
        <item x="83"/>
        <item x="57"/>
        <item x="58"/>
        <item x="59"/>
        <item x="135"/>
        <item x="60"/>
        <item x="94"/>
        <item x="136"/>
        <item x="137"/>
        <item x="61"/>
        <item x="99"/>
        <item x="138"/>
        <item t="default"/>
      </items>
    </pivotField>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showAll="0"/>
    <pivotField showAll="0"/>
    <pivotField showAll="0"/>
    <pivotField showAll="0"/>
    <pivotField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5">
    <i>
      <x/>
    </i>
    <i i="1">
      <x v="1"/>
    </i>
    <i i="2">
      <x v="2"/>
    </i>
    <i i="3">
      <x v="3"/>
    </i>
    <i i="4">
      <x v="4"/>
    </i>
  </colItems>
  <pageFields count="1">
    <pageField fld="1" hier="-1"/>
  </pageFields>
  <dataFields count="5">
    <dataField name="Uniform visas applied for " fld="8" baseField="0" baseItem="0"/>
    <dataField name="Total uniform visas issued (including MEV)" fld="9" baseField="0" baseItem="0"/>
    <dataField name="Multiple entry uniform visas (MEVs) issued " fld="10" baseField="0" baseItem="0"/>
    <dataField name="Total LTVs issued " fld="12" baseField="0" baseItem="0"/>
    <dataField name="Uniform visas not issued " fld="13" baseField="0" baseItem="0"/>
  </dataFields>
  <formats count="31">
    <format dxfId="155">
      <pivotArea outline="0" collapsedLevelsAreSubtotals="1" fieldPosition="0"/>
    </format>
    <format dxfId="154">
      <pivotArea field="0" type="button" dataOnly="0" labelOnly="1" outline="0" axis="axisRow" fieldPosition="0"/>
    </format>
    <format dxfId="153">
      <pivotArea dataOnly="0" labelOnly="1" outline="0" fieldPosition="0">
        <references count="1">
          <reference field="4294967294" count="5">
            <x v="0"/>
            <x v="1"/>
            <x v="2"/>
            <x v="3"/>
            <x v="4"/>
          </reference>
        </references>
      </pivotArea>
    </format>
    <format dxfId="152">
      <pivotArea field="1" type="button" dataOnly="0" labelOnly="1" outline="0" axis="axisPage" fieldPosition="0"/>
    </format>
    <format dxfId="151">
      <pivotArea outline="0" collapsedLevelsAreSubtotals="1" fieldPosition="0"/>
    </format>
    <format dxfId="150">
      <pivotArea dataOnly="0" labelOnly="1" fieldPosition="0">
        <references count="1">
          <reference field="0" count="0"/>
        </references>
      </pivotArea>
    </format>
    <format dxfId="149">
      <pivotArea dataOnly="0" labelOnly="1" grandRow="1" outline="0" fieldPosition="0"/>
    </format>
    <format dxfId="148">
      <pivotArea grandRow="1" outline="0" collapsedLevelsAreSubtotals="1" fieldPosition="0"/>
    </format>
    <format dxfId="147">
      <pivotArea dataOnly="0" labelOnly="1" grandRow="1" outline="0" fieldPosition="0"/>
    </format>
    <format dxfId="146">
      <pivotArea collapsedLevelsAreSubtotals="1" fieldPosition="0">
        <references count="1">
          <reference field="0" count="1">
            <x v="27"/>
          </reference>
        </references>
      </pivotArea>
    </format>
    <format dxfId="145">
      <pivotArea dataOnly="0" labelOnly="1" fieldPosition="0">
        <references count="1">
          <reference field="0" count="1">
            <x v="27"/>
          </reference>
        </references>
      </pivotArea>
    </format>
    <format dxfId="144">
      <pivotArea grandRow="1" outline="0" collapsedLevelsAreSubtotals="1" fieldPosition="0"/>
    </format>
    <format dxfId="143">
      <pivotArea dataOnly="0" labelOnly="1" grandRow="1" outline="0" fieldPosition="0"/>
    </format>
    <format dxfId="142">
      <pivotArea dataOnly="0" labelOnly="1" fieldPosition="0">
        <references count="1">
          <reference field="0" count="0"/>
        </references>
      </pivotArea>
    </format>
    <format dxfId="141">
      <pivotArea dataOnly="0" labelOnly="1" grandRow="1" outline="0" fieldPosition="0"/>
    </format>
    <format dxfId="140">
      <pivotArea type="all" dataOnly="0" outline="0" fieldPosition="0"/>
    </format>
    <format dxfId="139">
      <pivotArea outline="0" collapsedLevelsAreSubtotals="1" fieldPosition="0"/>
    </format>
    <format dxfId="138">
      <pivotArea field="0" type="button" dataOnly="0" labelOnly="1" outline="0" axis="axisRow" fieldPosition="0"/>
    </format>
    <format dxfId="137">
      <pivotArea dataOnly="0" labelOnly="1" fieldPosition="0">
        <references count="1">
          <reference field="0" count="0"/>
        </references>
      </pivotArea>
    </format>
    <format dxfId="136">
      <pivotArea dataOnly="0" labelOnly="1" grandRow="1" outline="0" fieldPosition="0"/>
    </format>
    <format dxfId="135">
      <pivotArea dataOnly="0" labelOnly="1" outline="0" fieldPosition="0">
        <references count="1">
          <reference field="4294967294" count="5">
            <x v="0"/>
            <x v="1"/>
            <x v="2"/>
            <x v="3"/>
            <x v="4"/>
          </reference>
        </references>
      </pivotArea>
    </format>
    <format dxfId="134">
      <pivotArea field="0" type="button" dataOnly="0" labelOnly="1" outline="0" axis="axisRow" fieldPosition="0"/>
    </format>
    <format dxfId="133">
      <pivotArea field="1" type="button" dataOnly="0" labelOnly="1" outline="0" axis="axisPage" fieldPosition="0"/>
    </format>
    <format dxfId="132">
      <pivotArea type="all" dataOnly="0" outline="0" fieldPosition="0"/>
    </format>
    <format dxfId="131">
      <pivotArea outline="0" collapsedLevelsAreSubtotals="1" fieldPosition="0"/>
    </format>
    <format dxfId="130">
      <pivotArea field="0" type="button" dataOnly="0" labelOnly="1" outline="0" axis="axisRow" fieldPosition="0"/>
    </format>
    <format dxfId="129">
      <pivotArea dataOnly="0" labelOnly="1" fieldPosition="0">
        <references count="1">
          <reference field="0" count="0"/>
        </references>
      </pivotArea>
    </format>
    <format dxfId="128">
      <pivotArea dataOnly="0" labelOnly="1" grandRow="1" outline="0" fieldPosition="0"/>
    </format>
    <format dxfId="127">
      <pivotArea dataOnly="0" labelOnly="1" outline="0" fieldPosition="0">
        <references count="1">
          <reference field="4294967294" count="5">
            <x v="0"/>
            <x v="1"/>
            <x v="2"/>
            <x v="3"/>
            <x v="4"/>
          </reference>
        </references>
      </pivotArea>
    </format>
    <format dxfId="126">
      <pivotArea field="0" type="button" dataOnly="0" labelOnly="1" outline="0" axis="axisRow" fieldPosition="0"/>
    </format>
    <format dxfId="125">
      <pivotArea field="1"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19560F-E138-453B-88DB-879E52103EA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hengen State">
  <location ref="B2:G31" firstHeaderRow="0" firstDataRow="1" firstDataCol="1"/>
  <pivotFields count="19">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items count="164">
        <item x="0"/>
        <item x="1"/>
        <item x="159"/>
        <item x="62"/>
        <item x="2"/>
        <item x="84"/>
        <item x="3"/>
        <item x="63"/>
        <item x="4"/>
        <item x="106"/>
        <item x="100"/>
        <item x="85"/>
        <item x="64"/>
        <item x="107"/>
        <item x="108"/>
        <item x="5"/>
        <item x="139"/>
        <item x="6"/>
        <item x="7"/>
        <item x="65"/>
        <item x="66"/>
        <item x="109"/>
        <item x="67"/>
        <item x="8"/>
        <item x="154"/>
        <item x="110"/>
        <item x="111"/>
        <item x="9"/>
        <item x="10"/>
        <item x="11"/>
        <item x="112"/>
        <item x="113"/>
        <item x="68"/>
        <item x="114"/>
        <item x="69"/>
        <item x="12"/>
        <item x="13"/>
        <item x="14"/>
        <item x="86"/>
        <item x="87"/>
        <item x="115"/>
        <item x="116"/>
        <item x="117"/>
        <item x="15"/>
        <item x="140"/>
        <item x="118"/>
        <item x="150"/>
        <item x="151"/>
        <item x="16"/>
        <item x="70"/>
        <item x="88"/>
        <item x="119"/>
        <item x="17"/>
        <item x="18"/>
        <item x="97"/>
        <item x="71"/>
        <item x="120"/>
        <item x="121"/>
        <item x="155"/>
        <item x="122"/>
        <item x="141"/>
        <item x="19"/>
        <item x="72"/>
        <item x="101"/>
        <item x="20"/>
        <item x="21"/>
        <item x="22"/>
        <item x="95"/>
        <item x="23"/>
        <item x="24"/>
        <item x="73"/>
        <item x="74"/>
        <item x="25"/>
        <item x="26"/>
        <item x="27"/>
        <item x="28"/>
        <item x="89"/>
        <item x="29"/>
        <item x="142"/>
        <item x="123"/>
        <item x="143"/>
        <item x="30"/>
        <item x="160"/>
        <item x="149"/>
        <item x="96"/>
        <item x="153"/>
        <item x="156"/>
        <item x="124"/>
        <item x="31"/>
        <item x="102"/>
        <item x="125"/>
        <item x="126"/>
        <item x="127"/>
        <item x="32"/>
        <item x="90"/>
        <item x="98"/>
        <item x="91"/>
        <item x="33"/>
        <item x="103"/>
        <item x="128"/>
        <item x="104"/>
        <item x="105"/>
        <item x="75"/>
        <item x="129"/>
        <item x="144"/>
        <item x="130"/>
        <item x="34"/>
        <item x="35"/>
        <item x="92"/>
        <item x="36"/>
        <item x="37"/>
        <item x="38"/>
        <item x="76"/>
        <item x="145"/>
        <item x="39"/>
        <item x="40"/>
        <item x="77"/>
        <item x="78"/>
        <item x="41"/>
        <item x="42"/>
        <item x="43"/>
        <item x="79"/>
        <item x="131"/>
        <item x="152"/>
        <item x="157"/>
        <item x="44"/>
        <item x="45"/>
        <item x="46"/>
        <item x="161"/>
        <item x="80"/>
        <item x="47"/>
        <item x="48"/>
        <item x="49"/>
        <item x="50"/>
        <item x="81"/>
        <item x="132"/>
        <item x="162"/>
        <item x="133"/>
        <item x="93"/>
        <item x="51"/>
        <item x="52"/>
        <item x="53"/>
        <item x="146"/>
        <item x="82"/>
        <item x="54"/>
        <item x="158"/>
        <item x="134"/>
        <item x="147"/>
        <item x="55"/>
        <item x="56"/>
        <item x="148"/>
        <item x="83"/>
        <item x="57"/>
        <item x="58"/>
        <item x="59"/>
        <item x="135"/>
        <item x="60"/>
        <item x="94"/>
        <item x="136"/>
        <item x="137"/>
        <item x="61"/>
        <item x="99"/>
        <item x="138"/>
        <item t="default"/>
      </items>
    </pivotField>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showAll="0"/>
    <pivotField showAll="0"/>
    <pivotField showAll="0"/>
    <pivotField showAll="0"/>
    <pivotField showAll="0"/>
  </pivotFields>
  <rowFields count="1">
    <field x="0"/>
  </rowFields>
  <rowItems count="29">
    <i>
      <x v="8"/>
    </i>
    <i>
      <x v="25"/>
    </i>
    <i>
      <x v="9"/>
    </i>
    <i>
      <x v="13"/>
    </i>
    <i>
      <x v="18"/>
    </i>
    <i>
      <x v="10"/>
    </i>
    <i>
      <x v="27"/>
    </i>
    <i>
      <x/>
    </i>
    <i>
      <x v="1"/>
    </i>
    <i>
      <x v="11"/>
    </i>
    <i>
      <x v="21"/>
    </i>
    <i>
      <x v="26"/>
    </i>
    <i>
      <x v="4"/>
    </i>
    <i>
      <x v="19"/>
    </i>
    <i>
      <x v="5"/>
    </i>
    <i>
      <x v="2"/>
    </i>
    <i>
      <x v="20"/>
    </i>
    <i>
      <x v="7"/>
    </i>
    <i>
      <x v="17"/>
    </i>
    <i>
      <x v="3"/>
    </i>
    <i>
      <x v="12"/>
    </i>
    <i>
      <x v="22"/>
    </i>
    <i>
      <x v="15"/>
    </i>
    <i>
      <x v="24"/>
    </i>
    <i>
      <x v="14"/>
    </i>
    <i>
      <x v="23"/>
    </i>
    <i>
      <x v="16"/>
    </i>
    <i>
      <x v="6"/>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fld="9" baseField="0" baseItem="0"/>
    <dataField name="Multiple entry uniform visas (MEVs) issued " fld="10" baseField="0" baseItem="0"/>
    <dataField name="Total LTVs issued " fld="12" baseField="0" baseItem="0"/>
    <dataField name="Uniform visas not issued " fld="13" baseField="0" baseItem="0"/>
  </dataFields>
  <formats count="32">
    <format dxfId="124">
      <pivotArea outline="0" collapsedLevelsAreSubtotals="1" fieldPosition="0"/>
    </format>
    <format dxfId="123">
      <pivotArea field="0" type="button" dataOnly="0" labelOnly="1" outline="0" axis="axisRow" fieldPosition="0"/>
    </format>
    <format dxfId="122">
      <pivotArea dataOnly="0" labelOnly="1" outline="0" fieldPosition="0">
        <references count="1">
          <reference field="4294967294" count="5">
            <x v="0"/>
            <x v="1"/>
            <x v="2"/>
            <x v="3"/>
            <x v="4"/>
          </reference>
        </references>
      </pivotArea>
    </format>
    <format dxfId="121">
      <pivotArea field="1" type="button" dataOnly="0" labelOnly="1" outline="0"/>
    </format>
    <format dxfId="120">
      <pivotArea field="1" type="button" dataOnly="0" labelOnly="1" outline="0"/>
    </format>
    <format dxfId="119">
      <pivotArea field="1" type="button" dataOnly="0" labelOnly="1" outline="0"/>
    </format>
    <format dxfId="118">
      <pivotArea outline="0" collapsedLevelsAreSubtotals="1" fieldPosition="0"/>
    </format>
    <format dxfId="117">
      <pivotArea dataOnly="0" labelOnly="1" fieldPosition="0">
        <references count="1">
          <reference field="0" count="0"/>
        </references>
      </pivotArea>
    </format>
    <format dxfId="116">
      <pivotArea dataOnly="0" labelOnly="1" grandRow="1" outline="0" fieldPosition="0"/>
    </format>
    <format dxfId="115">
      <pivotArea grandRow="1" outline="0" collapsedLevelsAreSubtotals="1" fieldPosition="0"/>
    </format>
    <format dxfId="114">
      <pivotArea dataOnly="0" labelOnly="1" grandRow="1" outline="0" fieldPosition="0"/>
    </format>
    <format dxfId="113">
      <pivotArea grandRow="1" outline="0" collapsedLevelsAreSubtotals="1" fieldPosition="0"/>
    </format>
    <format dxfId="112">
      <pivotArea dataOnly="0" labelOnly="1" grandRow="1" outline="0" fieldPosition="0"/>
    </format>
    <format dxfId="111">
      <pivotArea dataOnly="0" labelOnly="1" fieldPosition="0">
        <references count="1">
          <reference field="0" count="0"/>
        </references>
      </pivotArea>
    </format>
    <format dxfId="110">
      <pivotArea dataOnly="0" labelOnly="1" grandRow="1" outline="0" fieldPosition="0"/>
    </format>
    <format dxfId="109">
      <pivotArea type="all" dataOnly="0" outline="0" fieldPosition="0"/>
    </format>
    <format dxfId="108">
      <pivotArea outline="0" collapsedLevelsAreSubtotals="1" fieldPosition="0"/>
    </format>
    <format dxfId="107">
      <pivotArea field="0" type="button" dataOnly="0" labelOnly="1" outline="0" axis="axisRow" fieldPosition="0"/>
    </format>
    <format dxfId="106">
      <pivotArea dataOnly="0" labelOnly="1" fieldPosition="0">
        <references count="1">
          <reference field="0" count="0"/>
        </references>
      </pivotArea>
    </format>
    <format dxfId="105">
      <pivotArea dataOnly="0" labelOnly="1" grandRow="1" outline="0" fieldPosition="0"/>
    </format>
    <format dxfId="104">
      <pivotArea dataOnly="0" labelOnly="1" outline="0" fieldPosition="0">
        <references count="1">
          <reference field="4294967294" count="5">
            <x v="0"/>
            <x v="1"/>
            <x v="2"/>
            <x v="3"/>
            <x v="4"/>
          </reference>
        </references>
      </pivotArea>
    </format>
    <format dxfId="103">
      <pivotArea dataOnly="0" labelOnly="1" outline="0" fieldPosition="0">
        <references count="1">
          <reference field="4294967294" count="5">
            <x v="0"/>
            <x v="1"/>
            <x v="2"/>
            <x v="3"/>
            <x v="4"/>
          </reference>
        </references>
      </pivotArea>
    </format>
    <format dxfId="102">
      <pivotArea field="0" type="button" dataOnly="0" labelOnly="1" outline="0" axis="axisRow" fieldPosition="0"/>
    </format>
    <format dxfId="101">
      <pivotArea field="0" type="button" dataOnly="0" labelOnly="1" outline="0" axis="axisRow" fieldPosition="0"/>
    </format>
    <format dxfId="100">
      <pivotArea outline="0" collapsedLevelsAreSubtotals="1" fieldPosition="0">
        <references count="1">
          <reference field="4294967294" count="1" selected="0">
            <x v="0"/>
          </reference>
        </references>
      </pivotArea>
    </format>
    <format dxfId="99">
      <pivotArea collapsedLevelsAreSubtotals="1" fieldPosition="0">
        <references count="1">
          <reference field="0" count="3">
            <x v="0"/>
            <x v="1"/>
            <x v="27"/>
          </reference>
        </references>
      </pivotArea>
    </format>
    <format dxfId="98">
      <pivotArea dataOnly="0" labelOnly="1" fieldPosition="0">
        <references count="1">
          <reference field="0" count="3">
            <x v="0"/>
            <x v="1"/>
            <x v="27"/>
          </reference>
        </references>
      </pivotArea>
    </format>
    <format dxfId="97">
      <pivotArea dataOnly="0" labelOnly="1" fieldPosition="0">
        <references count="1">
          <reference field="0" count="0"/>
        </references>
      </pivotArea>
    </format>
    <format dxfId="96">
      <pivotArea collapsedLevelsAreSubtotals="1" fieldPosition="0">
        <references count="1">
          <reference field="0" count="1">
            <x v="6"/>
          </reference>
        </references>
      </pivotArea>
    </format>
    <format dxfId="95">
      <pivotArea dataOnly="0" labelOnly="1" fieldPosition="0">
        <references count="1">
          <reference field="0" count="1">
            <x v="6"/>
          </reference>
        </references>
      </pivotArea>
    </format>
    <format dxfId="94">
      <pivotArea dataOnly="0" labelOnly="1" outline="0" fieldPosition="0">
        <references count="1">
          <reference field="4294967294" count="5">
            <x v="0"/>
            <x v="1"/>
            <x v="2"/>
            <x v="3"/>
            <x v="4"/>
          </reference>
        </references>
      </pivotArea>
    </format>
    <format dxfId="93">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C2FCA-5D87-4BF2-BE0B-CE9D4009C02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hengen State">
  <location ref="B2:G31" firstHeaderRow="0" firstDataRow="1" firstDataCol="1"/>
  <pivotFields count="19">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1"/>
            </reference>
          </references>
        </pivotArea>
      </autoSortScope>
    </pivotField>
    <pivotField showAll="0">
      <items count="164">
        <item x="0"/>
        <item x="1"/>
        <item x="159"/>
        <item x="62"/>
        <item x="2"/>
        <item x="84"/>
        <item x="3"/>
        <item x="63"/>
        <item x="4"/>
        <item x="106"/>
        <item x="100"/>
        <item x="85"/>
        <item x="64"/>
        <item x="107"/>
        <item x="108"/>
        <item x="5"/>
        <item x="139"/>
        <item x="6"/>
        <item x="7"/>
        <item x="65"/>
        <item x="66"/>
        <item x="109"/>
        <item x="67"/>
        <item x="8"/>
        <item x="154"/>
        <item x="110"/>
        <item x="111"/>
        <item x="9"/>
        <item x="10"/>
        <item x="11"/>
        <item x="112"/>
        <item x="113"/>
        <item x="68"/>
        <item x="114"/>
        <item x="69"/>
        <item x="12"/>
        <item x="13"/>
        <item x="14"/>
        <item x="86"/>
        <item x="87"/>
        <item x="115"/>
        <item x="116"/>
        <item x="117"/>
        <item x="15"/>
        <item x="140"/>
        <item x="118"/>
        <item x="150"/>
        <item x="151"/>
        <item x="16"/>
        <item x="70"/>
        <item x="88"/>
        <item x="119"/>
        <item x="17"/>
        <item x="18"/>
        <item x="97"/>
        <item x="71"/>
        <item x="120"/>
        <item x="121"/>
        <item x="155"/>
        <item x="122"/>
        <item x="141"/>
        <item x="19"/>
        <item x="72"/>
        <item x="101"/>
        <item x="20"/>
        <item x="21"/>
        <item x="22"/>
        <item x="95"/>
        <item x="23"/>
        <item x="24"/>
        <item x="73"/>
        <item x="74"/>
        <item x="25"/>
        <item x="26"/>
        <item x="27"/>
        <item x="28"/>
        <item x="89"/>
        <item x="29"/>
        <item x="142"/>
        <item x="123"/>
        <item x="143"/>
        <item x="30"/>
        <item x="160"/>
        <item x="149"/>
        <item x="96"/>
        <item x="153"/>
        <item x="156"/>
        <item x="124"/>
        <item x="31"/>
        <item x="102"/>
        <item x="125"/>
        <item x="126"/>
        <item x="127"/>
        <item x="32"/>
        <item x="90"/>
        <item x="98"/>
        <item x="91"/>
        <item x="33"/>
        <item x="103"/>
        <item x="128"/>
        <item x="104"/>
        <item x="105"/>
        <item x="75"/>
        <item x="129"/>
        <item x="144"/>
        <item x="130"/>
        <item x="34"/>
        <item x="35"/>
        <item x="92"/>
        <item x="36"/>
        <item x="37"/>
        <item x="38"/>
        <item x="76"/>
        <item x="145"/>
        <item x="39"/>
        <item x="40"/>
        <item x="77"/>
        <item x="78"/>
        <item x="41"/>
        <item x="42"/>
        <item x="43"/>
        <item x="79"/>
        <item x="131"/>
        <item x="152"/>
        <item x="157"/>
        <item x="44"/>
        <item x="45"/>
        <item x="46"/>
        <item x="161"/>
        <item x="80"/>
        <item x="47"/>
        <item x="48"/>
        <item x="49"/>
        <item x="50"/>
        <item x="81"/>
        <item x="132"/>
        <item x="162"/>
        <item x="133"/>
        <item x="93"/>
        <item x="51"/>
        <item x="52"/>
        <item x="53"/>
        <item x="146"/>
        <item x="82"/>
        <item x="54"/>
        <item x="158"/>
        <item x="134"/>
        <item x="147"/>
        <item x="55"/>
        <item x="56"/>
        <item x="148"/>
        <item x="83"/>
        <item x="57"/>
        <item x="58"/>
        <item x="59"/>
        <item x="135"/>
        <item x="60"/>
        <item x="94"/>
        <item x="136"/>
        <item x="137"/>
        <item x="61"/>
        <item x="99"/>
        <item x="138"/>
        <item t="default"/>
      </items>
    </pivotField>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showAll="0"/>
    <pivotField showAll="0"/>
    <pivotField showAll="0"/>
    <pivotField showAll="0"/>
    <pivotField showAll="0"/>
  </pivotFields>
  <rowFields count="1">
    <field x="0"/>
  </rowFields>
  <rowItems count="29">
    <i>
      <x v="8"/>
    </i>
    <i>
      <x v="25"/>
    </i>
    <i>
      <x v="9"/>
    </i>
    <i>
      <x v="13"/>
    </i>
    <i>
      <x v="10"/>
    </i>
    <i>
      <x v="18"/>
    </i>
    <i>
      <x v="27"/>
    </i>
    <i>
      <x/>
    </i>
    <i>
      <x v="11"/>
    </i>
    <i>
      <x v="1"/>
    </i>
    <i>
      <x v="21"/>
    </i>
    <i>
      <x v="26"/>
    </i>
    <i>
      <x v="19"/>
    </i>
    <i>
      <x v="4"/>
    </i>
    <i>
      <x v="5"/>
    </i>
    <i>
      <x v="2"/>
    </i>
    <i>
      <x v="20"/>
    </i>
    <i>
      <x v="7"/>
    </i>
    <i>
      <x v="3"/>
    </i>
    <i>
      <x v="12"/>
    </i>
    <i>
      <x v="22"/>
    </i>
    <i>
      <x v="15"/>
    </i>
    <i>
      <x v="17"/>
    </i>
    <i>
      <x v="14"/>
    </i>
    <i>
      <x v="24"/>
    </i>
    <i>
      <x v="23"/>
    </i>
    <i>
      <x v="16"/>
    </i>
    <i>
      <x v="6"/>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fld="9" baseField="0" baseItem="0"/>
    <dataField name="Multiple entry uniform visas (MEVs) issued " fld="10" baseField="0" baseItem="0"/>
    <dataField name="Total LTVs issued " fld="12" baseField="0" baseItem="0"/>
    <dataField name="Uniform visas not issued " fld="13" baseField="0" baseItem="0"/>
  </dataFields>
  <formats count="34">
    <format dxfId="92">
      <pivotArea outline="0" collapsedLevelsAreSubtotals="1" fieldPosition="0"/>
    </format>
    <format dxfId="91">
      <pivotArea field="0" type="button" dataOnly="0" labelOnly="1" outline="0" axis="axisRow" fieldPosition="0"/>
    </format>
    <format dxfId="90">
      <pivotArea dataOnly="0" labelOnly="1" outline="0" fieldPosition="0">
        <references count="1">
          <reference field="4294967294" count="5">
            <x v="0"/>
            <x v="1"/>
            <x v="2"/>
            <x v="3"/>
            <x v="4"/>
          </reference>
        </references>
      </pivotArea>
    </format>
    <format dxfId="89">
      <pivotArea field="1" type="button" dataOnly="0" labelOnly="1" outline="0"/>
    </format>
    <format dxfId="88">
      <pivotArea field="1" type="button" dataOnly="0" labelOnly="1" outline="0"/>
    </format>
    <format dxfId="87">
      <pivotArea field="1" type="button" dataOnly="0" labelOnly="1" outline="0"/>
    </format>
    <format dxfId="86">
      <pivotArea outline="0" collapsedLevelsAreSubtotals="1" fieldPosition="0"/>
    </format>
    <format dxfId="85">
      <pivotArea dataOnly="0" labelOnly="1" fieldPosition="0">
        <references count="1">
          <reference field="0" count="0"/>
        </references>
      </pivotArea>
    </format>
    <format dxfId="84">
      <pivotArea dataOnly="0" labelOnly="1" grandRow="1" outline="0" fieldPosition="0"/>
    </format>
    <format dxfId="83">
      <pivotArea grandRow="1" outline="0" collapsedLevelsAreSubtotals="1" fieldPosition="0"/>
    </format>
    <format dxfId="82">
      <pivotArea dataOnly="0" labelOnly="1" grandRow="1" outline="0" fieldPosition="0"/>
    </format>
    <format dxfId="81">
      <pivotArea grandRow="1" outline="0" collapsedLevelsAreSubtotals="1" fieldPosition="0"/>
    </format>
    <format dxfId="80">
      <pivotArea dataOnly="0" labelOnly="1" grandRow="1" outline="0" fieldPosition="0"/>
    </format>
    <format dxfId="79">
      <pivotArea dataOnly="0" labelOnly="1" fieldPosition="0">
        <references count="1">
          <reference field="0" count="0"/>
        </references>
      </pivotArea>
    </format>
    <format dxfId="78">
      <pivotArea dataOnly="0" labelOnly="1" grandRow="1" outline="0" fieldPosition="0"/>
    </format>
    <format dxfId="77">
      <pivotArea type="all" dataOnly="0" outline="0" fieldPosition="0"/>
    </format>
    <format dxfId="76">
      <pivotArea outline="0" collapsedLevelsAreSubtotals="1" fieldPosition="0"/>
    </format>
    <format dxfId="75">
      <pivotArea field="0" type="button" dataOnly="0" labelOnly="1" outline="0" axis="axisRow" fieldPosition="0"/>
    </format>
    <format dxfId="74">
      <pivotArea dataOnly="0" labelOnly="1" fieldPosition="0">
        <references count="1">
          <reference field="0" count="0"/>
        </references>
      </pivotArea>
    </format>
    <format dxfId="73">
      <pivotArea dataOnly="0" labelOnly="1" grandRow="1" outline="0" fieldPosition="0"/>
    </format>
    <format dxfId="72">
      <pivotArea dataOnly="0" labelOnly="1" outline="0" fieldPosition="0">
        <references count="1">
          <reference field="4294967294" count="5">
            <x v="0"/>
            <x v="1"/>
            <x v="2"/>
            <x v="3"/>
            <x v="4"/>
          </reference>
        </references>
      </pivotArea>
    </format>
    <format dxfId="71">
      <pivotArea dataOnly="0" labelOnly="1" outline="0" fieldPosition="0">
        <references count="1">
          <reference field="4294967294" count="5">
            <x v="0"/>
            <x v="1"/>
            <x v="2"/>
            <x v="3"/>
            <x v="4"/>
          </reference>
        </references>
      </pivotArea>
    </format>
    <format dxfId="70">
      <pivotArea field="0" type="button" dataOnly="0" labelOnly="1" outline="0" axis="axisRow" fieldPosition="0"/>
    </format>
    <format dxfId="69">
      <pivotArea field="0" type="button" dataOnly="0" labelOnly="1" outline="0" axis="axisRow" fieldPosition="0"/>
    </format>
    <format dxfId="68">
      <pivotArea collapsedLevelsAreSubtotals="1" fieldPosition="0">
        <references count="1">
          <reference field="0" count="3">
            <x v="0"/>
            <x v="1"/>
            <x v="27"/>
          </reference>
        </references>
      </pivotArea>
    </format>
    <format dxfId="67">
      <pivotArea dataOnly="0" labelOnly="1" fieldPosition="0">
        <references count="1">
          <reference field="0" count="3">
            <x v="0"/>
            <x v="1"/>
            <x v="27"/>
          </reference>
        </references>
      </pivotArea>
    </format>
    <format dxfId="66">
      <pivotArea dataOnly="0" labelOnly="1" fieldPosition="0">
        <references count="1">
          <reference field="0" count="0"/>
        </references>
      </pivotArea>
    </format>
    <format dxfId="65">
      <pivotArea collapsedLevelsAreSubtotals="1" fieldPosition="0">
        <references count="1">
          <reference field="0" count="1">
            <x v="6"/>
          </reference>
        </references>
      </pivotArea>
    </format>
    <format dxfId="64">
      <pivotArea dataOnly="0" labelOnly="1" fieldPosition="0">
        <references count="1">
          <reference field="0" count="1">
            <x v="6"/>
          </reference>
        </references>
      </pivotArea>
    </format>
    <format dxfId="63">
      <pivotArea outline="0" collapsedLevelsAreSubtotals="1" fieldPosition="0">
        <references count="1">
          <reference field="4294967294" count="1" selected="0">
            <x v="0"/>
          </reference>
        </references>
      </pivotArea>
    </format>
    <format dxfId="62">
      <pivotArea outline="0" collapsedLevelsAreSubtotals="1" fieldPosition="0">
        <references count="1">
          <reference field="4294967294" count="1" selected="0">
            <x v="1"/>
          </reference>
        </references>
      </pivotArea>
    </format>
    <format dxfId="61">
      <pivotArea field="0" type="button" dataOnly="0" labelOnly="1" outline="0" axis="axisRow" fieldPosition="0"/>
    </format>
    <format dxfId="60">
      <pivotArea dataOnly="0" labelOnly="1" outline="0" fieldPosition="0">
        <references count="1">
          <reference field="4294967294" count="5">
            <x v="0"/>
            <x v="1"/>
            <x v="2"/>
            <x v="3"/>
            <x v="4"/>
          </reference>
        </references>
      </pivotArea>
    </format>
    <format dxfId="59">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542130-CDF3-4565-9D14-BBDEB4851DA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where the consulate is located">
  <location ref="B2:G166" firstHeaderRow="0" firstDataRow="1" firstDataCol="1"/>
  <pivotFields count="19">
    <pivotField showAll="0"/>
    <pivotField axis="axisRow" showAll="0" sortType="descending">
      <items count="164">
        <item x="0"/>
        <item x="1"/>
        <item x="159"/>
        <item x="62"/>
        <item x="2"/>
        <item x="84"/>
        <item x="3"/>
        <item x="63"/>
        <item x="4"/>
        <item x="106"/>
        <item x="100"/>
        <item x="85"/>
        <item x="64"/>
        <item x="107"/>
        <item x="108"/>
        <item x="5"/>
        <item x="139"/>
        <item x="6"/>
        <item x="7"/>
        <item x="65"/>
        <item x="66"/>
        <item x="109"/>
        <item x="67"/>
        <item x="8"/>
        <item x="154"/>
        <item x="110"/>
        <item x="111"/>
        <item x="9"/>
        <item x="10"/>
        <item x="11"/>
        <item x="112"/>
        <item x="113"/>
        <item x="68"/>
        <item x="114"/>
        <item x="69"/>
        <item x="12"/>
        <item x="13"/>
        <item x="14"/>
        <item x="86"/>
        <item x="87"/>
        <item x="115"/>
        <item x="116"/>
        <item x="117"/>
        <item x="15"/>
        <item x="140"/>
        <item x="118"/>
        <item x="150"/>
        <item x="151"/>
        <item x="16"/>
        <item x="70"/>
        <item x="88"/>
        <item x="119"/>
        <item x="17"/>
        <item x="18"/>
        <item x="97"/>
        <item x="71"/>
        <item x="120"/>
        <item x="121"/>
        <item x="155"/>
        <item x="122"/>
        <item x="141"/>
        <item x="19"/>
        <item x="72"/>
        <item x="101"/>
        <item x="20"/>
        <item x="21"/>
        <item x="22"/>
        <item x="95"/>
        <item x="23"/>
        <item x="24"/>
        <item x="73"/>
        <item x="74"/>
        <item x="25"/>
        <item x="26"/>
        <item x="27"/>
        <item x="28"/>
        <item x="89"/>
        <item x="29"/>
        <item x="142"/>
        <item x="123"/>
        <item x="143"/>
        <item x="30"/>
        <item x="160"/>
        <item x="149"/>
        <item x="96"/>
        <item x="153"/>
        <item x="156"/>
        <item x="124"/>
        <item x="31"/>
        <item x="102"/>
        <item x="125"/>
        <item x="126"/>
        <item x="127"/>
        <item x="32"/>
        <item x="90"/>
        <item x="98"/>
        <item x="91"/>
        <item x="33"/>
        <item x="103"/>
        <item x="128"/>
        <item x="104"/>
        <item x="105"/>
        <item x="75"/>
        <item x="129"/>
        <item x="144"/>
        <item x="130"/>
        <item x="34"/>
        <item x="35"/>
        <item x="92"/>
        <item x="36"/>
        <item x="37"/>
        <item x="38"/>
        <item x="76"/>
        <item x="145"/>
        <item x="39"/>
        <item x="40"/>
        <item x="77"/>
        <item x="78"/>
        <item x="41"/>
        <item x="42"/>
        <item x="43"/>
        <item x="79"/>
        <item x="131"/>
        <item x="152"/>
        <item x="157"/>
        <item x="44"/>
        <item x="45"/>
        <item x="46"/>
        <item x="161"/>
        <item x="80"/>
        <item x="47"/>
        <item x="48"/>
        <item x="49"/>
        <item x="50"/>
        <item x="81"/>
        <item x="132"/>
        <item x="162"/>
        <item x="133"/>
        <item x="93"/>
        <item x="51"/>
        <item x="52"/>
        <item x="53"/>
        <item x="146"/>
        <item x="82"/>
        <item x="54"/>
        <item x="158"/>
        <item x="134"/>
        <item x="147"/>
        <item x="55"/>
        <item x="56"/>
        <item x="148"/>
        <item x="83"/>
        <item x="57"/>
        <item x="58"/>
        <item x="59"/>
        <item x="135"/>
        <item x="60"/>
        <item x="94"/>
        <item x="136"/>
        <item x="137"/>
        <item x="61"/>
        <item x="99"/>
        <item x="13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showAll="0"/>
    <pivotField showAll="0"/>
    <pivotField showAll="0"/>
    <pivotField showAll="0"/>
    <pivotField showAll="0"/>
  </pivotFields>
  <rowFields count="1">
    <field x="1"/>
  </rowFields>
  <rowItems count="164">
    <i>
      <x v="28"/>
    </i>
    <i>
      <x v="149"/>
    </i>
    <i>
      <x v="64"/>
    </i>
    <i>
      <x v="97"/>
    </i>
    <i>
      <x v="120"/>
    </i>
    <i>
      <x v="1"/>
    </i>
    <i>
      <x v="125"/>
    </i>
    <i>
      <x v="154"/>
    </i>
    <i>
      <x v="144"/>
    </i>
    <i>
      <x v="153"/>
    </i>
    <i>
      <x v="115"/>
    </i>
    <i>
      <x v="43"/>
    </i>
    <i>
      <x v="65"/>
    </i>
    <i>
      <x v="156"/>
    </i>
    <i>
      <x v="132"/>
    </i>
    <i>
      <x v="74"/>
    </i>
    <i>
      <x v="148"/>
    </i>
    <i>
      <x v="77"/>
    </i>
    <i>
      <x v="11"/>
    </i>
    <i>
      <x v="66"/>
    </i>
    <i>
      <x v="81"/>
    </i>
    <i>
      <x v="106"/>
    </i>
    <i>
      <x v="160"/>
    </i>
    <i>
      <x v="118"/>
    </i>
    <i>
      <x v="42"/>
    </i>
    <i>
      <x v="5"/>
    </i>
    <i>
      <x v="8"/>
    </i>
    <i>
      <x v="110"/>
    </i>
    <i>
      <x v="34"/>
    </i>
    <i>
      <x v="126"/>
    </i>
    <i>
      <x v="73"/>
    </i>
    <i>
      <x v="75"/>
    </i>
    <i>
      <x v="67"/>
    </i>
    <i>
      <x v="32"/>
    </i>
    <i>
      <x v="157"/>
    </i>
    <i>
      <x v="54"/>
    </i>
    <i>
      <x v="22"/>
    </i>
    <i>
      <x v="41"/>
    </i>
    <i>
      <x v="36"/>
    </i>
    <i>
      <x v="3"/>
    </i>
    <i>
      <x v="109"/>
    </i>
    <i>
      <x v="23"/>
    </i>
    <i>
      <x v="10"/>
    </i>
    <i>
      <x v="129"/>
    </i>
    <i>
      <x v="83"/>
    </i>
    <i>
      <x v="69"/>
    </i>
    <i>
      <x v="78"/>
    </i>
    <i>
      <x v="68"/>
    </i>
    <i>
      <x v="24"/>
    </i>
    <i>
      <x v="31"/>
    </i>
    <i>
      <x v="135"/>
    </i>
    <i>
      <x v="48"/>
    </i>
    <i>
      <x v="9"/>
    </i>
    <i>
      <x v="91"/>
    </i>
    <i>
      <x v="98"/>
    </i>
    <i>
      <x v="50"/>
    </i>
    <i>
      <x v="95"/>
    </i>
    <i>
      <x v="137"/>
    </i>
    <i>
      <x v="14"/>
    </i>
    <i>
      <x v="151"/>
    </i>
    <i>
      <x v="51"/>
    </i>
    <i>
      <x v="127"/>
    </i>
    <i>
      <x v="57"/>
    </i>
    <i>
      <x v="6"/>
    </i>
    <i>
      <x v="87"/>
    </i>
    <i>
      <x v="13"/>
    </i>
    <i>
      <x v="72"/>
    </i>
    <i>
      <x v="143"/>
    </i>
    <i>
      <x v="121"/>
    </i>
    <i>
      <x v="21"/>
    </i>
    <i>
      <x v="61"/>
    </i>
    <i>
      <x v="89"/>
    </i>
    <i>
      <x v="37"/>
    </i>
    <i>
      <x v="124"/>
    </i>
    <i>
      <x v="45"/>
    </i>
    <i>
      <x v="52"/>
    </i>
    <i>
      <x v="146"/>
    </i>
    <i>
      <x v="152"/>
    </i>
    <i>
      <x v="19"/>
    </i>
    <i>
      <x v="162"/>
    </i>
    <i>
      <x v="150"/>
    </i>
    <i>
      <x v="101"/>
    </i>
    <i>
      <x v="138"/>
    </i>
    <i>
      <x v="26"/>
    </i>
    <i>
      <x v="99"/>
    </i>
    <i>
      <x v="88"/>
    </i>
    <i>
      <x v="71"/>
    </i>
    <i>
      <x v="46"/>
    </i>
    <i>
      <x v="100"/>
    </i>
    <i>
      <x v="40"/>
    </i>
    <i>
      <x v="140"/>
    </i>
    <i>
      <x v="96"/>
    </i>
    <i>
      <x v="79"/>
    </i>
    <i>
      <x v="59"/>
    </i>
    <i>
      <x v="133"/>
    </i>
    <i>
      <x v="58"/>
    </i>
    <i>
      <x v="142"/>
    </i>
    <i>
      <x v="20"/>
    </i>
    <i>
      <x v="111"/>
    </i>
    <i>
      <x v="29"/>
    </i>
    <i>
      <x v="25"/>
    </i>
    <i>
      <x v="30"/>
    </i>
    <i>
      <x v="15"/>
    </i>
    <i>
      <x v="161"/>
    </i>
    <i>
      <x v="107"/>
    </i>
    <i>
      <x v="103"/>
    </i>
    <i>
      <x v="93"/>
    </i>
    <i>
      <x v="105"/>
    </i>
    <i>
      <x v="39"/>
    </i>
    <i>
      <x v="17"/>
    </i>
    <i>
      <x v="94"/>
    </i>
    <i>
      <x v="27"/>
    </i>
    <i>
      <x v="16"/>
    </i>
    <i>
      <x v="141"/>
    </i>
    <i>
      <x v="76"/>
    </i>
    <i>
      <x v="4"/>
    </i>
    <i>
      <x v="119"/>
    </i>
    <i>
      <x v="112"/>
    </i>
    <i>
      <x/>
    </i>
    <i>
      <x v="114"/>
    </i>
    <i>
      <x v="102"/>
    </i>
    <i>
      <x v="92"/>
    </i>
    <i>
      <x v="55"/>
    </i>
    <i>
      <x v="18"/>
    </i>
    <i>
      <x v="159"/>
    </i>
    <i>
      <x v="7"/>
    </i>
    <i>
      <x v="147"/>
    </i>
    <i>
      <x v="33"/>
    </i>
    <i>
      <x v="134"/>
    </i>
    <i>
      <x v="56"/>
    </i>
    <i>
      <x v="86"/>
    </i>
    <i>
      <x v="53"/>
    </i>
    <i>
      <x v="155"/>
    </i>
    <i>
      <x v="2"/>
    </i>
    <i>
      <x v="158"/>
    </i>
    <i>
      <x v="122"/>
    </i>
    <i>
      <x v="85"/>
    </i>
    <i>
      <x v="70"/>
    </i>
    <i>
      <x v="123"/>
    </i>
    <i>
      <x v="113"/>
    </i>
    <i>
      <x v="82"/>
    </i>
    <i>
      <x v="116"/>
    </i>
    <i>
      <x v="139"/>
    </i>
    <i>
      <x v="12"/>
    </i>
    <i>
      <x v="131"/>
    </i>
    <i>
      <x v="60"/>
    </i>
    <i>
      <x v="84"/>
    </i>
    <i>
      <x v="130"/>
    </i>
    <i>
      <x v="145"/>
    </i>
    <i>
      <x v="117"/>
    </i>
    <i>
      <x v="44"/>
    </i>
    <i>
      <x v="104"/>
    </i>
    <i>
      <x v="62"/>
    </i>
    <i>
      <x v="49"/>
    </i>
    <i>
      <x v="90"/>
    </i>
    <i>
      <x v="108"/>
    </i>
    <i>
      <x v="35"/>
    </i>
    <i>
      <x v="38"/>
    </i>
    <i>
      <x v="63"/>
    </i>
    <i>
      <x v="80"/>
    </i>
    <i>
      <x v="47"/>
    </i>
    <i>
      <x v="128"/>
    </i>
    <i>
      <x v="136"/>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fld="9" baseField="0" baseItem="0"/>
    <dataField name="Multiple entry uniform visas (MEVs) issued " fld="10" baseField="0" baseItem="0"/>
    <dataField name="Total LTVs issued " fld="12" baseField="0" baseItem="0"/>
    <dataField name="Uniform visas not issued " fld="13" baseField="0" baseItem="0"/>
  </dataFields>
  <formats count="30">
    <format dxfId="58">
      <pivotArea outline="0" collapsedLevelsAreSubtotals="1" fieldPosition="0"/>
    </format>
    <format dxfId="57">
      <pivotArea type="all" dataOnly="0" outline="0" fieldPosition="0"/>
    </format>
    <format dxfId="56">
      <pivotArea outline="0" collapsedLevelsAreSubtotals="1" fieldPosition="0"/>
    </format>
    <format dxfId="55">
      <pivotArea field="1" type="button" dataOnly="0" labelOnly="1" outline="0" axis="axisRow" fieldPosition="0"/>
    </format>
    <format dxfId="54">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3">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2">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1">
      <pivotArea dataOnly="0" labelOnly="1" fieldPosition="0">
        <references count="1">
          <reference field="1" count="13">
            <x v="150"/>
            <x v="151"/>
            <x v="152"/>
            <x v="153"/>
            <x v="154"/>
            <x v="155"/>
            <x v="156"/>
            <x v="157"/>
            <x v="158"/>
            <x v="159"/>
            <x v="160"/>
            <x v="161"/>
            <x v="162"/>
          </reference>
        </references>
      </pivotArea>
    </format>
    <format dxfId="50">
      <pivotArea dataOnly="0" labelOnly="1" grandRow="1" outline="0" fieldPosition="0"/>
    </format>
    <format dxfId="49">
      <pivotArea dataOnly="0" labelOnly="1" outline="0" fieldPosition="0">
        <references count="1">
          <reference field="4294967294" count="5">
            <x v="0"/>
            <x v="1"/>
            <x v="2"/>
            <x v="3"/>
            <x v="4"/>
          </reference>
        </references>
      </pivotArea>
    </format>
    <format dxfId="48">
      <pivotArea outline="0" collapsedLevelsAreSubtotals="1" fieldPosition="0"/>
    </format>
    <format dxfId="47">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6">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5">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4">
      <pivotArea dataOnly="0" labelOnly="1" fieldPosition="0">
        <references count="1">
          <reference field="1" count="13">
            <x v="150"/>
            <x v="151"/>
            <x v="152"/>
            <x v="153"/>
            <x v="154"/>
            <x v="155"/>
            <x v="156"/>
            <x v="157"/>
            <x v="158"/>
            <x v="159"/>
            <x v="160"/>
            <x v="161"/>
            <x v="162"/>
          </reference>
        </references>
      </pivotArea>
    </format>
    <format dxfId="43">
      <pivotArea dataOnly="0" labelOnly="1" grandRow="1" outline="0" fieldPosition="0"/>
    </format>
    <format dxfId="42">
      <pivotArea field="1" type="button" dataOnly="0" labelOnly="1" outline="0" axis="axisRow" fieldPosition="0"/>
    </format>
    <format dxfId="41">
      <pivotArea dataOnly="0" labelOnly="1" outline="0" fieldPosition="0">
        <references count="1">
          <reference field="4294967294" count="5">
            <x v="0"/>
            <x v="1"/>
            <x v="2"/>
            <x v="3"/>
            <x v="4"/>
          </reference>
        </references>
      </pivotArea>
    </format>
    <format dxfId="40">
      <pivotArea grandRow="1" outline="0" collapsedLevelsAreSubtotals="1" fieldPosition="0"/>
    </format>
    <format dxfId="39">
      <pivotArea dataOnly="0" labelOnly="1" grandRow="1" outline="0" fieldPosition="0"/>
    </format>
    <format dxfId="38">
      <pivotArea field="1" type="button" dataOnly="0" labelOnly="1" outline="0" axis="axisRow" fieldPosition="0"/>
    </format>
    <format dxfId="37">
      <pivotArea dataOnly="0" labelOnly="1" fieldPosition="0">
        <references count="1">
          <reference field="1" count="50">
            <x v="1"/>
            <x v="3"/>
            <x v="5"/>
            <x v="8"/>
            <x v="10"/>
            <x v="11"/>
            <x v="22"/>
            <x v="23"/>
            <x v="24"/>
            <x v="28"/>
            <x v="31"/>
            <x v="32"/>
            <x v="34"/>
            <x v="36"/>
            <x v="41"/>
            <x v="42"/>
            <x v="43"/>
            <x v="54"/>
            <x v="64"/>
            <x v="65"/>
            <x v="66"/>
            <x v="67"/>
            <x v="68"/>
            <x v="69"/>
            <x v="73"/>
            <x v="74"/>
            <x v="75"/>
            <x v="77"/>
            <x v="78"/>
            <x v="81"/>
            <x v="83"/>
            <x v="97"/>
            <x v="106"/>
            <x v="109"/>
            <x v="110"/>
            <x v="115"/>
            <x v="118"/>
            <x v="120"/>
            <x v="125"/>
            <x v="126"/>
            <x v="129"/>
            <x v="132"/>
            <x v="144"/>
            <x v="148"/>
            <x v="149"/>
            <x v="153"/>
            <x v="154"/>
            <x v="156"/>
            <x v="157"/>
            <x v="160"/>
          </reference>
        </references>
      </pivotArea>
    </format>
    <format dxfId="36">
      <pivotArea dataOnly="0" labelOnly="1" fieldPosition="0">
        <references count="1">
          <reference field="1" count="50">
            <x v="6"/>
            <x v="9"/>
            <x v="13"/>
            <x v="14"/>
            <x v="19"/>
            <x v="20"/>
            <x v="21"/>
            <x v="26"/>
            <x v="29"/>
            <x v="37"/>
            <x v="40"/>
            <x v="45"/>
            <x v="46"/>
            <x v="48"/>
            <x v="50"/>
            <x v="51"/>
            <x v="52"/>
            <x v="57"/>
            <x v="58"/>
            <x v="59"/>
            <x v="61"/>
            <x v="71"/>
            <x v="72"/>
            <x v="79"/>
            <x v="87"/>
            <x v="88"/>
            <x v="89"/>
            <x v="91"/>
            <x v="95"/>
            <x v="96"/>
            <x v="98"/>
            <x v="99"/>
            <x v="100"/>
            <x v="101"/>
            <x v="111"/>
            <x v="121"/>
            <x v="124"/>
            <x v="127"/>
            <x v="133"/>
            <x v="135"/>
            <x v="137"/>
            <x v="138"/>
            <x v="140"/>
            <x v="142"/>
            <x v="143"/>
            <x v="146"/>
            <x v="150"/>
            <x v="151"/>
            <x v="152"/>
            <x v="162"/>
          </reference>
        </references>
      </pivotArea>
    </format>
    <format dxfId="35">
      <pivotArea dataOnly="0" labelOnly="1" fieldPosition="0">
        <references count="1">
          <reference field="1" count="50">
            <x v="0"/>
            <x v="2"/>
            <x v="4"/>
            <x v="7"/>
            <x v="12"/>
            <x v="15"/>
            <x v="16"/>
            <x v="17"/>
            <x v="18"/>
            <x v="25"/>
            <x v="27"/>
            <x v="30"/>
            <x v="33"/>
            <x v="39"/>
            <x v="53"/>
            <x v="55"/>
            <x v="56"/>
            <x v="60"/>
            <x v="70"/>
            <x v="76"/>
            <x v="82"/>
            <x v="84"/>
            <x v="85"/>
            <x v="86"/>
            <x v="92"/>
            <x v="93"/>
            <x v="94"/>
            <x v="102"/>
            <x v="103"/>
            <x v="105"/>
            <x v="107"/>
            <x v="112"/>
            <x v="113"/>
            <x v="114"/>
            <x v="116"/>
            <x v="117"/>
            <x v="119"/>
            <x v="122"/>
            <x v="123"/>
            <x v="130"/>
            <x v="131"/>
            <x v="134"/>
            <x v="139"/>
            <x v="141"/>
            <x v="145"/>
            <x v="147"/>
            <x v="155"/>
            <x v="158"/>
            <x v="159"/>
            <x v="161"/>
          </reference>
        </references>
      </pivotArea>
    </format>
    <format dxfId="34">
      <pivotArea dataOnly="0" labelOnly="1" fieldPosition="0">
        <references count="1">
          <reference field="1" count="13">
            <x v="35"/>
            <x v="38"/>
            <x v="44"/>
            <x v="47"/>
            <x v="49"/>
            <x v="62"/>
            <x v="63"/>
            <x v="80"/>
            <x v="90"/>
            <x v="104"/>
            <x v="108"/>
            <x v="128"/>
            <x v="136"/>
          </reference>
        </references>
      </pivotArea>
    </format>
    <format dxfId="33">
      <pivotArea dataOnly="0" labelOnly="1" grandRow="1" outline="0" fieldPosition="0"/>
    </format>
    <format dxfId="32">
      <pivotArea collapsedLevelsAreSubtotals="1" fieldPosition="0">
        <references count="1">
          <reference field="1" count="1">
            <x v="136"/>
          </reference>
        </references>
      </pivotArea>
    </format>
    <format dxfId="31">
      <pivotArea dataOnly="0" labelOnly="1" fieldPosition="0">
        <references count="1">
          <reference field="1" count="1">
            <x v="136"/>
          </reference>
        </references>
      </pivotArea>
    </format>
    <format dxfId="30">
      <pivotArea grandRow="1" outline="0" collapsedLevelsAreSubtotals="1" fieldPosition="0"/>
    </format>
    <format dxfId="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D6F2FC-602A-4987-92F4-185A821AD45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31" firstHeaderRow="0" firstDataRow="1" firstDataCol="1"/>
  <pivotFields count="19">
    <pivotField axis="axisRow" showAll="0" sortType="a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4">
    <i>
      <x/>
    </i>
    <i i="1">
      <x v="1"/>
    </i>
    <i i="2">
      <x v="2"/>
    </i>
    <i i="3">
      <x v="3"/>
    </i>
  </colItems>
  <dataFields count="4">
    <dataField name="Sum of Airport transit visas (ATVs) applied for " fld="3" baseField="0" baseItem="0"/>
    <dataField name="Sum of  ATVs issued (including multiple)" fld="4" baseField="0" baseItem="0"/>
    <dataField name="Sum of Multiple ATVs issued" fld="5" baseField="0" baseItem="0"/>
    <dataField name="Sum of ATVs not issued " fld="6" baseField="0" baseItem="0"/>
  </dataFields>
  <formats count="29">
    <format dxfId="28">
      <pivotArea field="0" type="button" dataOnly="0" labelOnly="1" outline="0" axis="axisRow" fieldPosition="0"/>
    </format>
    <format dxfId="27">
      <pivotArea dataOnly="0" labelOnly="1" outline="0" fieldPosition="0">
        <references count="1">
          <reference field="4294967294" count="4">
            <x v="0"/>
            <x v="1"/>
            <x v="2"/>
            <x v="3"/>
          </reference>
        </references>
      </pivotArea>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fieldPosition="0">
        <references count="1">
          <reference field="4294967294" count="4">
            <x v="0"/>
            <x v="1"/>
            <x v="2"/>
            <x v="3"/>
          </reference>
        </references>
      </pivotArea>
    </format>
    <format dxfId="20">
      <pivotArea grandRow="1" outline="0" collapsedLevelsAreSubtotals="1" fieldPosition="0"/>
    </format>
    <format dxfId="19">
      <pivotArea dataOnly="0" labelOnly="1" grandRow="1" outline="0" fieldPosition="0"/>
    </format>
    <format dxfId="18">
      <pivotArea grandRow="1" outline="0" collapsedLevelsAreSubtotals="1" fieldPosition="0"/>
    </format>
    <format dxfId="17">
      <pivotArea dataOnly="0" labelOnly="1" grandRow="1" outline="0" fieldPosition="0"/>
    </format>
    <format dxfId="16">
      <pivotArea grandRow="1"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fieldPosition="0">
        <references count="1">
          <reference field="4294967294" count="4">
            <x v="0"/>
            <x v="1"/>
            <x v="2"/>
            <x v="3"/>
          </reference>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fieldPosition="0">
        <references count="1">
          <reference field="4294967294" count="4">
            <x v="0"/>
            <x v="1"/>
            <x v="2"/>
            <x v="3"/>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5CF9D-4998-4758-B9A6-FC6584D9CA40}">
  <sheetPr>
    <tabColor theme="0"/>
  </sheetPr>
  <dimension ref="B1:B20"/>
  <sheetViews>
    <sheetView showZeros="0" topLeftCell="B1" zoomScaleNormal="100" workbookViewId="0">
      <selection activeCell="B1" sqref="B1"/>
    </sheetView>
  </sheetViews>
  <sheetFormatPr defaultColWidth="9.21875" defaultRowHeight="14.4" x14ac:dyDescent="0.3"/>
  <cols>
    <col min="1" max="1" width="5" style="1" customWidth="1"/>
    <col min="2" max="2" width="133.77734375" style="1" customWidth="1"/>
    <col min="3" max="16384" width="9.21875" style="1"/>
  </cols>
  <sheetData>
    <row r="1" spans="2:2" ht="21.75" customHeight="1" x14ac:dyDescent="0.3">
      <c r="B1" s="5" t="s">
        <v>534</v>
      </c>
    </row>
    <row r="2" spans="2:2" ht="62.25" customHeight="1" x14ac:dyDescent="0.3">
      <c r="B2" s="4" t="s">
        <v>535</v>
      </c>
    </row>
    <row r="3" spans="2:2" ht="64.5" customHeight="1" x14ac:dyDescent="0.3">
      <c r="B3" s="3" t="s">
        <v>533</v>
      </c>
    </row>
    <row r="4" spans="2:2" ht="34.5" customHeight="1" x14ac:dyDescent="0.3">
      <c r="B4" s="3" t="s">
        <v>537</v>
      </c>
    </row>
    <row r="5" spans="2:2" ht="48" customHeight="1" x14ac:dyDescent="0.3">
      <c r="B5" s="1" t="s">
        <v>532</v>
      </c>
    </row>
    <row r="6" spans="2:2" ht="19.5" customHeight="1" x14ac:dyDescent="0.3">
      <c r="B6" s="1" t="s">
        <v>531</v>
      </c>
    </row>
    <row r="7" spans="2:2" ht="33.75" customHeight="1" x14ac:dyDescent="0.3">
      <c r="B7" s="3" t="s">
        <v>530</v>
      </c>
    </row>
    <row r="8" spans="2:2" ht="33.75" customHeight="1" x14ac:dyDescent="0.3">
      <c r="B8" s="1" t="s">
        <v>529</v>
      </c>
    </row>
    <row r="9" spans="2:2" ht="36" customHeight="1" x14ac:dyDescent="0.3">
      <c r="B9" s="1" t="s">
        <v>564</v>
      </c>
    </row>
    <row r="10" spans="2:2" ht="34.5" customHeight="1" x14ac:dyDescent="0.3">
      <c r="B10" s="1" t="s">
        <v>565</v>
      </c>
    </row>
    <row r="11" spans="2:2" ht="13.5" customHeight="1" x14ac:dyDescent="0.3"/>
    <row r="12" spans="2:2" ht="18" customHeight="1" x14ac:dyDescent="0.3">
      <c r="B12" s="2" t="s">
        <v>528</v>
      </c>
    </row>
    <row r="13" spans="2:2" x14ac:dyDescent="0.3">
      <c r="B13" s="2" t="s">
        <v>527</v>
      </c>
    </row>
    <row r="14" spans="2:2" ht="46.5" customHeight="1" x14ac:dyDescent="0.3">
      <c r="B14" s="1" t="s">
        <v>526</v>
      </c>
    </row>
    <row r="15" spans="2:2" ht="9" customHeight="1" x14ac:dyDescent="0.3"/>
    <row r="16" spans="2:2" x14ac:dyDescent="0.3">
      <c r="B16" s="2" t="s">
        <v>525</v>
      </c>
    </row>
    <row r="17" spans="2:2" ht="33" customHeight="1" x14ac:dyDescent="0.3">
      <c r="B17" s="1" t="s">
        <v>524</v>
      </c>
    </row>
    <row r="18" spans="2:2" ht="33.75" customHeight="1" x14ac:dyDescent="0.3">
      <c r="B18" s="1" t="s">
        <v>523</v>
      </c>
    </row>
    <row r="20" spans="2:2" ht="43.2" x14ac:dyDescent="0.3">
      <c r="B20" s="1" t="s">
        <v>536</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984E7-1BEB-4CD0-9087-367916208C82}">
  <sheetPr>
    <tabColor rgb="FFFFFF00"/>
  </sheetPr>
  <dimension ref="A1:S2043"/>
  <sheetViews>
    <sheetView zoomScaleNormal="100" workbookViewId="0">
      <pane ySplit="1" topLeftCell="A2" activePane="bottomLeft" state="frozen"/>
      <selection pane="bottomLeft"/>
    </sheetView>
  </sheetViews>
  <sheetFormatPr defaultColWidth="8.77734375" defaultRowHeight="14.4" x14ac:dyDescent="0.3"/>
  <cols>
    <col min="1" max="3" width="16.21875" style="6" customWidth="1"/>
    <col min="4" max="8" width="8.77734375" style="6"/>
    <col min="9" max="9" width="11.5546875" style="6" bestFit="1" customWidth="1"/>
    <col min="10" max="11" width="10.44140625" style="6" bestFit="1" customWidth="1"/>
    <col min="12" max="13" width="8.77734375" style="6"/>
    <col min="14" max="14" width="10.44140625" style="6" bestFit="1" customWidth="1"/>
    <col min="15" max="15" width="8.77734375" style="6"/>
    <col min="16" max="16" width="11.5546875" style="6" bestFit="1" customWidth="1"/>
    <col min="17" max="18" width="10.44140625" style="6" bestFit="1" customWidth="1"/>
    <col min="19" max="16384" width="8.77734375" style="6"/>
  </cols>
  <sheetData>
    <row r="1" spans="1:19" ht="135" customHeight="1" x14ac:dyDescent="0.3">
      <c r="A1" s="7" t="s">
        <v>0</v>
      </c>
      <c r="B1" s="8" t="s">
        <v>1</v>
      </c>
      <c r="C1" s="9" t="s">
        <v>2</v>
      </c>
      <c r="D1" s="10" t="s">
        <v>544</v>
      </c>
      <c r="E1" s="11" t="s">
        <v>545</v>
      </c>
      <c r="F1" s="11" t="s">
        <v>546</v>
      </c>
      <c r="G1" s="11" t="s">
        <v>547</v>
      </c>
      <c r="H1" s="12" t="s">
        <v>543</v>
      </c>
      <c r="I1" s="13" t="s">
        <v>548</v>
      </c>
      <c r="J1" s="14" t="s">
        <v>549</v>
      </c>
      <c r="K1" s="14" t="s">
        <v>550</v>
      </c>
      <c r="L1" s="14" t="s">
        <v>551</v>
      </c>
      <c r="M1" s="14" t="s">
        <v>567</v>
      </c>
      <c r="N1" s="14" t="s">
        <v>552</v>
      </c>
      <c r="O1" s="15" t="s">
        <v>540</v>
      </c>
      <c r="P1" s="16" t="s">
        <v>553</v>
      </c>
      <c r="Q1" s="17" t="s">
        <v>554</v>
      </c>
      <c r="R1" s="17" t="s">
        <v>555</v>
      </c>
      <c r="S1" s="18" t="s">
        <v>556</v>
      </c>
    </row>
    <row r="2" spans="1:19" x14ac:dyDescent="0.3">
      <c r="A2" s="19" t="s">
        <v>3</v>
      </c>
      <c r="B2" s="20" t="s">
        <v>4</v>
      </c>
      <c r="C2" s="21" t="s">
        <v>5</v>
      </c>
      <c r="D2" s="22">
        <v>0</v>
      </c>
      <c r="E2" s="23">
        <v>0</v>
      </c>
      <c r="F2" s="23">
        <v>0</v>
      </c>
      <c r="G2" s="23">
        <v>0</v>
      </c>
      <c r="H2" s="24" t="str">
        <f t="shared" ref="H2:H65" si="0">IF((E2+G2)&lt;&gt;0,G2/(E2+G2),"")</f>
        <v/>
      </c>
      <c r="I2" s="25">
        <v>80</v>
      </c>
      <c r="J2" s="26">
        <v>74</v>
      </c>
      <c r="K2" s="26">
        <v>60</v>
      </c>
      <c r="L2" s="27">
        <f t="shared" ref="L2:L65" si="1">IF(J2&lt;&gt;0,K2/J2,"")</f>
        <v>0.81081081081081086</v>
      </c>
      <c r="M2" s="28">
        <v>0</v>
      </c>
      <c r="N2" s="26">
        <v>6</v>
      </c>
      <c r="O2" s="29">
        <f t="shared" ref="O2:O65" si="2">IF((J2+M2+N2)&lt;&gt;0,N2/(J2+M2+N2),"")</f>
        <v>7.4999999999999997E-2</v>
      </c>
      <c r="P2" s="30">
        <f t="shared" ref="P2" si="3">IF(SUM(D2,I2)&gt;0,SUM(D2,I2),"")</f>
        <v>80</v>
      </c>
      <c r="Q2" s="31">
        <f t="shared" ref="Q2" si="4">IF(SUM(E2,J2, M2)&gt;0,SUM(E2,J2, M2),"")</f>
        <v>74</v>
      </c>
      <c r="R2" s="31">
        <f t="shared" ref="R2" si="5">IF(SUM(G2,N2)&gt;0,SUM(G2,N2),"")</f>
        <v>6</v>
      </c>
      <c r="S2" s="32">
        <f t="shared" ref="S2" si="6">IFERROR(IF((Q2+R2)&lt;&gt;0,R2/(Q2+R2),""),"")</f>
        <v>7.4999999999999997E-2</v>
      </c>
    </row>
    <row r="3" spans="1:19" x14ac:dyDescent="0.3">
      <c r="A3" s="19" t="s">
        <v>3</v>
      </c>
      <c r="B3" s="20" t="s">
        <v>6</v>
      </c>
      <c r="C3" s="21" t="s">
        <v>7</v>
      </c>
      <c r="D3" s="22">
        <v>0</v>
      </c>
      <c r="E3" s="23">
        <v>0</v>
      </c>
      <c r="F3" s="23">
        <v>0</v>
      </c>
      <c r="G3" s="23">
        <v>0</v>
      </c>
      <c r="H3" s="24" t="str">
        <f t="shared" si="0"/>
        <v/>
      </c>
      <c r="I3" s="25">
        <v>1867</v>
      </c>
      <c r="J3" s="26">
        <v>1098</v>
      </c>
      <c r="K3" s="26">
        <v>408</v>
      </c>
      <c r="L3" s="33">
        <f t="shared" si="1"/>
        <v>0.37158469945355194</v>
      </c>
      <c r="M3" s="28">
        <v>12</v>
      </c>
      <c r="N3" s="26">
        <v>757</v>
      </c>
      <c r="O3" s="29">
        <f t="shared" si="2"/>
        <v>0.40546331012319231</v>
      </c>
      <c r="P3" s="30">
        <f t="shared" ref="P3:P66" si="7">IF(SUM(D3,I3)&gt;0,SUM(D3,I3),"")</f>
        <v>1867</v>
      </c>
      <c r="Q3" s="31">
        <f t="shared" ref="Q3:Q66" si="8">IF(SUM(E3,J3, M3)&gt;0,SUM(E3,J3, M3),"")</f>
        <v>1110</v>
      </c>
      <c r="R3" s="31">
        <f t="shared" ref="R3:R66" si="9">IF(SUM(G3,N3)&gt;0,SUM(G3,N3),"")</f>
        <v>757</v>
      </c>
      <c r="S3" s="32">
        <f t="shared" ref="S3:S66" si="10">IFERROR(IF((Q3+R3)&lt;&gt;0,R3/(Q3+R3),""),"")</f>
        <v>0.40546331012319231</v>
      </c>
    </row>
    <row r="4" spans="1:19" x14ac:dyDescent="0.3">
      <c r="A4" s="19" t="s">
        <v>3</v>
      </c>
      <c r="B4" s="20" t="s">
        <v>8</v>
      </c>
      <c r="C4" s="21" t="s">
        <v>9</v>
      </c>
      <c r="D4" s="22">
        <v>0</v>
      </c>
      <c r="E4" s="23">
        <v>0</v>
      </c>
      <c r="F4" s="23">
        <v>0</v>
      </c>
      <c r="G4" s="23">
        <v>0</v>
      </c>
      <c r="H4" s="24" t="str">
        <f t="shared" si="0"/>
        <v/>
      </c>
      <c r="I4" s="25">
        <v>32</v>
      </c>
      <c r="J4" s="26">
        <v>30</v>
      </c>
      <c r="K4" s="26">
        <v>27</v>
      </c>
      <c r="L4" s="33">
        <f t="shared" si="1"/>
        <v>0.9</v>
      </c>
      <c r="M4" s="28">
        <v>0</v>
      </c>
      <c r="N4" s="26">
        <v>2</v>
      </c>
      <c r="O4" s="29">
        <f t="shared" si="2"/>
        <v>6.25E-2</v>
      </c>
      <c r="P4" s="30">
        <f t="shared" si="7"/>
        <v>32</v>
      </c>
      <c r="Q4" s="31">
        <f t="shared" si="8"/>
        <v>30</v>
      </c>
      <c r="R4" s="31">
        <f t="shared" si="9"/>
        <v>2</v>
      </c>
      <c r="S4" s="32">
        <f t="shared" si="10"/>
        <v>6.25E-2</v>
      </c>
    </row>
    <row r="5" spans="1:19" x14ac:dyDescent="0.3">
      <c r="A5" s="19" t="s">
        <v>3</v>
      </c>
      <c r="B5" s="20" t="s">
        <v>10</v>
      </c>
      <c r="C5" s="21" t="s">
        <v>11</v>
      </c>
      <c r="D5" s="22">
        <v>0</v>
      </c>
      <c r="E5" s="23">
        <v>0</v>
      </c>
      <c r="F5" s="23">
        <v>0</v>
      </c>
      <c r="G5" s="23">
        <v>0</v>
      </c>
      <c r="H5" s="24" t="str">
        <f t="shared" si="0"/>
        <v/>
      </c>
      <c r="I5" s="25">
        <v>4684</v>
      </c>
      <c r="J5" s="26">
        <v>4603</v>
      </c>
      <c r="K5" s="26">
        <v>4072</v>
      </c>
      <c r="L5" s="33">
        <f t="shared" si="1"/>
        <v>0.88464045187920926</v>
      </c>
      <c r="M5" s="28">
        <v>2</v>
      </c>
      <c r="N5" s="26">
        <v>79</v>
      </c>
      <c r="O5" s="29">
        <f t="shared" si="2"/>
        <v>1.6865926558497012E-2</v>
      </c>
      <c r="P5" s="30">
        <f t="shared" si="7"/>
        <v>4684</v>
      </c>
      <c r="Q5" s="31">
        <f t="shared" si="8"/>
        <v>4605</v>
      </c>
      <c r="R5" s="31">
        <f t="shared" si="9"/>
        <v>79</v>
      </c>
      <c r="S5" s="32">
        <f t="shared" si="10"/>
        <v>1.6865926558497012E-2</v>
      </c>
    </row>
    <row r="6" spans="1:19" x14ac:dyDescent="0.3">
      <c r="A6" s="19" t="s">
        <v>3</v>
      </c>
      <c r="B6" s="20" t="s">
        <v>25</v>
      </c>
      <c r="C6" s="21" t="s">
        <v>26</v>
      </c>
      <c r="D6" s="22">
        <v>0</v>
      </c>
      <c r="E6" s="23">
        <v>0</v>
      </c>
      <c r="F6" s="23">
        <v>0</v>
      </c>
      <c r="G6" s="23">
        <v>0</v>
      </c>
      <c r="H6" s="24" t="str">
        <f t="shared" si="0"/>
        <v/>
      </c>
      <c r="I6" s="25">
        <v>3825</v>
      </c>
      <c r="J6" s="26">
        <v>3676</v>
      </c>
      <c r="K6" s="26">
        <v>2998</v>
      </c>
      <c r="L6" s="33">
        <f t="shared" si="1"/>
        <v>0.8155603917301415</v>
      </c>
      <c r="M6" s="28">
        <v>39</v>
      </c>
      <c r="N6" s="26">
        <v>110</v>
      </c>
      <c r="O6" s="29">
        <f t="shared" si="2"/>
        <v>2.8758169934640521E-2</v>
      </c>
      <c r="P6" s="30">
        <f t="shared" si="7"/>
        <v>3825</v>
      </c>
      <c r="Q6" s="31">
        <f t="shared" si="8"/>
        <v>3715</v>
      </c>
      <c r="R6" s="31">
        <f t="shared" si="9"/>
        <v>110</v>
      </c>
      <c r="S6" s="32">
        <f t="shared" si="10"/>
        <v>2.8758169934640521E-2</v>
      </c>
    </row>
    <row r="7" spans="1:19" ht="28.8" x14ac:dyDescent="0.3">
      <c r="A7" s="19" t="s">
        <v>3</v>
      </c>
      <c r="B7" s="20" t="s">
        <v>42</v>
      </c>
      <c r="C7" s="21" t="s">
        <v>47</v>
      </c>
      <c r="D7" s="22">
        <v>0</v>
      </c>
      <c r="E7" s="23">
        <v>0</v>
      </c>
      <c r="F7" s="23">
        <v>0</v>
      </c>
      <c r="G7" s="23">
        <v>0</v>
      </c>
      <c r="H7" s="24" t="str">
        <f t="shared" si="0"/>
        <v/>
      </c>
      <c r="I7" s="25">
        <v>1701</v>
      </c>
      <c r="J7" s="26">
        <v>1334</v>
      </c>
      <c r="K7" s="26">
        <v>1333</v>
      </c>
      <c r="L7" s="33">
        <f t="shared" si="1"/>
        <v>0.99925037481259371</v>
      </c>
      <c r="M7" s="28">
        <v>345</v>
      </c>
      <c r="N7" s="26">
        <v>22</v>
      </c>
      <c r="O7" s="29">
        <f t="shared" si="2"/>
        <v>1.2933568489124045E-2</v>
      </c>
      <c r="P7" s="30">
        <f t="shared" si="7"/>
        <v>1701</v>
      </c>
      <c r="Q7" s="31">
        <f t="shared" si="8"/>
        <v>1679</v>
      </c>
      <c r="R7" s="31">
        <f t="shared" si="9"/>
        <v>22</v>
      </c>
      <c r="S7" s="32">
        <f t="shared" si="10"/>
        <v>1.2933568489124045E-2</v>
      </c>
    </row>
    <row r="8" spans="1:19" x14ac:dyDescent="0.3">
      <c r="A8" s="19" t="s">
        <v>3</v>
      </c>
      <c r="B8" s="20" t="s">
        <v>51</v>
      </c>
      <c r="C8" s="21" t="s">
        <v>53</v>
      </c>
      <c r="D8" s="22">
        <v>0</v>
      </c>
      <c r="E8" s="23">
        <v>0</v>
      </c>
      <c r="F8" s="23">
        <v>0</v>
      </c>
      <c r="G8" s="23">
        <v>0</v>
      </c>
      <c r="H8" s="24" t="str">
        <f t="shared" si="0"/>
        <v/>
      </c>
      <c r="I8" s="25">
        <v>35</v>
      </c>
      <c r="J8" s="26">
        <v>7</v>
      </c>
      <c r="K8" s="26">
        <v>5</v>
      </c>
      <c r="L8" s="33">
        <f t="shared" si="1"/>
        <v>0.7142857142857143</v>
      </c>
      <c r="M8" s="28">
        <v>26</v>
      </c>
      <c r="N8" s="26">
        <v>2</v>
      </c>
      <c r="O8" s="29">
        <f t="shared" si="2"/>
        <v>5.7142857142857141E-2</v>
      </c>
      <c r="P8" s="30">
        <f t="shared" si="7"/>
        <v>35</v>
      </c>
      <c r="Q8" s="31">
        <f t="shared" si="8"/>
        <v>33</v>
      </c>
      <c r="R8" s="31">
        <f t="shared" si="9"/>
        <v>2</v>
      </c>
      <c r="S8" s="32">
        <f t="shared" si="10"/>
        <v>5.7142857142857141E-2</v>
      </c>
    </row>
    <row r="9" spans="1:19" x14ac:dyDescent="0.3">
      <c r="A9" s="19" t="s">
        <v>3</v>
      </c>
      <c r="B9" s="20" t="s">
        <v>51</v>
      </c>
      <c r="C9" s="21" t="s">
        <v>59</v>
      </c>
      <c r="D9" s="22">
        <v>0</v>
      </c>
      <c r="E9" s="23">
        <v>0</v>
      </c>
      <c r="F9" s="23">
        <v>0</v>
      </c>
      <c r="G9" s="23">
        <v>0</v>
      </c>
      <c r="H9" s="24" t="str">
        <f t="shared" si="0"/>
        <v/>
      </c>
      <c r="I9" s="25">
        <v>0</v>
      </c>
      <c r="J9" s="26">
        <v>0</v>
      </c>
      <c r="K9" s="26">
        <v>0</v>
      </c>
      <c r="L9" s="33" t="str">
        <f t="shared" si="1"/>
        <v/>
      </c>
      <c r="M9" s="28">
        <v>0</v>
      </c>
      <c r="N9" s="26">
        <v>0</v>
      </c>
      <c r="O9" s="29" t="str">
        <f t="shared" si="2"/>
        <v/>
      </c>
      <c r="P9" s="30" t="str">
        <f t="shared" si="7"/>
        <v/>
      </c>
      <c r="Q9" s="31" t="str">
        <f t="shared" si="8"/>
        <v/>
      </c>
      <c r="R9" s="31" t="str">
        <f t="shared" si="9"/>
        <v/>
      </c>
      <c r="S9" s="32" t="str">
        <f t="shared" si="10"/>
        <v/>
      </c>
    </row>
    <row r="10" spans="1:19" x14ac:dyDescent="0.3">
      <c r="A10" s="19" t="s">
        <v>3</v>
      </c>
      <c r="B10" s="20" t="s">
        <v>60</v>
      </c>
      <c r="C10" s="21" t="s">
        <v>61</v>
      </c>
      <c r="D10" s="22">
        <v>0</v>
      </c>
      <c r="E10" s="23">
        <v>0</v>
      </c>
      <c r="F10" s="23">
        <v>0</v>
      </c>
      <c r="G10" s="23">
        <v>0</v>
      </c>
      <c r="H10" s="24" t="str">
        <f t="shared" si="0"/>
        <v/>
      </c>
      <c r="I10" s="25">
        <v>49</v>
      </c>
      <c r="J10" s="26">
        <v>47</v>
      </c>
      <c r="K10" s="26">
        <v>47</v>
      </c>
      <c r="L10" s="33">
        <f t="shared" si="1"/>
        <v>1</v>
      </c>
      <c r="M10" s="28">
        <v>0</v>
      </c>
      <c r="N10" s="26">
        <v>2</v>
      </c>
      <c r="O10" s="29">
        <f t="shared" si="2"/>
        <v>4.0816326530612242E-2</v>
      </c>
      <c r="P10" s="30">
        <f t="shared" si="7"/>
        <v>49</v>
      </c>
      <c r="Q10" s="31">
        <f t="shared" si="8"/>
        <v>47</v>
      </c>
      <c r="R10" s="31">
        <f t="shared" si="9"/>
        <v>2</v>
      </c>
      <c r="S10" s="32">
        <f t="shared" si="10"/>
        <v>4.0816326530612242E-2</v>
      </c>
    </row>
    <row r="11" spans="1:19" x14ac:dyDescent="0.3">
      <c r="A11" s="19" t="s">
        <v>3</v>
      </c>
      <c r="B11" s="20" t="s">
        <v>71</v>
      </c>
      <c r="C11" s="21" t="s">
        <v>74</v>
      </c>
      <c r="D11" s="22">
        <v>0</v>
      </c>
      <c r="E11" s="23">
        <v>0</v>
      </c>
      <c r="F11" s="23">
        <v>0</v>
      </c>
      <c r="G11" s="23">
        <v>0</v>
      </c>
      <c r="H11" s="24" t="str">
        <f t="shared" si="0"/>
        <v/>
      </c>
      <c r="I11" s="25">
        <v>1013</v>
      </c>
      <c r="J11" s="26">
        <v>944</v>
      </c>
      <c r="K11" s="26">
        <v>79</v>
      </c>
      <c r="L11" s="33">
        <f t="shared" si="1"/>
        <v>8.3686440677966101E-2</v>
      </c>
      <c r="M11" s="28">
        <v>1</v>
      </c>
      <c r="N11" s="26">
        <v>68</v>
      </c>
      <c r="O11" s="29">
        <f t="shared" si="2"/>
        <v>6.7127344521224083E-2</v>
      </c>
      <c r="P11" s="30">
        <f t="shared" si="7"/>
        <v>1013</v>
      </c>
      <c r="Q11" s="31">
        <f t="shared" si="8"/>
        <v>945</v>
      </c>
      <c r="R11" s="31">
        <f t="shared" si="9"/>
        <v>68</v>
      </c>
      <c r="S11" s="32">
        <f t="shared" si="10"/>
        <v>6.7127344521224083E-2</v>
      </c>
    </row>
    <row r="12" spans="1:19" ht="28.8" x14ac:dyDescent="0.3">
      <c r="A12" s="19" t="s">
        <v>3</v>
      </c>
      <c r="B12" s="20" t="s">
        <v>83</v>
      </c>
      <c r="C12" s="21" t="s">
        <v>84</v>
      </c>
      <c r="D12" s="22">
        <v>0</v>
      </c>
      <c r="E12" s="23">
        <v>0</v>
      </c>
      <c r="F12" s="23">
        <v>0</v>
      </c>
      <c r="G12" s="23">
        <v>0</v>
      </c>
      <c r="H12" s="24" t="str">
        <f t="shared" si="0"/>
        <v/>
      </c>
      <c r="I12" s="25">
        <v>29</v>
      </c>
      <c r="J12" s="26">
        <v>26</v>
      </c>
      <c r="K12" s="26">
        <v>24</v>
      </c>
      <c r="L12" s="33">
        <f t="shared" si="1"/>
        <v>0.92307692307692313</v>
      </c>
      <c r="M12" s="28">
        <v>2</v>
      </c>
      <c r="N12" s="26">
        <v>1</v>
      </c>
      <c r="O12" s="29">
        <f t="shared" si="2"/>
        <v>3.4482758620689655E-2</v>
      </c>
      <c r="P12" s="30">
        <f t="shared" si="7"/>
        <v>29</v>
      </c>
      <c r="Q12" s="31">
        <f t="shared" si="8"/>
        <v>28</v>
      </c>
      <c r="R12" s="31">
        <f t="shared" si="9"/>
        <v>1</v>
      </c>
      <c r="S12" s="32">
        <f t="shared" si="10"/>
        <v>3.4482758620689655E-2</v>
      </c>
    </row>
    <row r="13" spans="1:19" x14ac:dyDescent="0.3">
      <c r="A13" s="19" t="s">
        <v>3</v>
      </c>
      <c r="B13" s="20" t="s">
        <v>85</v>
      </c>
      <c r="C13" s="21" t="s">
        <v>86</v>
      </c>
      <c r="D13" s="22">
        <v>0</v>
      </c>
      <c r="E13" s="23">
        <v>0</v>
      </c>
      <c r="F13" s="23">
        <v>0</v>
      </c>
      <c r="G13" s="23">
        <v>0</v>
      </c>
      <c r="H13" s="24" t="str">
        <f t="shared" si="0"/>
        <v/>
      </c>
      <c r="I13" s="25">
        <v>27988</v>
      </c>
      <c r="J13" s="26">
        <v>26741</v>
      </c>
      <c r="K13" s="26">
        <v>2364</v>
      </c>
      <c r="L13" s="33">
        <f t="shared" si="1"/>
        <v>8.8403575034591078E-2</v>
      </c>
      <c r="M13" s="28">
        <v>5</v>
      </c>
      <c r="N13" s="26">
        <v>1242</v>
      </c>
      <c r="O13" s="29">
        <f t="shared" si="2"/>
        <v>4.4376161211947977E-2</v>
      </c>
      <c r="P13" s="30">
        <f t="shared" si="7"/>
        <v>27988</v>
      </c>
      <c r="Q13" s="31">
        <f t="shared" si="8"/>
        <v>26746</v>
      </c>
      <c r="R13" s="31">
        <f t="shared" si="9"/>
        <v>1242</v>
      </c>
      <c r="S13" s="32">
        <f t="shared" si="10"/>
        <v>4.4376161211947977E-2</v>
      </c>
    </row>
    <row r="14" spans="1:19" x14ac:dyDescent="0.3">
      <c r="A14" s="19" t="s">
        <v>3</v>
      </c>
      <c r="B14" s="20" t="s">
        <v>85</v>
      </c>
      <c r="C14" s="21" t="s">
        <v>90</v>
      </c>
      <c r="D14" s="22">
        <v>0</v>
      </c>
      <c r="E14" s="23">
        <v>0</v>
      </c>
      <c r="F14" s="23">
        <v>0</v>
      </c>
      <c r="G14" s="23">
        <v>0</v>
      </c>
      <c r="H14" s="24" t="str">
        <f t="shared" si="0"/>
        <v/>
      </c>
      <c r="I14" s="25">
        <v>23773</v>
      </c>
      <c r="J14" s="26">
        <v>22939</v>
      </c>
      <c r="K14" s="26">
        <v>1484</v>
      </c>
      <c r="L14" s="33">
        <f t="shared" si="1"/>
        <v>6.4693317058285016E-2</v>
      </c>
      <c r="M14" s="28">
        <v>1</v>
      </c>
      <c r="N14" s="26">
        <v>833</v>
      </c>
      <c r="O14" s="29">
        <f t="shared" si="2"/>
        <v>3.5039750978000252E-2</v>
      </c>
      <c r="P14" s="30">
        <f t="shared" si="7"/>
        <v>23773</v>
      </c>
      <c r="Q14" s="31">
        <f t="shared" si="8"/>
        <v>22940</v>
      </c>
      <c r="R14" s="31">
        <f t="shared" si="9"/>
        <v>833</v>
      </c>
      <c r="S14" s="32">
        <f t="shared" si="10"/>
        <v>3.5039750978000252E-2</v>
      </c>
    </row>
    <row r="15" spans="1:19" x14ac:dyDescent="0.3">
      <c r="A15" s="19" t="s">
        <v>3</v>
      </c>
      <c r="B15" s="20" t="s">
        <v>93</v>
      </c>
      <c r="C15" s="21" t="s">
        <v>94</v>
      </c>
      <c r="D15" s="22">
        <v>0</v>
      </c>
      <c r="E15" s="23">
        <v>0</v>
      </c>
      <c r="F15" s="23">
        <v>0</v>
      </c>
      <c r="G15" s="23">
        <v>0</v>
      </c>
      <c r="H15" s="24" t="str">
        <f t="shared" si="0"/>
        <v/>
      </c>
      <c r="I15" s="25">
        <v>49</v>
      </c>
      <c r="J15" s="26">
        <v>29</v>
      </c>
      <c r="K15" s="26">
        <v>23</v>
      </c>
      <c r="L15" s="33">
        <f t="shared" si="1"/>
        <v>0.7931034482758621</v>
      </c>
      <c r="M15" s="28">
        <v>1</v>
      </c>
      <c r="N15" s="26">
        <v>19</v>
      </c>
      <c r="O15" s="29">
        <f t="shared" si="2"/>
        <v>0.38775510204081631</v>
      </c>
      <c r="P15" s="30">
        <f t="shared" si="7"/>
        <v>49</v>
      </c>
      <c r="Q15" s="31">
        <f t="shared" si="8"/>
        <v>30</v>
      </c>
      <c r="R15" s="31">
        <f t="shared" si="9"/>
        <v>19</v>
      </c>
      <c r="S15" s="32">
        <f t="shared" si="10"/>
        <v>0.38775510204081631</v>
      </c>
    </row>
    <row r="16" spans="1:19" x14ac:dyDescent="0.3">
      <c r="A16" s="19" t="s">
        <v>3</v>
      </c>
      <c r="B16" s="20" t="s">
        <v>107</v>
      </c>
      <c r="C16" s="21" t="s">
        <v>108</v>
      </c>
      <c r="D16" s="22">
        <v>0</v>
      </c>
      <c r="E16" s="23">
        <v>0</v>
      </c>
      <c r="F16" s="23">
        <v>0</v>
      </c>
      <c r="G16" s="23">
        <v>0</v>
      </c>
      <c r="H16" s="24" t="str">
        <f t="shared" si="0"/>
        <v/>
      </c>
      <c r="I16" s="25">
        <v>0</v>
      </c>
      <c r="J16" s="26">
        <v>0</v>
      </c>
      <c r="K16" s="26">
        <v>0</v>
      </c>
      <c r="L16" s="33" t="str">
        <f t="shared" si="1"/>
        <v/>
      </c>
      <c r="M16" s="28">
        <v>0</v>
      </c>
      <c r="N16" s="26">
        <v>0</v>
      </c>
      <c r="O16" s="29" t="str">
        <f t="shared" si="2"/>
        <v/>
      </c>
      <c r="P16" s="30" t="str">
        <f t="shared" si="7"/>
        <v/>
      </c>
      <c r="Q16" s="31" t="str">
        <f t="shared" si="8"/>
        <v/>
      </c>
      <c r="R16" s="31" t="str">
        <f t="shared" si="9"/>
        <v/>
      </c>
      <c r="S16" s="32" t="str">
        <f t="shared" si="10"/>
        <v/>
      </c>
    </row>
    <row r="17" spans="1:19" x14ac:dyDescent="0.3">
      <c r="A17" s="19" t="s">
        <v>3</v>
      </c>
      <c r="B17" s="20" t="s">
        <v>109</v>
      </c>
      <c r="C17" s="21" t="s">
        <v>110</v>
      </c>
      <c r="D17" s="22">
        <v>0</v>
      </c>
      <c r="E17" s="23">
        <v>0</v>
      </c>
      <c r="F17" s="23">
        <v>0</v>
      </c>
      <c r="G17" s="23">
        <v>0</v>
      </c>
      <c r="H17" s="24" t="str">
        <f t="shared" si="0"/>
        <v/>
      </c>
      <c r="I17" s="25">
        <v>400</v>
      </c>
      <c r="J17" s="26">
        <v>354</v>
      </c>
      <c r="K17" s="26">
        <v>66</v>
      </c>
      <c r="L17" s="33">
        <f t="shared" si="1"/>
        <v>0.1864406779661017</v>
      </c>
      <c r="M17" s="28">
        <v>1</v>
      </c>
      <c r="N17" s="26">
        <v>45</v>
      </c>
      <c r="O17" s="29">
        <f t="shared" si="2"/>
        <v>0.1125</v>
      </c>
      <c r="P17" s="30">
        <f t="shared" si="7"/>
        <v>400</v>
      </c>
      <c r="Q17" s="31">
        <f t="shared" si="8"/>
        <v>355</v>
      </c>
      <c r="R17" s="31">
        <f t="shared" si="9"/>
        <v>45</v>
      </c>
      <c r="S17" s="32">
        <f t="shared" si="10"/>
        <v>0.1125</v>
      </c>
    </row>
    <row r="18" spans="1:19" x14ac:dyDescent="0.3">
      <c r="A18" s="19" t="s">
        <v>3</v>
      </c>
      <c r="B18" s="20" t="s">
        <v>111</v>
      </c>
      <c r="C18" s="21" t="s">
        <v>112</v>
      </c>
      <c r="D18" s="22">
        <v>0</v>
      </c>
      <c r="E18" s="23">
        <v>0</v>
      </c>
      <c r="F18" s="23">
        <v>0</v>
      </c>
      <c r="G18" s="23">
        <v>0</v>
      </c>
      <c r="H18" s="24" t="str">
        <f t="shared" si="0"/>
        <v/>
      </c>
      <c r="I18" s="25">
        <v>1877</v>
      </c>
      <c r="J18" s="26">
        <v>1804</v>
      </c>
      <c r="K18" s="26">
        <v>426</v>
      </c>
      <c r="L18" s="33">
        <f t="shared" si="1"/>
        <v>0.23614190687361419</v>
      </c>
      <c r="M18" s="28">
        <v>12</v>
      </c>
      <c r="N18" s="26">
        <v>61</v>
      </c>
      <c r="O18" s="29">
        <f t="shared" si="2"/>
        <v>3.2498668087373471E-2</v>
      </c>
      <c r="P18" s="30">
        <f t="shared" si="7"/>
        <v>1877</v>
      </c>
      <c r="Q18" s="31">
        <f t="shared" si="8"/>
        <v>1816</v>
      </c>
      <c r="R18" s="31">
        <f t="shared" si="9"/>
        <v>61</v>
      </c>
      <c r="S18" s="32">
        <f t="shared" si="10"/>
        <v>3.2498668087373471E-2</v>
      </c>
    </row>
    <row r="19" spans="1:19" x14ac:dyDescent="0.3">
      <c r="A19" s="19" t="s">
        <v>3</v>
      </c>
      <c r="B19" s="20" t="s">
        <v>122</v>
      </c>
      <c r="C19" s="21" t="s">
        <v>124</v>
      </c>
      <c r="D19" s="22">
        <v>0</v>
      </c>
      <c r="E19" s="23">
        <v>0</v>
      </c>
      <c r="F19" s="23">
        <v>0</v>
      </c>
      <c r="G19" s="23">
        <v>0</v>
      </c>
      <c r="H19" s="24" t="str">
        <f t="shared" si="0"/>
        <v/>
      </c>
      <c r="I19" s="25">
        <v>4820</v>
      </c>
      <c r="J19" s="26">
        <v>3727</v>
      </c>
      <c r="K19" s="26">
        <v>2944</v>
      </c>
      <c r="L19" s="33">
        <f t="shared" si="1"/>
        <v>0.78991145693587339</v>
      </c>
      <c r="M19" s="28">
        <v>3</v>
      </c>
      <c r="N19" s="26">
        <v>1090</v>
      </c>
      <c r="O19" s="29">
        <f t="shared" si="2"/>
        <v>0.22614107883817428</v>
      </c>
      <c r="P19" s="30">
        <f t="shared" si="7"/>
        <v>4820</v>
      </c>
      <c r="Q19" s="31">
        <f t="shared" si="8"/>
        <v>3730</v>
      </c>
      <c r="R19" s="31">
        <f t="shared" si="9"/>
        <v>1090</v>
      </c>
      <c r="S19" s="32">
        <f t="shared" si="10"/>
        <v>0.22614107883817428</v>
      </c>
    </row>
    <row r="20" spans="1:19" x14ac:dyDescent="0.3">
      <c r="A20" s="19" t="s">
        <v>3</v>
      </c>
      <c r="B20" s="20" t="s">
        <v>133</v>
      </c>
      <c r="C20" s="21" t="s">
        <v>134</v>
      </c>
      <c r="D20" s="22">
        <v>0</v>
      </c>
      <c r="E20" s="23">
        <v>0</v>
      </c>
      <c r="F20" s="23">
        <v>0</v>
      </c>
      <c r="G20" s="23">
        <v>0</v>
      </c>
      <c r="H20" s="24" t="str">
        <f t="shared" si="0"/>
        <v/>
      </c>
      <c r="I20" s="25">
        <v>1292</v>
      </c>
      <c r="J20" s="26">
        <v>744</v>
      </c>
      <c r="K20" s="26">
        <v>83</v>
      </c>
      <c r="L20" s="33">
        <f t="shared" si="1"/>
        <v>0.11155913978494623</v>
      </c>
      <c r="M20" s="28">
        <v>8</v>
      </c>
      <c r="N20" s="26">
        <v>540</v>
      </c>
      <c r="O20" s="29">
        <f t="shared" si="2"/>
        <v>0.41795665634674922</v>
      </c>
      <c r="P20" s="30">
        <f t="shared" si="7"/>
        <v>1292</v>
      </c>
      <c r="Q20" s="31">
        <f t="shared" si="8"/>
        <v>752</v>
      </c>
      <c r="R20" s="31">
        <f t="shared" si="9"/>
        <v>540</v>
      </c>
      <c r="S20" s="32">
        <f t="shared" si="10"/>
        <v>0.41795665634674922</v>
      </c>
    </row>
    <row r="21" spans="1:19" x14ac:dyDescent="0.3">
      <c r="A21" s="19" t="s">
        <v>3</v>
      </c>
      <c r="B21" s="20" t="s">
        <v>145</v>
      </c>
      <c r="C21" s="21" t="s">
        <v>146</v>
      </c>
      <c r="D21" s="22">
        <v>0</v>
      </c>
      <c r="E21" s="23">
        <v>0</v>
      </c>
      <c r="F21" s="23">
        <v>0</v>
      </c>
      <c r="G21" s="23">
        <v>0</v>
      </c>
      <c r="H21" s="24" t="str">
        <f t="shared" si="0"/>
        <v/>
      </c>
      <c r="I21" s="25">
        <v>2747</v>
      </c>
      <c r="J21" s="26">
        <v>2348</v>
      </c>
      <c r="K21" s="26">
        <v>445</v>
      </c>
      <c r="L21" s="33">
        <f t="shared" si="1"/>
        <v>0.1895229982964225</v>
      </c>
      <c r="M21" s="28">
        <v>0</v>
      </c>
      <c r="N21" s="26">
        <v>399</v>
      </c>
      <c r="O21" s="29">
        <f t="shared" si="2"/>
        <v>0.1452493629413906</v>
      </c>
      <c r="P21" s="30">
        <f t="shared" si="7"/>
        <v>2747</v>
      </c>
      <c r="Q21" s="31">
        <f t="shared" si="8"/>
        <v>2348</v>
      </c>
      <c r="R21" s="31">
        <f t="shared" si="9"/>
        <v>399</v>
      </c>
      <c r="S21" s="32">
        <f t="shared" si="10"/>
        <v>0.1452493629413906</v>
      </c>
    </row>
    <row r="22" spans="1:19" x14ac:dyDescent="0.3">
      <c r="A22" s="19" t="s">
        <v>3</v>
      </c>
      <c r="B22" s="20" t="s">
        <v>147</v>
      </c>
      <c r="C22" s="21" t="s">
        <v>153</v>
      </c>
      <c r="D22" s="22">
        <v>0</v>
      </c>
      <c r="E22" s="23">
        <v>0</v>
      </c>
      <c r="F22" s="23">
        <v>0</v>
      </c>
      <c r="G22" s="23">
        <v>0</v>
      </c>
      <c r="H22" s="24" t="str">
        <f t="shared" si="0"/>
        <v/>
      </c>
      <c r="I22" s="25">
        <v>134</v>
      </c>
      <c r="J22" s="26">
        <v>129</v>
      </c>
      <c r="K22" s="26">
        <v>129</v>
      </c>
      <c r="L22" s="33">
        <f t="shared" si="1"/>
        <v>1</v>
      </c>
      <c r="M22" s="28">
        <v>4</v>
      </c>
      <c r="N22" s="26">
        <v>1</v>
      </c>
      <c r="O22" s="29">
        <f t="shared" si="2"/>
        <v>7.462686567164179E-3</v>
      </c>
      <c r="P22" s="30">
        <f t="shared" si="7"/>
        <v>134</v>
      </c>
      <c r="Q22" s="31">
        <f t="shared" si="8"/>
        <v>133</v>
      </c>
      <c r="R22" s="31">
        <f t="shared" si="9"/>
        <v>1</v>
      </c>
      <c r="S22" s="32">
        <f t="shared" si="10"/>
        <v>7.462686567164179E-3</v>
      </c>
    </row>
    <row r="23" spans="1:19" ht="28.8" x14ac:dyDescent="0.3">
      <c r="A23" s="19" t="s">
        <v>3</v>
      </c>
      <c r="B23" s="20" t="s">
        <v>170</v>
      </c>
      <c r="C23" s="21" t="s">
        <v>171</v>
      </c>
      <c r="D23" s="22">
        <v>0</v>
      </c>
      <c r="E23" s="23">
        <v>0</v>
      </c>
      <c r="F23" s="23">
        <v>0</v>
      </c>
      <c r="G23" s="23">
        <v>0</v>
      </c>
      <c r="H23" s="24" t="str">
        <f t="shared" si="0"/>
        <v/>
      </c>
      <c r="I23" s="25">
        <v>370</v>
      </c>
      <c r="J23" s="26">
        <v>341</v>
      </c>
      <c r="K23" s="26">
        <v>58</v>
      </c>
      <c r="L23" s="33">
        <f t="shared" si="1"/>
        <v>0.17008797653958943</v>
      </c>
      <c r="M23" s="28">
        <v>0</v>
      </c>
      <c r="N23" s="26">
        <v>29</v>
      </c>
      <c r="O23" s="29">
        <f t="shared" si="2"/>
        <v>7.8378378378378383E-2</v>
      </c>
      <c r="P23" s="30">
        <f t="shared" si="7"/>
        <v>370</v>
      </c>
      <c r="Q23" s="31">
        <f t="shared" si="8"/>
        <v>341</v>
      </c>
      <c r="R23" s="31">
        <f t="shared" si="9"/>
        <v>29</v>
      </c>
      <c r="S23" s="32">
        <f t="shared" si="10"/>
        <v>7.8378378378378383E-2</v>
      </c>
    </row>
    <row r="24" spans="1:19" x14ac:dyDescent="0.3">
      <c r="A24" s="19" t="s">
        <v>3</v>
      </c>
      <c r="B24" s="20" t="s">
        <v>178</v>
      </c>
      <c r="C24" s="21" t="s">
        <v>184</v>
      </c>
      <c r="D24" s="22">
        <v>0</v>
      </c>
      <c r="E24" s="23">
        <v>0</v>
      </c>
      <c r="F24" s="23">
        <v>0</v>
      </c>
      <c r="G24" s="23">
        <v>0</v>
      </c>
      <c r="H24" s="24" t="str">
        <f t="shared" si="0"/>
        <v/>
      </c>
      <c r="I24" s="25">
        <v>43504</v>
      </c>
      <c r="J24" s="26">
        <v>33896</v>
      </c>
      <c r="K24" s="26">
        <v>15678</v>
      </c>
      <c r="L24" s="33">
        <f t="shared" si="1"/>
        <v>0.46253245220675004</v>
      </c>
      <c r="M24" s="28">
        <v>29</v>
      </c>
      <c r="N24" s="26">
        <v>9579</v>
      </c>
      <c r="O24" s="29">
        <f t="shared" si="2"/>
        <v>0.22018664950349393</v>
      </c>
      <c r="P24" s="30">
        <f t="shared" si="7"/>
        <v>43504</v>
      </c>
      <c r="Q24" s="31">
        <f t="shared" si="8"/>
        <v>33925</v>
      </c>
      <c r="R24" s="31">
        <f t="shared" si="9"/>
        <v>9579</v>
      </c>
      <c r="S24" s="32">
        <f t="shared" si="10"/>
        <v>0.22018664950349393</v>
      </c>
    </row>
    <row r="25" spans="1:19" x14ac:dyDescent="0.3">
      <c r="A25" s="19" t="s">
        <v>3</v>
      </c>
      <c r="B25" s="20" t="s">
        <v>185</v>
      </c>
      <c r="C25" s="21" t="s">
        <v>186</v>
      </c>
      <c r="D25" s="22">
        <v>0</v>
      </c>
      <c r="E25" s="23">
        <v>0</v>
      </c>
      <c r="F25" s="23">
        <v>0</v>
      </c>
      <c r="G25" s="23">
        <v>0</v>
      </c>
      <c r="H25" s="24" t="str">
        <f t="shared" si="0"/>
        <v/>
      </c>
      <c r="I25" s="25">
        <v>4167</v>
      </c>
      <c r="J25" s="26">
        <v>4126</v>
      </c>
      <c r="K25" s="26">
        <v>4125</v>
      </c>
      <c r="L25" s="33">
        <f t="shared" si="1"/>
        <v>0.99975763451284538</v>
      </c>
      <c r="M25" s="28">
        <v>0</v>
      </c>
      <c r="N25" s="26">
        <v>41</v>
      </c>
      <c r="O25" s="29">
        <f t="shared" si="2"/>
        <v>9.839212862970962E-3</v>
      </c>
      <c r="P25" s="30">
        <f t="shared" si="7"/>
        <v>4167</v>
      </c>
      <c r="Q25" s="31">
        <f t="shared" si="8"/>
        <v>4126</v>
      </c>
      <c r="R25" s="31">
        <f t="shared" si="9"/>
        <v>41</v>
      </c>
      <c r="S25" s="32">
        <f t="shared" si="10"/>
        <v>9.839212862970962E-3</v>
      </c>
    </row>
    <row r="26" spans="1:19" x14ac:dyDescent="0.3">
      <c r="A26" s="19" t="s">
        <v>3</v>
      </c>
      <c r="B26" s="20" t="s">
        <v>187</v>
      </c>
      <c r="C26" s="21" t="s">
        <v>188</v>
      </c>
      <c r="D26" s="22">
        <v>1</v>
      </c>
      <c r="E26" s="23">
        <v>1</v>
      </c>
      <c r="F26" s="23">
        <v>0</v>
      </c>
      <c r="G26" s="23">
        <v>0</v>
      </c>
      <c r="H26" s="24">
        <f t="shared" si="0"/>
        <v>0</v>
      </c>
      <c r="I26" s="25">
        <v>3885</v>
      </c>
      <c r="J26" s="26">
        <v>2368</v>
      </c>
      <c r="K26" s="26">
        <v>1750</v>
      </c>
      <c r="L26" s="33">
        <f t="shared" si="1"/>
        <v>0.73902027027027029</v>
      </c>
      <c r="M26" s="28">
        <v>9</v>
      </c>
      <c r="N26" s="26">
        <v>1508</v>
      </c>
      <c r="O26" s="29">
        <f t="shared" si="2"/>
        <v>0.38815958815958818</v>
      </c>
      <c r="P26" s="30">
        <f t="shared" si="7"/>
        <v>3886</v>
      </c>
      <c r="Q26" s="31">
        <f t="shared" si="8"/>
        <v>2378</v>
      </c>
      <c r="R26" s="31">
        <f t="shared" si="9"/>
        <v>1508</v>
      </c>
      <c r="S26" s="32">
        <f t="shared" si="10"/>
        <v>0.38805970149253732</v>
      </c>
    </row>
    <row r="27" spans="1:19" x14ac:dyDescent="0.3">
      <c r="A27" s="19" t="s">
        <v>3</v>
      </c>
      <c r="B27" s="20" t="s">
        <v>192</v>
      </c>
      <c r="C27" s="21" t="s">
        <v>193</v>
      </c>
      <c r="D27" s="22">
        <v>0</v>
      </c>
      <c r="E27" s="23">
        <v>0</v>
      </c>
      <c r="F27" s="23">
        <v>0</v>
      </c>
      <c r="G27" s="23">
        <v>0</v>
      </c>
      <c r="H27" s="24" t="str">
        <f t="shared" si="0"/>
        <v/>
      </c>
      <c r="I27" s="25">
        <v>1221</v>
      </c>
      <c r="J27" s="26">
        <v>1215</v>
      </c>
      <c r="K27" s="26">
        <v>692</v>
      </c>
      <c r="L27" s="33">
        <f t="shared" si="1"/>
        <v>0.56954732510288064</v>
      </c>
      <c r="M27" s="28">
        <v>2</v>
      </c>
      <c r="N27" s="26">
        <v>4</v>
      </c>
      <c r="O27" s="29">
        <f t="shared" si="2"/>
        <v>3.2760032760032762E-3</v>
      </c>
      <c r="P27" s="30">
        <f t="shared" si="7"/>
        <v>1221</v>
      </c>
      <c r="Q27" s="31">
        <f t="shared" si="8"/>
        <v>1217</v>
      </c>
      <c r="R27" s="31">
        <f t="shared" si="9"/>
        <v>4</v>
      </c>
      <c r="S27" s="32">
        <f t="shared" si="10"/>
        <v>3.2760032760032762E-3</v>
      </c>
    </row>
    <row r="28" spans="1:19" x14ac:dyDescent="0.3">
      <c r="A28" s="19" t="s">
        <v>3</v>
      </c>
      <c r="B28" s="20" t="s">
        <v>194</v>
      </c>
      <c r="C28" s="21" t="s">
        <v>197</v>
      </c>
      <c r="D28" s="22">
        <v>0</v>
      </c>
      <c r="E28" s="23">
        <v>0</v>
      </c>
      <c r="F28" s="23">
        <v>0</v>
      </c>
      <c r="G28" s="23">
        <v>0</v>
      </c>
      <c r="H28" s="24" t="str">
        <f t="shared" si="0"/>
        <v/>
      </c>
      <c r="I28" s="25">
        <v>441</v>
      </c>
      <c r="J28" s="26">
        <v>378</v>
      </c>
      <c r="K28" s="26">
        <v>259</v>
      </c>
      <c r="L28" s="33">
        <f t="shared" si="1"/>
        <v>0.68518518518518523</v>
      </c>
      <c r="M28" s="28">
        <v>5</v>
      </c>
      <c r="N28" s="26">
        <v>58</v>
      </c>
      <c r="O28" s="29">
        <f t="shared" si="2"/>
        <v>0.13151927437641722</v>
      </c>
      <c r="P28" s="30">
        <f t="shared" si="7"/>
        <v>441</v>
      </c>
      <c r="Q28" s="31">
        <f t="shared" si="8"/>
        <v>383</v>
      </c>
      <c r="R28" s="31">
        <f t="shared" si="9"/>
        <v>58</v>
      </c>
      <c r="S28" s="32">
        <f t="shared" si="10"/>
        <v>0.13151927437641722</v>
      </c>
    </row>
    <row r="29" spans="1:19" x14ac:dyDescent="0.3">
      <c r="A29" s="19" t="s">
        <v>3</v>
      </c>
      <c r="B29" s="20" t="s">
        <v>206</v>
      </c>
      <c r="C29" s="21" t="s">
        <v>208</v>
      </c>
      <c r="D29" s="22">
        <v>0</v>
      </c>
      <c r="E29" s="23">
        <v>0</v>
      </c>
      <c r="F29" s="23">
        <v>0</v>
      </c>
      <c r="G29" s="23">
        <v>0</v>
      </c>
      <c r="H29" s="24" t="str">
        <f t="shared" si="0"/>
        <v/>
      </c>
      <c r="I29" s="25">
        <v>700</v>
      </c>
      <c r="J29" s="26">
        <v>675</v>
      </c>
      <c r="K29" s="26">
        <v>61</v>
      </c>
      <c r="L29" s="33">
        <f t="shared" si="1"/>
        <v>9.0370370370370365E-2</v>
      </c>
      <c r="M29" s="28">
        <v>0</v>
      </c>
      <c r="N29" s="26">
        <v>25</v>
      </c>
      <c r="O29" s="29">
        <f t="shared" si="2"/>
        <v>3.5714285714285712E-2</v>
      </c>
      <c r="P29" s="30">
        <f t="shared" si="7"/>
        <v>700</v>
      </c>
      <c r="Q29" s="31">
        <f t="shared" si="8"/>
        <v>675</v>
      </c>
      <c r="R29" s="31">
        <f t="shared" si="9"/>
        <v>25</v>
      </c>
      <c r="S29" s="32">
        <f t="shared" si="10"/>
        <v>3.5714285714285712E-2</v>
      </c>
    </row>
    <row r="30" spans="1:19" x14ac:dyDescent="0.3">
      <c r="A30" s="19" t="s">
        <v>3</v>
      </c>
      <c r="B30" s="20" t="s">
        <v>209</v>
      </c>
      <c r="C30" s="21" t="s">
        <v>210</v>
      </c>
      <c r="D30" s="22">
        <v>0</v>
      </c>
      <c r="E30" s="23">
        <v>0</v>
      </c>
      <c r="F30" s="23">
        <v>0</v>
      </c>
      <c r="G30" s="23">
        <v>0</v>
      </c>
      <c r="H30" s="24" t="str">
        <f t="shared" si="0"/>
        <v/>
      </c>
      <c r="I30" s="25">
        <v>3992</v>
      </c>
      <c r="J30" s="26">
        <v>3160</v>
      </c>
      <c r="K30" s="26">
        <v>3145</v>
      </c>
      <c r="L30" s="33">
        <f t="shared" si="1"/>
        <v>0.995253164556962</v>
      </c>
      <c r="M30" s="28">
        <v>34</v>
      </c>
      <c r="N30" s="26">
        <v>798</v>
      </c>
      <c r="O30" s="29">
        <f t="shared" si="2"/>
        <v>0.1998997995991984</v>
      </c>
      <c r="P30" s="30">
        <f t="shared" si="7"/>
        <v>3992</v>
      </c>
      <c r="Q30" s="31">
        <f t="shared" si="8"/>
        <v>3194</v>
      </c>
      <c r="R30" s="31">
        <f t="shared" si="9"/>
        <v>798</v>
      </c>
      <c r="S30" s="32">
        <f t="shared" si="10"/>
        <v>0.1998997995991984</v>
      </c>
    </row>
    <row r="31" spans="1:19" x14ac:dyDescent="0.3">
      <c r="A31" s="19" t="s">
        <v>3</v>
      </c>
      <c r="B31" s="20" t="s">
        <v>211</v>
      </c>
      <c r="C31" s="21" t="s">
        <v>213</v>
      </c>
      <c r="D31" s="22">
        <v>0</v>
      </c>
      <c r="E31" s="23">
        <v>0</v>
      </c>
      <c r="F31" s="23">
        <v>0</v>
      </c>
      <c r="G31" s="23">
        <v>0</v>
      </c>
      <c r="H31" s="24" t="str">
        <f t="shared" si="0"/>
        <v/>
      </c>
      <c r="I31" s="25">
        <v>5176</v>
      </c>
      <c r="J31" s="26">
        <v>4590</v>
      </c>
      <c r="K31" s="26">
        <v>2639</v>
      </c>
      <c r="L31" s="33">
        <f t="shared" si="1"/>
        <v>0.57494553376906321</v>
      </c>
      <c r="M31" s="28">
        <v>12</v>
      </c>
      <c r="N31" s="26">
        <v>574</v>
      </c>
      <c r="O31" s="29">
        <f t="shared" si="2"/>
        <v>0.11089644513137557</v>
      </c>
      <c r="P31" s="30">
        <f t="shared" si="7"/>
        <v>5176</v>
      </c>
      <c r="Q31" s="31">
        <f t="shared" si="8"/>
        <v>4602</v>
      </c>
      <c r="R31" s="31">
        <f t="shared" si="9"/>
        <v>574</v>
      </c>
      <c r="S31" s="32">
        <f t="shared" si="10"/>
        <v>0.11089644513137557</v>
      </c>
    </row>
    <row r="32" spans="1:19" x14ac:dyDescent="0.3">
      <c r="A32" s="19" t="s">
        <v>3</v>
      </c>
      <c r="B32" s="20" t="s">
        <v>214</v>
      </c>
      <c r="C32" s="21" t="s">
        <v>215</v>
      </c>
      <c r="D32" s="22">
        <v>0</v>
      </c>
      <c r="E32" s="23">
        <v>0</v>
      </c>
      <c r="F32" s="23">
        <v>0</v>
      </c>
      <c r="G32" s="23">
        <v>0</v>
      </c>
      <c r="H32" s="24" t="str">
        <f t="shared" si="0"/>
        <v/>
      </c>
      <c r="I32" s="25">
        <v>1896</v>
      </c>
      <c r="J32" s="26">
        <v>1153</v>
      </c>
      <c r="K32" s="26">
        <v>438</v>
      </c>
      <c r="L32" s="33">
        <f t="shared" si="1"/>
        <v>0.37987857762359062</v>
      </c>
      <c r="M32" s="28">
        <v>5</v>
      </c>
      <c r="N32" s="26">
        <v>738</v>
      </c>
      <c r="O32" s="29">
        <f t="shared" si="2"/>
        <v>0.38924050632911394</v>
      </c>
      <c r="P32" s="30">
        <f t="shared" si="7"/>
        <v>1896</v>
      </c>
      <c r="Q32" s="31">
        <f t="shared" si="8"/>
        <v>1158</v>
      </c>
      <c r="R32" s="31">
        <f t="shared" si="9"/>
        <v>738</v>
      </c>
      <c r="S32" s="32">
        <f t="shared" si="10"/>
        <v>0.38924050632911394</v>
      </c>
    </row>
    <row r="33" spans="1:19" x14ac:dyDescent="0.3">
      <c r="A33" s="19" t="s">
        <v>3</v>
      </c>
      <c r="B33" s="20" t="s">
        <v>218</v>
      </c>
      <c r="C33" s="21" t="s">
        <v>218</v>
      </c>
      <c r="D33" s="22">
        <v>0</v>
      </c>
      <c r="E33" s="23">
        <v>0</v>
      </c>
      <c r="F33" s="23">
        <v>0</v>
      </c>
      <c r="G33" s="23">
        <v>0</v>
      </c>
      <c r="H33" s="24" t="str">
        <f t="shared" si="0"/>
        <v/>
      </c>
      <c r="I33" s="25">
        <v>7587</v>
      </c>
      <c r="J33" s="26">
        <v>7128</v>
      </c>
      <c r="K33" s="26">
        <v>6978</v>
      </c>
      <c r="L33" s="33">
        <f t="shared" si="1"/>
        <v>0.97895622895622891</v>
      </c>
      <c r="M33" s="28">
        <v>25</v>
      </c>
      <c r="N33" s="26">
        <v>434</v>
      </c>
      <c r="O33" s="29">
        <f t="shared" si="2"/>
        <v>5.7203110583893504E-2</v>
      </c>
      <c r="P33" s="30">
        <f t="shared" si="7"/>
        <v>7587</v>
      </c>
      <c r="Q33" s="31">
        <f t="shared" si="8"/>
        <v>7153</v>
      </c>
      <c r="R33" s="31">
        <f t="shared" si="9"/>
        <v>434</v>
      </c>
      <c r="S33" s="32">
        <f t="shared" si="10"/>
        <v>5.7203110583893504E-2</v>
      </c>
    </row>
    <row r="34" spans="1:19" x14ac:dyDescent="0.3">
      <c r="A34" s="19" t="s">
        <v>3</v>
      </c>
      <c r="B34" s="20" t="s">
        <v>225</v>
      </c>
      <c r="C34" s="21" t="s">
        <v>226</v>
      </c>
      <c r="D34" s="22">
        <v>0</v>
      </c>
      <c r="E34" s="23">
        <v>0</v>
      </c>
      <c r="F34" s="23">
        <v>0</v>
      </c>
      <c r="G34" s="23">
        <v>0</v>
      </c>
      <c r="H34" s="24" t="str">
        <f t="shared" si="0"/>
        <v/>
      </c>
      <c r="I34" s="25">
        <v>829</v>
      </c>
      <c r="J34" s="26">
        <v>710</v>
      </c>
      <c r="K34" s="26">
        <v>461</v>
      </c>
      <c r="L34" s="33">
        <f t="shared" si="1"/>
        <v>0.64929577464788735</v>
      </c>
      <c r="M34" s="28">
        <v>7</v>
      </c>
      <c r="N34" s="26">
        <v>112</v>
      </c>
      <c r="O34" s="29">
        <f t="shared" si="2"/>
        <v>0.13510253317249699</v>
      </c>
      <c r="P34" s="30">
        <f t="shared" si="7"/>
        <v>829</v>
      </c>
      <c r="Q34" s="31">
        <f t="shared" si="8"/>
        <v>717</v>
      </c>
      <c r="R34" s="31">
        <f t="shared" si="9"/>
        <v>112</v>
      </c>
      <c r="S34" s="32">
        <f t="shared" si="10"/>
        <v>0.13510253317249699</v>
      </c>
    </row>
    <row r="35" spans="1:19" x14ac:dyDescent="0.3">
      <c r="A35" s="19" t="s">
        <v>3</v>
      </c>
      <c r="B35" s="20" t="s">
        <v>239</v>
      </c>
      <c r="C35" s="21" t="s">
        <v>240</v>
      </c>
      <c r="D35" s="22">
        <v>0</v>
      </c>
      <c r="E35" s="23">
        <v>0</v>
      </c>
      <c r="F35" s="23">
        <v>0</v>
      </c>
      <c r="G35" s="23">
        <v>0</v>
      </c>
      <c r="H35" s="24" t="str">
        <f t="shared" si="0"/>
        <v/>
      </c>
      <c r="I35" s="25">
        <v>578</v>
      </c>
      <c r="J35" s="26">
        <v>565</v>
      </c>
      <c r="K35" s="26">
        <v>180</v>
      </c>
      <c r="L35" s="33">
        <f t="shared" si="1"/>
        <v>0.31858407079646017</v>
      </c>
      <c r="M35" s="28">
        <v>1</v>
      </c>
      <c r="N35" s="26">
        <v>12</v>
      </c>
      <c r="O35" s="29">
        <f t="shared" si="2"/>
        <v>2.0761245674740483E-2</v>
      </c>
      <c r="P35" s="30">
        <f t="shared" si="7"/>
        <v>578</v>
      </c>
      <c r="Q35" s="31">
        <f t="shared" si="8"/>
        <v>566</v>
      </c>
      <c r="R35" s="31">
        <f t="shared" si="9"/>
        <v>12</v>
      </c>
      <c r="S35" s="32">
        <f t="shared" si="10"/>
        <v>2.0761245674740483E-2</v>
      </c>
    </row>
    <row r="36" spans="1:19" x14ac:dyDescent="0.3">
      <c r="A36" s="19" t="s">
        <v>3</v>
      </c>
      <c r="B36" s="20" t="s">
        <v>249</v>
      </c>
      <c r="C36" s="21" t="s">
        <v>250</v>
      </c>
      <c r="D36" s="22">
        <v>0</v>
      </c>
      <c r="E36" s="23">
        <v>0</v>
      </c>
      <c r="F36" s="23">
        <v>0</v>
      </c>
      <c r="G36" s="23">
        <v>0</v>
      </c>
      <c r="H36" s="24" t="str">
        <f t="shared" si="0"/>
        <v/>
      </c>
      <c r="I36" s="25">
        <v>49</v>
      </c>
      <c r="J36" s="26">
        <v>47</v>
      </c>
      <c r="K36" s="26">
        <v>36</v>
      </c>
      <c r="L36" s="33">
        <f t="shared" si="1"/>
        <v>0.76595744680851063</v>
      </c>
      <c r="M36" s="28">
        <v>2</v>
      </c>
      <c r="N36" s="26">
        <v>0</v>
      </c>
      <c r="O36" s="29">
        <f t="shared" si="2"/>
        <v>0</v>
      </c>
      <c r="P36" s="30">
        <f t="shared" si="7"/>
        <v>49</v>
      </c>
      <c r="Q36" s="31">
        <f t="shared" si="8"/>
        <v>49</v>
      </c>
      <c r="R36" s="31" t="str">
        <f t="shared" si="9"/>
        <v/>
      </c>
      <c r="S36" s="32" t="str">
        <f t="shared" si="10"/>
        <v/>
      </c>
    </row>
    <row r="37" spans="1:19" x14ac:dyDescent="0.3">
      <c r="A37" s="19" t="s">
        <v>3</v>
      </c>
      <c r="B37" s="20" t="s">
        <v>260</v>
      </c>
      <c r="C37" s="21" t="s">
        <v>262</v>
      </c>
      <c r="D37" s="22">
        <v>0</v>
      </c>
      <c r="E37" s="23">
        <v>0</v>
      </c>
      <c r="F37" s="23">
        <v>0</v>
      </c>
      <c r="G37" s="23">
        <v>0</v>
      </c>
      <c r="H37" s="24" t="str">
        <f t="shared" si="0"/>
        <v/>
      </c>
      <c r="I37" s="25">
        <v>2633</v>
      </c>
      <c r="J37" s="26">
        <v>1532</v>
      </c>
      <c r="K37" s="26">
        <v>1531</v>
      </c>
      <c r="L37" s="33">
        <f t="shared" si="1"/>
        <v>0.99934725848563966</v>
      </c>
      <c r="M37" s="28">
        <v>17</v>
      </c>
      <c r="N37" s="26">
        <v>1084</v>
      </c>
      <c r="O37" s="29">
        <f t="shared" si="2"/>
        <v>0.41169768325104444</v>
      </c>
      <c r="P37" s="30">
        <f t="shared" si="7"/>
        <v>2633</v>
      </c>
      <c r="Q37" s="31">
        <f t="shared" si="8"/>
        <v>1549</v>
      </c>
      <c r="R37" s="31">
        <f t="shared" si="9"/>
        <v>1084</v>
      </c>
      <c r="S37" s="32">
        <f t="shared" si="10"/>
        <v>0.41169768325104444</v>
      </c>
    </row>
    <row r="38" spans="1:19" x14ac:dyDescent="0.3">
      <c r="A38" s="19" t="s">
        <v>3</v>
      </c>
      <c r="B38" s="20" t="s">
        <v>283</v>
      </c>
      <c r="C38" s="21" t="s">
        <v>284</v>
      </c>
      <c r="D38" s="22">
        <v>0</v>
      </c>
      <c r="E38" s="23">
        <v>0</v>
      </c>
      <c r="F38" s="23">
        <v>0</v>
      </c>
      <c r="G38" s="23">
        <v>0</v>
      </c>
      <c r="H38" s="24" t="str">
        <f t="shared" si="0"/>
        <v/>
      </c>
      <c r="I38" s="25">
        <v>1942</v>
      </c>
      <c r="J38" s="26">
        <v>1126</v>
      </c>
      <c r="K38" s="26">
        <v>769</v>
      </c>
      <c r="L38" s="33">
        <f t="shared" si="1"/>
        <v>0.68294849023090587</v>
      </c>
      <c r="M38" s="28">
        <v>20</v>
      </c>
      <c r="N38" s="26">
        <v>796</v>
      </c>
      <c r="O38" s="29">
        <f t="shared" si="2"/>
        <v>0.40988671472708549</v>
      </c>
      <c r="P38" s="30">
        <f t="shared" si="7"/>
        <v>1942</v>
      </c>
      <c r="Q38" s="31">
        <f t="shared" si="8"/>
        <v>1146</v>
      </c>
      <c r="R38" s="31">
        <f t="shared" si="9"/>
        <v>796</v>
      </c>
      <c r="S38" s="32">
        <f t="shared" si="10"/>
        <v>0.40988671472708549</v>
      </c>
    </row>
    <row r="39" spans="1:19" ht="28.8" x14ac:dyDescent="0.3">
      <c r="A39" s="19" t="s">
        <v>3</v>
      </c>
      <c r="B39" s="20" t="s">
        <v>286</v>
      </c>
      <c r="C39" s="21" t="s">
        <v>288</v>
      </c>
      <c r="D39" s="22">
        <v>0</v>
      </c>
      <c r="E39" s="23">
        <v>0</v>
      </c>
      <c r="F39" s="23">
        <v>0</v>
      </c>
      <c r="G39" s="23">
        <v>0</v>
      </c>
      <c r="H39" s="24" t="str">
        <f t="shared" si="0"/>
        <v/>
      </c>
      <c r="I39" s="25">
        <v>438</v>
      </c>
      <c r="J39" s="26">
        <v>403</v>
      </c>
      <c r="K39" s="26">
        <v>395</v>
      </c>
      <c r="L39" s="33">
        <f t="shared" si="1"/>
        <v>0.98014888337468986</v>
      </c>
      <c r="M39" s="28">
        <v>21</v>
      </c>
      <c r="N39" s="26">
        <v>14</v>
      </c>
      <c r="O39" s="29">
        <f t="shared" si="2"/>
        <v>3.1963470319634701E-2</v>
      </c>
      <c r="P39" s="30">
        <f t="shared" si="7"/>
        <v>438</v>
      </c>
      <c r="Q39" s="31">
        <f t="shared" si="8"/>
        <v>424</v>
      </c>
      <c r="R39" s="31">
        <f t="shared" si="9"/>
        <v>14</v>
      </c>
      <c r="S39" s="32">
        <f t="shared" si="10"/>
        <v>3.1963470319634701E-2</v>
      </c>
    </row>
    <row r="40" spans="1:19" x14ac:dyDescent="0.3">
      <c r="A40" s="19" t="s">
        <v>3</v>
      </c>
      <c r="B40" s="20" t="s">
        <v>291</v>
      </c>
      <c r="C40" s="21" t="s">
        <v>292</v>
      </c>
      <c r="D40" s="22">
        <v>0</v>
      </c>
      <c r="E40" s="23">
        <v>0</v>
      </c>
      <c r="F40" s="23">
        <v>0</v>
      </c>
      <c r="G40" s="23">
        <v>0</v>
      </c>
      <c r="H40" s="24" t="str">
        <f t="shared" si="0"/>
        <v/>
      </c>
      <c r="I40" s="25">
        <v>4068</v>
      </c>
      <c r="J40" s="26">
        <v>3884</v>
      </c>
      <c r="K40" s="26">
        <v>3867</v>
      </c>
      <c r="L40" s="33">
        <f t="shared" si="1"/>
        <v>0.99562306900102981</v>
      </c>
      <c r="M40" s="28">
        <v>8</v>
      </c>
      <c r="N40" s="26">
        <v>176</v>
      </c>
      <c r="O40" s="29">
        <f t="shared" si="2"/>
        <v>4.3264503441494594E-2</v>
      </c>
      <c r="P40" s="30">
        <f t="shared" si="7"/>
        <v>4068</v>
      </c>
      <c r="Q40" s="31">
        <f t="shared" si="8"/>
        <v>3892</v>
      </c>
      <c r="R40" s="31">
        <f t="shared" si="9"/>
        <v>176</v>
      </c>
      <c r="S40" s="32">
        <f t="shared" si="10"/>
        <v>4.3264503441494594E-2</v>
      </c>
    </row>
    <row r="41" spans="1:19" x14ac:dyDescent="0.3">
      <c r="A41" s="19" t="s">
        <v>3</v>
      </c>
      <c r="B41" s="20" t="s">
        <v>293</v>
      </c>
      <c r="C41" s="21" t="s">
        <v>294</v>
      </c>
      <c r="D41" s="22">
        <v>0</v>
      </c>
      <c r="E41" s="23">
        <v>0</v>
      </c>
      <c r="F41" s="23">
        <v>0</v>
      </c>
      <c r="G41" s="23">
        <v>0</v>
      </c>
      <c r="H41" s="24" t="str">
        <f t="shared" si="0"/>
        <v/>
      </c>
      <c r="I41" s="25">
        <v>3604</v>
      </c>
      <c r="J41" s="26">
        <v>580</v>
      </c>
      <c r="K41" s="26">
        <v>163</v>
      </c>
      <c r="L41" s="33">
        <f t="shared" si="1"/>
        <v>0.2810344827586207</v>
      </c>
      <c r="M41" s="28">
        <v>13</v>
      </c>
      <c r="N41" s="26">
        <v>3011</v>
      </c>
      <c r="O41" s="29">
        <f t="shared" si="2"/>
        <v>0.83546059933407324</v>
      </c>
      <c r="P41" s="30">
        <f t="shared" si="7"/>
        <v>3604</v>
      </c>
      <c r="Q41" s="31">
        <f t="shared" si="8"/>
        <v>593</v>
      </c>
      <c r="R41" s="31">
        <f t="shared" si="9"/>
        <v>3011</v>
      </c>
      <c r="S41" s="32">
        <f t="shared" si="10"/>
        <v>0.83546059933407324</v>
      </c>
    </row>
    <row r="42" spans="1:19" ht="28.8" x14ac:dyDescent="0.3">
      <c r="A42" s="19" t="s">
        <v>3</v>
      </c>
      <c r="B42" s="20" t="s">
        <v>296</v>
      </c>
      <c r="C42" s="21" t="s">
        <v>297</v>
      </c>
      <c r="D42" s="22">
        <v>0</v>
      </c>
      <c r="E42" s="23">
        <v>0</v>
      </c>
      <c r="F42" s="23">
        <v>0</v>
      </c>
      <c r="G42" s="23">
        <v>0</v>
      </c>
      <c r="H42" s="24" t="str">
        <f t="shared" si="0"/>
        <v/>
      </c>
      <c r="I42" s="25">
        <v>0</v>
      </c>
      <c r="J42" s="26">
        <v>0</v>
      </c>
      <c r="K42" s="26">
        <v>0</v>
      </c>
      <c r="L42" s="33" t="str">
        <f t="shared" si="1"/>
        <v/>
      </c>
      <c r="M42" s="28">
        <v>0</v>
      </c>
      <c r="N42" s="26">
        <v>0</v>
      </c>
      <c r="O42" s="29" t="str">
        <f t="shared" si="2"/>
        <v/>
      </c>
      <c r="P42" s="30" t="str">
        <f t="shared" si="7"/>
        <v/>
      </c>
      <c r="Q42" s="31" t="str">
        <f t="shared" si="8"/>
        <v/>
      </c>
      <c r="R42" s="31" t="str">
        <f t="shared" si="9"/>
        <v/>
      </c>
      <c r="S42" s="32" t="str">
        <f t="shared" si="10"/>
        <v/>
      </c>
    </row>
    <row r="43" spans="1:19" x14ac:dyDescent="0.3">
      <c r="A43" s="19" t="s">
        <v>3</v>
      </c>
      <c r="B43" s="20" t="s">
        <v>302</v>
      </c>
      <c r="C43" s="21" t="s">
        <v>303</v>
      </c>
      <c r="D43" s="22">
        <v>0</v>
      </c>
      <c r="E43" s="23">
        <v>0</v>
      </c>
      <c r="F43" s="23">
        <v>0</v>
      </c>
      <c r="G43" s="23">
        <v>0</v>
      </c>
      <c r="H43" s="24" t="str">
        <f t="shared" si="0"/>
        <v/>
      </c>
      <c r="I43" s="25">
        <v>17</v>
      </c>
      <c r="J43" s="26">
        <v>15</v>
      </c>
      <c r="K43" s="26">
        <v>8</v>
      </c>
      <c r="L43" s="33">
        <f t="shared" si="1"/>
        <v>0.53333333333333333</v>
      </c>
      <c r="M43" s="28">
        <v>0</v>
      </c>
      <c r="N43" s="26">
        <v>2</v>
      </c>
      <c r="O43" s="29">
        <f t="shared" si="2"/>
        <v>0.11764705882352941</v>
      </c>
      <c r="P43" s="30">
        <f t="shared" si="7"/>
        <v>17</v>
      </c>
      <c r="Q43" s="31">
        <f t="shared" si="8"/>
        <v>15</v>
      </c>
      <c r="R43" s="31">
        <f t="shared" si="9"/>
        <v>2</v>
      </c>
      <c r="S43" s="32">
        <f t="shared" si="10"/>
        <v>0.11764705882352941</v>
      </c>
    </row>
    <row r="44" spans="1:19" x14ac:dyDescent="0.3">
      <c r="A44" s="19" t="s">
        <v>3</v>
      </c>
      <c r="B44" s="20" t="s">
        <v>304</v>
      </c>
      <c r="C44" s="21" t="s">
        <v>305</v>
      </c>
      <c r="D44" s="22">
        <v>0</v>
      </c>
      <c r="E44" s="23">
        <v>0</v>
      </c>
      <c r="F44" s="23">
        <v>0</v>
      </c>
      <c r="G44" s="23">
        <v>0</v>
      </c>
      <c r="H44" s="24" t="str">
        <f t="shared" si="0"/>
        <v/>
      </c>
      <c r="I44" s="25">
        <v>4524</v>
      </c>
      <c r="J44" s="26">
        <v>4313</v>
      </c>
      <c r="K44" s="26">
        <v>4312</v>
      </c>
      <c r="L44" s="33">
        <f t="shared" si="1"/>
        <v>0.99976814282402038</v>
      </c>
      <c r="M44" s="28">
        <v>0</v>
      </c>
      <c r="N44" s="26">
        <v>211</v>
      </c>
      <c r="O44" s="29">
        <f t="shared" si="2"/>
        <v>4.6640141467727672E-2</v>
      </c>
      <c r="P44" s="30">
        <f t="shared" si="7"/>
        <v>4524</v>
      </c>
      <c r="Q44" s="31">
        <f t="shared" si="8"/>
        <v>4313</v>
      </c>
      <c r="R44" s="31">
        <f t="shared" si="9"/>
        <v>211</v>
      </c>
      <c r="S44" s="32">
        <f t="shared" si="10"/>
        <v>4.6640141467727672E-2</v>
      </c>
    </row>
    <row r="45" spans="1:19" x14ac:dyDescent="0.3">
      <c r="A45" s="19" t="s">
        <v>3</v>
      </c>
      <c r="B45" s="20" t="s">
        <v>310</v>
      </c>
      <c r="C45" s="21" t="s">
        <v>311</v>
      </c>
      <c r="D45" s="22">
        <v>0</v>
      </c>
      <c r="E45" s="23">
        <v>0</v>
      </c>
      <c r="F45" s="23">
        <v>0</v>
      </c>
      <c r="G45" s="23">
        <v>0</v>
      </c>
      <c r="H45" s="24" t="str">
        <f t="shared" si="0"/>
        <v/>
      </c>
      <c r="I45" s="25">
        <v>0</v>
      </c>
      <c r="J45" s="26">
        <v>0</v>
      </c>
      <c r="K45" s="26">
        <v>0</v>
      </c>
      <c r="L45" s="33" t="str">
        <f t="shared" si="1"/>
        <v/>
      </c>
      <c r="M45" s="28">
        <v>0</v>
      </c>
      <c r="N45" s="26">
        <v>0</v>
      </c>
      <c r="O45" s="29" t="str">
        <f t="shared" si="2"/>
        <v/>
      </c>
      <c r="P45" s="30" t="str">
        <f t="shared" si="7"/>
        <v/>
      </c>
      <c r="Q45" s="31" t="str">
        <f t="shared" si="8"/>
        <v/>
      </c>
      <c r="R45" s="31" t="str">
        <f t="shared" si="9"/>
        <v/>
      </c>
      <c r="S45" s="32" t="str">
        <f t="shared" si="10"/>
        <v/>
      </c>
    </row>
    <row r="46" spans="1:19" x14ac:dyDescent="0.3">
      <c r="A46" s="19" t="s">
        <v>3</v>
      </c>
      <c r="B46" s="20" t="s">
        <v>312</v>
      </c>
      <c r="C46" s="21" t="s">
        <v>313</v>
      </c>
      <c r="D46" s="22">
        <v>0</v>
      </c>
      <c r="E46" s="23">
        <v>0</v>
      </c>
      <c r="F46" s="23">
        <v>0</v>
      </c>
      <c r="G46" s="23">
        <v>0</v>
      </c>
      <c r="H46" s="24" t="str">
        <f t="shared" si="0"/>
        <v/>
      </c>
      <c r="I46" s="25">
        <v>27</v>
      </c>
      <c r="J46" s="26">
        <v>23</v>
      </c>
      <c r="K46" s="26">
        <v>19</v>
      </c>
      <c r="L46" s="33">
        <f t="shared" si="1"/>
        <v>0.82608695652173914</v>
      </c>
      <c r="M46" s="28">
        <v>0</v>
      </c>
      <c r="N46" s="26">
        <v>4</v>
      </c>
      <c r="O46" s="29">
        <f t="shared" si="2"/>
        <v>0.14814814814814814</v>
      </c>
      <c r="P46" s="30">
        <f t="shared" si="7"/>
        <v>27</v>
      </c>
      <c r="Q46" s="31">
        <f t="shared" si="8"/>
        <v>23</v>
      </c>
      <c r="R46" s="31">
        <f t="shared" si="9"/>
        <v>4</v>
      </c>
      <c r="S46" s="32">
        <f t="shared" si="10"/>
        <v>0.14814814814814814</v>
      </c>
    </row>
    <row r="47" spans="1:19" ht="28.8" x14ac:dyDescent="0.3">
      <c r="A47" s="19" t="s">
        <v>3</v>
      </c>
      <c r="B47" s="20" t="s">
        <v>314</v>
      </c>
      <c r="C47" s="21" t="s">
        <v>317</v>
      </c>
      <c r="D47" s="22">
        <v>0</v>
      </c>
      <c r="E47" s="23">
        <v>0</v>
      </c>
      <c r="F47" s="23">
        <v>0</v>
      </c>
      <c r="G47" s="23">
        <v>0</v>
      </c>
      <c r="H47" s="24" t="str">
        <f t="shared" si="0"/>
        <v/>
      </c>
      <c r="I47" s="25">
        <v>5498</v>
      </c>
      <c r="J47" s="26">
        <v>3620</v>
      </c>
      <c r="K47" s="26">
        <v>1009</v>
      </c>
      <c r="L47" s="33">
        <f t="shared" si="1"/>
        <v>0.27872928176795581</v>
      </c>
      <c r="M47" s="28">
        <v>625</v>
      </c>
      <c r="N47" s="26">
        <v>1253</v>
      </c>
      <c r="O47" s="29">
        <f t="shared" si="2"/>
        <v>0.22790105492906512</v>
      </c>
      <c r="P47" s="30">
        <f t="shared" si="7"/>
        <v>5498</v>
      </c>
      <c r="Q47" s="31">
        <f t="shared" si="8"/>
        <v>4245</v>
      </c>
      <c r="R47" s="31">
        <f t="shared" si="9"/>
        <v>1253</v>
      </c>
      <c r="S47" s="32">
        <f t="shared" si="10"/>
        <v>0.22790105492906512</v>
      </c>
    </row>
    <row r="48" spans="1:19" x14ac:dyDescent="0.3">
      <c r="A48" s="19" t="s">
        <v>3</v>
      </c>
      <c r="B48" s="20" t="s">
        <v>328</v>
      </c>
      <c r="C48" s="21" t="s">
        <v>330</v>
      </c>
      <c r="D48" s="22">
        <v>0</v>
      </c>
      <c r="E48" s="23">
        <v>0</v>
      </c>
      <c r="F48" s="23">
        <v>0</v>
      </c>
      <c r="G48" s="23">
        <v>0</v>
      </c>
      <c r="H48" s="24" t="str">
        <f t="shared" si="0"/>
        <v/>
      </c>
      <c r="I48" s="25">
        <v>24782</v>
      </c>
      <c r="J48" s="26">
        <v>23705</v>
      </c>
      <c r="K48" s="26">
        <v>23626</v>
      </c>
      <c r="L48" s="33">
        <f t="shared" si="1"/>
        <v>0.99666736975321657</v>
      </c>
      <c r="M48" s="28">
        <v>15</v>
      </c>
      <c r="N48" s="26">
        <v>1062</v>
      </c>
      <c r="O48" s="29">
        <f t="shared" si="2"/>
        <v>4.2853684125575012E-2</v>
      </c>
      <c r="P48" s="30">
        <f t="shared" si="7"/>
        <v>24782</v>
      </c>
      <c r="Q48" s="31">
        <f t="shared" si="8"/>
        <v>23720</v>
      </c>
      <c r="R48" s="31">
        <f t="shared" si="9"/>
        <v>1062</v>
      </c>
      <c r="S48" s="32">
        <f t="shared" si="10"/>
        <v>4.2853684125575012E-2</v>
      </c>
    </row>
    <row r="49" spans="1:19" x14ac:dyDescent="0.3">
      <c r="A49" s="19" t="s">
        <v>3</v>
      </c>
      <c r="B49" s="20" t="s">
        <v>331</v>
      </c>
      <c r="C49" s="21" t="s">
        <v>332</v>
      </c>
      <c r="D49" s="22">
        <v>0</v>
      </c>
      <c r="E49" s="23">
        <v>0</v>
      </c>
      <c r="F49" s="23">
        <v>0</v>
      </c>
      <c r="G49" s="23">
        <v>0</v>
      </c>
      <c r="H49" s="24" t="str">
        <f t="shared" si="0"/>
        <v/>
      </c>
      <c r="I49" s="25">
        <v>930</v>
      </c>
      <c r="J49" s="26">
        <v>455</v>
      </c>
      <c r="K49" s="26">
        <v>97</v>
      </c>
      <c r="L49" s="33">
        <f t="shared" si="1"/>
        <v>0.21318681318681318</v>
      </c>
      <c r="M49" s="28">
        <v>4</v>
      </c>
      <c r="N49" s="26">
        <v>471</v>
      </c>
      <c r="O49" s="29">
        <f t="shared" si="2"/>
        <v>0.50645161290322582</v>
      </c>
      <c r="P49" s="30">
        <f t="shared" si="7"/>
        <v>930</v>
      </c>
      <c r="Q49" s="31">
        <f t="shared" si="8"/>
        <v>459</v>
      </c>
      <c r="R49" s="31">
        <f t="shared" si="9"/>
        <v>471</v>
      </c>
      <c r="S49" s="32">
        <f t="shared" si="10"/>
        <v>0.50645161290322582</v>
      </c>
    </row>
    <row r="50" spans="1:19" x14ac:dyDescent="0.3">
      <c r="A50" s="19" t="s">
        <v>3</v>
      </c>
      <c r="B50" s="20" t="s">
        <v>333</v>
      </c>
      <c r="C50" s="21" t="s">
        <v>334</v>
      </c>
      <c r="D50" s="22">
        <v>0</v>
      </c>
      <c r="E50" s="23">
        <v>0</v>
      </c>
      <c r="F50" s="23">
        <v>0</v>
      </c>
      <c r="G50" s="23">
        <v>0</v>
      </c>
      <c r="H50" s="24" t="str">
        <f t="shared" si="0"/>
        <v/>
      </c>
      <c r="I50" s="25">
        <v>1376</v>
      </c>
      <c r="J50" s="26">
        <v>1340</v>
      </c>
      <c r="K50" s="26">
        <v>857</v>
      </c>
      <c r="L50" s="33">
        <f t="shared" si="1"/>
        <v>0.63955223880597012</v>
      </c>
      <c r="M50" s="28">
        <v>16</v>
      </c>
      <c r="N50" s="26">
        <v>11</v>
      </c>
      <c r="O50" s="29">
        <f t="shared" si="2"/>
        <v>8.0468178493050477E-3</v>
      </c>
      <c r="P50" s="30">
        <f t="shared" si="7"/>
        <v>1376</v>
      </c>
      <c r="Q50" s="31">
        <f t="shared" si="8"/>
        <v>1356</v>
      </c>
      <c r="R50" s="31">
        <f t="shared" si="9"/>
        <v>11</v>
      </c>
      <c r="S50" s="32">
        <f t="shared" si="10"/>
        <v>8.0468178493050477E-3</v>
      </c>
    </row>
    <row r="51" spans="1:19" x14ac:dyDescent="0.3">
      <c r="A51" s="19" t="s">
        <v>3</v>
      </c>
      <c r="B51" s="20" t="s">
        <v>340</v>
      </c>
      <c r="C51" s="21" t="s">
        <v>341</v>
      </c>
      <c r="D51" s="22">
        <v>0</v>
      </c>
      <c r="E51" s="23">
        <v>0</v>
      </c>
      <c r="F51" s="23">
        <v>0</v>
      </c>
      <c r="G51" s="23">
        <v>0</v>
      </c>
      <c r="H51" s="24" t="str">
        <f t="shared" si="0"/>
        <v/>
      </c>
      <c r="I51" s="25">
        <v>70</v>
      </c>
      <c r="J51" s="26">
        <v>66</v>
      </c>
      <c r="K51" s="26">
        <v>63</v>
      </c>
      <c r="L51" s="33">
        <f t="shared" si="1"/>
        <v>0.95454545454545459</v>
      </c>
      <c r="M51" s="28">
        <v>1</v>
      </c>
      <c r="N51" s="26">
        <v>3</v>
      </c>
      <c r="O51" s="29">
        <f t="shared" si="2"/>
        <v>4.2857142857142858E-2</v>
      </c>
      <c r="P51" s="30">
        <f t="shared" si="7"/>
        <v>70</v>
      </c>
      <c r="Q51" s="31">
        <f t="shared" si="8"/>
        <v>67</v>
      </c>
      <c r="R51" s="31">
        <f t="shared" si="9"/>
        <v>3</v>
      </c>
      <c r="S51" s="32">
        <f t="shared" si="10"/>
        <v>4.2857142857142858E-2</v>
      </c>
    </row>
    <row r="52" spans="1:19" x14ac:dyDescent="0.3">
      <c r="A52" s="19" t="s">
        <v>3</v>
      </c>
      <c r="B52" s="20" t="s">
        <v>342</v>
      </c>
      <c r="C52" s="21" t="s">
        <v>343</v>
      </c>
      <c r="D52" s="22">
        <v>0</v>
      </c>
      <c r="E52" s="23">
        <v>0</v>
      </c>
      <c r="F52" s="23">
        <v>0</v>
      </c>
      <c r="G52" s="23">
        <v>0</v>
      </c>
      <c r="H52" s="24" t="str">
        <f t="shared" si="0"/>
        <v/>
      </c>
      <c r="I52" s="25">
        <v>66</v>
      </c>
      <c r="J52" s="26">
        <v>62</v>
      </c>
      <c r="K52" s="26">
        <v>62</v>
      </c>
      <c r="L52" s="33">
        <f t="shared" si="1"/>
        <v>1</v>
      </c>
      <c r="M52" s="28">
        <v>2</v>
      </c>
      <c r="N52" s="26">
        <v>2</v>
      </c>
      <c r="O52" s="29">
        <f t="shared" si="2"/>
        <v>3.0303030303030304E-2</v>
      </c>
      <c r="P52" s="30">
        <f t="shared" si="7"/>
        <v>66</v>
      </c>
      <c r="Q52" s="31">
        <f t="shared" si="8"/>
        <v>64</v>
      </c>
      <c r="R52" s="31">
        <f t="shared" si="9"/>
        <v>2</v>
      </c>
      <c r="S52" s="32">
        <f t="shared" si="10"/>
        <v>3.0303030303030304E-2</v>
      </c>
    </row>
    <row r="53" spans="1:19" x14ac:dyDescent="0.3">
      <c r="A53" s="19" t="s">
        <v>3</v>
      </c>
      <c r="B53" s="20" t="s">
        <v>344</v>
      </c>
      <c r="C53" s="21" t="s">
        <v>347</v>
      </c>
      <c r="D53" s="22">
        <v>0</v>
      </c>
      <c r="E53" s="23">
        <v>0</v>
      </c>
      <c r="F53" s="23">
        <v>0</v>
      </c>
      <c r="G53" s="23">
        <v>0</v>
      </c>
      <c r="H53" s="24" t="str">
        <f t="shared" si="0"/>
        <v/>
      </c>
      <c r="I53" s="25">
        <v>5606</v>
      </c>
      <c r="J53" s="26">
        <v>5284</v>
      </c>
      <c r="K53" s="26">
        <v>5275</v>
      </c>
      <c r="L53" s="33">
        <f t="shared" si="1"/>
        <v>0.99829674489023468</v>
      </c>
      <c r="M53" s="28">
        <v>2</v>
      </c>
      <c r="N53" s="26">
        <v>320</v>
      </c>
      <c r="O53" s="29">
        <f t="shared" si="2"/>
        <v>5.7081698180520869E-2</v>
      </c>
      <c r="P53" s="30">
        <f t="shared" si="7"/>
        <v>5606</v>
      </c>
      <c r="Q53" s="31">
        <f t="shared" si="8"/>
        <v>5286</v>
      </c>
      <c r="R53" s="31">
        <f t="shared" si="9"/>
        <v>320</v>
      </c>
      <c r="S53" s="32">
        <f t="shared" si="10"/>
        <v>5.7081698180520869E-2</v>
      </c>
    </row>
    <row r="54" spans="1:19" x14ac:dyDescent="0.3">
      <c r="A54" s="19" t="s">
        <v>3</v>
      </c>
      <c r="B54" s="20" t="s">
        <v>348</v>
      </c>
      <c r="C54" s="21" t="s">
        <v>349</v>
      </c>
      <c r="D54" s="22">
        <v>0</v>
      </c>
      <c r="E54" s="23">
        <v>0</v>
      </c>
      <c r="F54" s="23">
        <v>0</v>
      </c>
      <c r="G54" s="23">
        <v>0</v>
      </c>
      <c r="H54" s="24" t="str">
        <f t="shared" si="0"/>
        <v/>
      </c>
      <c r="I54" s="25">
        <v>219</v>
      </c>
      <c r="J54" s="26">
        <v>176</v>
      </c>
      <c r="K54" s="26">
        <v>52</v>
      </c>
      <c r="L54" s="33">
        <f t="shared" si="1"/>
        <v>0.29545454545454547</v>
      </c>
      <c r="M54" s="28">
        <v>1</v>
      </c>
      <c r="N54" s="26">
        <v>42</v>
      </c>
      <c r="O54" s="29">
        <f t="shared" si="2"/>
        <v>0.19178082191780821</v>
      </c>
      <c r="P54" s="30">
        <f t="shared" si="7"/>
        <v>219</v>
      </c>
      <c r="Q54" s="31">
        <f t="shared" si="8"/>
        <v>177</v>
      </c>
      <c r="R54" s="31">
        <f t="shared" si="9"/>
        <v>42</v>
      </c>
      <c r="S54" s="32">
        <f t="shared" si="10"/>
        <v>0.19178082191780821</v>
      </c>
    </row>
    <row r="55" spans="1:19" x14ac:dyDescent="0.3">
      <c r="A55" s="19" t="s">
        <v>3</v>
      </c>
      <c r="B55" s="20" t="s">
        <v>364</v>
      </c>
      <c r="C55" s="21" t="s">
        <v>365</v>
      </c>
      <c r="D55" s="22">
        <v>0</v>
      </c>
      <c r="E55" s="23">
        <v>0</v>
      </c>
      <c r="F55" s="23">
        <v>0</v>
      </c>
      <c r="G55" s="23">
        <v>0</v>
      </c>
      <c r="H55" s="24" t="str">
        <f t="shared" si="0"/>
        <v/>
      </c>
      <c r="I55" s="25">
        <v>0</v>
      </c>
      <c r="J55" s="26">
        <v>0</v>
      </c>
      <c r="K55" s="26">
        <v>0</v>
      </c>
      <c r="L55" s="33" t="str">
        <f t="shared" si="1"/>
        <v/>
      </c>
      <c r="M55" s="28">
        <v>0</v>
      </c>
      <c r="N55" s="26">
        <v>0</v>
      </c>
      <c r="O55" s="29" t="str">
        <f t="shared" si="2"/>
        <v/>
      </c>
      <c r="P55" s="30" t="str">
        <f t="shared" si="7"/>
        <v/>
      </c>
      <c r="Q55" s="31" t="str">
        <f t="shared" si="8"/>
        <v/>
      </c>
      <c r="R55" s="31" t="str">
        <f t="shared" si="9"/>
        <v/>
      </c>
      <c r="S55" s="32" t="str">
        <f t="shared" si="10"/>
        <v/>
      </c>
    </row>
    <row r="56" spans="1:19" x14ac:dyDescent="0.3">
      <c r="A56" s="19" t="s">
        <v>3</v>
      </c>
      <c r="B56" s="20" t="s">
        <v>368</v>
      </c>
      <c r="C56" s="21" t="s">
        <v>369</v>
      </c>
      <c r="D56" s="22">
        <v>0</v>
      </c>
      <c r="E56" s="23">
        <v>0</v>
      </c>
      <c r="F56" s="23">
        <v>0</v>
      </c>
      <c r="G56" s="23">
        <v>0</v>
      </c>
      <c r="H56" s="24" t="str">
        <f t="shared" si="0"/>
        <v/>
      </c>
      <c r="I56" s="25">
        <v>358</v>
      </c>
      <c r="J56" s="26">
        <v>171</v>
      </c>
      <c r="K56" s="26">
        <v>32</v>
      </c>
      <c r="L56" s="33">
        <f t="shared" si="1"/>
        <v>0.1871345029239766</v>
      </c>
      <c r="M56" s="28">
        <v>5</v>
      </c>
      <c r="N56" s="26">
        <v>182</v>
      </c>
      <c r="O56" s="29">
        <f t="shared" si="2"/>
        <v>0.50837988826815639</v>
      </c>
      <c r="P56" s="30">
        <f t="shared" si="7"/>
        <v>358</v>
      </c>
      <c r="Q56" s="31">
        <f t="shared" si="8"/>
        <v>176</v>
      </c>
      <c r="R56" s="31">
        <f t="shared" si="9"/>
        <v>182</v>
      </c>
      <c r="S56" s="32">
        <f t="shared" si="10"/>
        <v>0.50837988826815639</v>
      </c>
    </row>
    <row r="57" spans="1:19" x14ac:dyDescent="0.3">
      <c r="A57" s="19" t="s">
        <v>3</v>
      </c>
      <c r="B57" s="20" t="s">
        <v>370</v>
      </c>
      <c r="C57" s="21" t="s">
        <v>371</v>
      </c>
      <c r="D57" s="22">
        <v>0</v>
      </c>
      <c r="E57" s="23">
        <v>0</v>
      </c>
      <c r="F57" s="23">
        <v>0</v>
      </c>
      <c r="G57" s="23">
        <v>0</v>
      </c>
      <c r="H57" s="24" t="str">
        <f t="shared" si="0"/>
        <v/>
      </c>
      <c r="I57" s="25">
        <v>174</v>
      </c>
      <c r="J57" s="26">
        <v>174</v>
      </c>
      <c r="K57" s="26">
        <v>174</v>
      </c>
      <c r="L57" s="33">
        <f t="shared" si="1"/>
        <v>1</v>
      </c>
      <c r="M57" s="28">
        <v>0</v>
      </c>
      <c r="N57" s="26">
        <v>0</v>
      </c>
      <c r="O57" s="29">
        <f t="shared" si="2"/>
        <v>0</v>
      </c>
      <c r="P57" s="30">
        <f t="shared" si="7"/>
        <v>174</v>
      </c>
      <c r="Q57" s="31">
        <f t="shared" si="8"/>
        <v>174</v>
      </c>
      <c r="R57" s="31" t="str">
        <f t="shared" si="9"/>
        <v/>
      </c>
      <c r="S57" s="32" t="str">
        <f t="shared" si="10"/>
        <v/>
      </c>
    </row>
    <row r="58" spans="1:19" x14ac:dyDescent="0.3">
      <c r="A58" s="19" t="s">
        <v>3</v>
      </c>
      <c r="B58" s="20" t="s">
        <v>376</v>
      </c>
      <c r="C58" s="21" t="s">
        <v>377</v>
      </c>
      <c r="D58" s="22">
        <v>0</v>
      </c>
      <c r="E58" s="23">
        <v>0</v>
      </c>
      <c r="F58" s="23">
        <v>0</v>
      </c>
      <c r="G58" s="23">
        <v>0</v>
      </c>
      <c r="H58" s="24" t="str">
        <f t="shared" si="0"/>
        <v/>
      </c>
      <c r="I58" s="25">
        <v>14423</v>
      </c>
      <c r="J58" s="26">
        <v>14177</v>
      </c>
      <c r="K58" s="26">
        <v>14148</v>
      </c>
      <c r="L58" s="33">
        <f t="shared" si="1"/>
        <v>0.99795443323693311</v>
      </c>
      <c r="M58" s="28">
        <v>0</v>
      </c>
      <c r="N58" s="26">
        <v>246</v>
      </c>
      <c r="O58" s="29">
        <f t="shared" si="2"/>
        <v>1.7056090965818484E-2</v>
      </c>
      <c r="P58" s="30">
        <f t="shared" si="7"/>
        <v>14423</v>
      </c>
      <c r="Q58" s="31">
        <f t="shared" si="8"/>
        <v>14177</v>
      </c>
      <c r="R58" s="31">
        <f t="shared" si="9"/>
        <v>246</v>
      </c>
      <c r="S58" s="32">
        <f t="shared" si="10"/>
        <v>1.7056090965818484E-2</v>
      </c>
    </row>
    <row r="59" spans="1:19" x14ac:dyDescent="0.3">
      <c r="A59" s="19" t="s">
        <v>3</v>
      </c>
      <c r="B59" s="20" t="s">
        <v>384</v>
      </c>
      <c r="C59" s="21" t="s">
        <v>385</v>
      </c>
      <c r="D59" s="22">
        <v>0</v>
      </c>
      <c r="E59" s="23">
        <v>0</v>
      </c>
      <c r="F59" s="23">
        <v>0</v>
      </c>
      <c r="G59" s="23">
        <v>0</v>
      </c>
      <c r="H59" s="24" t="str">
        <f t="shared" si="0"/>
        <v/>
      </c>
      <c r="I59" s="25">
        <v>2608</v>
      </c>
      <c r="J59" s="26">
        <v>1613</v>
      </c>
      <c r="K59" s="26">
        <v>521</v>
      </c>
      <c r="L59" s="33">
        <f t="shared" si="1"/>
        <v>0.32300061996280222</v>
      </c>
      <c r="M59" s="28">
        <v>17</v>
      </c>
      <c r="N59" s="26">
        <v>978</v>
      </c>
      <c r="O59" s="29">
        <f t="shared" si="2"/>
        <v>0.375</v>
      </c>
      <c r="P59" s="30">
        <f t="shared" si="7"/>
        <v>2608</v>
      </c>
      <c r="Q59" s="31">
        <f t="shared" si="8"/>
        <v>1630</v>
      </c>
      <c r="R59" s="31">
        <f t="shared" si="9"/>
        <v>978</v>
      </c>
      <c r="S59" s="32">
        <f t="shared" si="10"/>
        <v>0.375</v>
      </c>
    </row>
    <row r="60" spans="1:19" x14ac:dyDescent="0.3">
      <c r="A60" s="19" t="s">
        <v>3</v>
      </c>
      <c r="B60" s="20" t="s">
        <v>386</v>
      </c>
      <c r="C60" s="21" t="s">
        <v>387</v>
      </c>
      <c r="D60" s="22">
        <v>0</v>
      </c>
      <c r="E60" s="23">
        <v>0</v>
      </c>
      <c r="F60" s="23">
        <v>0</v>
      </c>
      <c r="G60" s="23">
        <v>0</v>
      </c>
      <c r="H60" s="24" t="str">
        <f t="shared" si="0"/>
        <v/>
      </c>
      <c r="I60" s="25">
        <v>0</v>
      </c>
      <c r="J60" s="26">
        <v>0</v>
      </c>
      <c r="K60" s="26">
        <v>0</v>
      </c>
      <c r="L60" s="33" t="str">
        <f t="shared" si="1"/>
        <v/>
      </c>
      <c r="M60" s="28">
        <v>0</v>
      </c>
      <c r="N60" s="26">
        <v>0</v>
      </c>
      <c r="O60" s="29" t="str">
        <f t="shared" si="2"/>
        <v/>
      </c>
      <c r="P60" s="30" t="str">
        <f t="shared" si="7"/>
        <v/>
      </c>
      <c r="Q60" s="31" t="str">
        <f t="shared" si="8"/>
        <v/>
      </c>
      <c r="R60" s="31" t="str">
        <f t="shared" si="9"/>
        <v/>
      </c>
      <c r="S60" s="32" t="str">
        <f t="shared" si="10"/>
        <v/>
      </c>
    </row>
    <row r="61" spans="1:19" x14ac:dyDescent="0.3">
      <c r="A61" s="19" t="s">
        <v>3</v>
      </c>
      <c r="B61" s="20" t="s">
        <v>386</v>
      </c>
      <c r="C61" s="21" t="s">
        <v>390</v>
      </c>
      <c r="D61" s="22">
        <v>1</v>
      </c>
      <c r="E61" s="23">
        <v>1</v>
      </c>
      <c r="F61" s="23">
        <v>1</v>
      </c>
      <c r="G61" s="23">
        <v>0</v>
      </c>
      <c r="H61" s="24">
        <f t="shared" si="0"/>
        <v>0</v>
      </c>
      <c r="I61" s="25">
        <v>23171</v>
      </c>
      <c r="J61" s="26">
        <v>18390</v>
      </c>
      <c r="K61" s="26">
        <v>8811</v>
      </c>
      <c r="L61" s="33">
        <f t="shared" si="1"/>
        <v>0.47911908646003265</v>
      </c>
      <c r="M61" s="28">
        <v>3</v>
      </c>
      <c r="N61" s="26">
        <v>4778</v>
      </c>
      <c r="O61" s="29">
        <f t="shared" si="2"/>
        <v>0.20620603340382374</v>
      </c>
      <c r="P61" s="30">
        <f t="shared" si="7"/>
        <v>23172</v>
      </c>
      <c r="Q61" s="31">
        <f t="shared" si="8"/>
        <v>18394</v>
      </c>
      <c r="R61" s="31">
        <f t="shared" si="9"/>
        <v>4778</v>
      </c>
      <c r="S61" s="32">
        <f t="shared" si="10"/>
        <v>0.2061971344726394</v>
      </c>
    </row>
    <row r="62" spans="1:19" x14ac:dyDescent="0.3">
      <c r="A62" s="19" t="s">
        <v>3</v>
      </c>
      <c r="B62" s="20" t="s">
        <v>396</v>
      </c>
      <c r="C62" s="21" t="s">
        <v>399</v>
      </c>
      <c r="D62" s="22">
        <v>0</v>
      </c>
      <c r="E62" s="23">
        <v>0</v>
      </c>
      <c r="F62" s="23">
        <v>0</v>
      </c>
      <c r="G62" s="23">
        <v>0</v>
      </c>
      <c r="H62" s="24" t="str">
        <f t="shared" si="0"/>
        <v/>
      </c>
      <c r="I62" s="25">
        <v>0</v>
      </c>
      <c r="J62" s="26">
        <v>0</v>
      </c>
      <c r="K62" s="26">
        <v>0</v>
      </c>
      <c r="L62" s="33" t="str">
        <f t="shared" si="1"/>
        <v/>
      </c>
      <c r="M62" s="28">
        <v>0</v>
      </c>
      <c r="N62" s="26">
        <v>0</v>
      </c>
      <c r="O62" s="29" t="str">
        <f t="shared" si="2"/>
        <v/>
      </c>
      <c r="P62" s="30" t="str">
        <f t="shared" si="7"/>
        <v/>
      </c>
      <c r="Q62" s="31" t="str">
        <f t="shared" si="8"/>
        <v/>
      </c>
      <c r="R62" s="31" t="str">
        <f t="shared" si="9"/>
        <v/>
      </c>
      <c r="S62" s="32" t="str">
        <f t="shared" si="10"/>
        <v/>
      </c>
    </row>
    <row r="63" spans="1:19" ht="28.8" x14ac:dyDescent="0.3">
      <c r="A63" s="19" t="s">
        <v>3</v>
      </c>
      <c r="B63" s="20" t="s">
        <v>405</v>
      </c>
      <c r="C63" s="21" t="s">
        <v>406</v>
      </c>
      <c r="D63" s="22">
        <v>0</v>
      </c>
      <c r="E63" s="23">
        <v>0</v>
      </c>
      <c r="F63" s="23">
        <v>0</v>
      </c>
      <c r="G63" s="23">
        <v>0</v>
      </c>
      <c r="H63" s="24" t="str">
        <f t="shared" si="0"/>
        <v/>
      </c>
      <c r="I63" s="25">
        <v>4378</v>
      </c>
      <c r="J63" s="26">
        <v>3218</v>
      </c>
      <c r="K63" s="26">
        <v>2476</v>
      </c>
      <c r="L63" s="33">
        <f t="shared" si="1"/>
        <v>0.76942200124300808</v>
      </c>
      <c r="M63" s="28">
        <v>59</v>
      </c>
      <c r="N63" s="26">
        <v>1101</v>
      </c>
      <c r="O63" s="29">
        <f t="shared" si="2"/>
        <v>0.25148469620831432</v>
      </c>
      <c r="P63" s="30">
        <f t="shared" si="7"/>
        <v>4378</v>
      </c>
      <c r="Q63" s="31">
        <f t="shared" si="8"/>
        <v>3277</v>
      </c>
      <c r="R63" s="31">
        <f t="shared" si="9"/>
        <v>1101</v>
      </c>
      <c r="S63" s="32">
        <f t="shared" si="10"/>
        <v>0.25148469620831432</v>
      </c>
    </row>
    <row r="64" spans="1:19" ht="28.8" x14ac:dyDescent="0.3">
      <c r="A64" s="19" t="s">
        <v>3</v>
      </c>
      <c r="B64" s="20" t="s">
        <v>408</v>
      </c>
      <c r="C64" s="21" t="s">
        <v>410</v>
      </c>
      <c r="D64" s="22">
        <v>0</v>
      </c>
      <c r="E64" s="23">
        <v>0</v>
      </c>
      <c r="F64" s="23">
        <v>0</v>
      </c>
      <c r="G64" s="23">
        <v>0</v>
      </c>
      <c r="H64" s="24" t="str">
        <f t="shared" si="0"/>
        <v/>
      </c>
      <c r="I64" s="25">
        <v>4406</v>
      </c>
      <c r="J64" s="26">
        <v>3856</v>
      </c>
      <c r="K64" s="26">
        <v>1051</v>
      </c>
      <c r="L64" s="33">
        <f t="shared" si="1"/>
        <v>0.27256224066390039</v>
      </c>
      <c r="M64" s="28">
        <v>13</v>
      </c>
      <c r="N64" s="26">
        <v>537</v>
      </c>
      <c r="O64" s="29">
        <f t="shared" si="2"/>
        <v>0.12187925556059918</v>
      </c>
      <c r="P64" s="30">
        <f t="shared" si="7"/>
        <v>4406</v>
      </c>
      <c r="Q64" s="31">
        <f t="shared" si="8"/>
        <v>3869</v>
      </c>
      <c r="R64" s="31">
        <f t="shared" si="9"/>
        <v>537</v>
      </c>
      <c r="S64" s="32">
        <f t="shared" si="10"/>
        <v>0.12187925556059918</v>
      </c>
    </row>
    <row r="65" spans="1:19" x14ac:dyDescent="0.3">
      <c r="A65" s="19" t="s">
        <v>3</v>
      </c>
      <c r="B65" s="20" t="s">
        <v>414</v>
      </c>
      <c r="C65" s="21" t="s">
        <v>420</v>
      </c>
      <c r="D65" s="22">
        <v>0</v>
      </c>
      <c r="E65" s="23">
        <v>0</v>
      </c>
      <c r="F65" s="23">
        <v>0</v>
      </c>
      <c r="G65" s="23">
        <v>0</v>
      </c>
      <c r="H65" s="24" t="str">
        <f t="shared" si="0"/>
        <v/>
      </c>
      <c r="I65" s="25">
        <v>1396</v>
      </c>
      <c r="J65" s="26">
        <v>1260</v>
      </c>
      <c r="K65" s="26">
        <v>767</v>
      </c>
      <c r="L65" s="33">
        <f t="shared" si="1"/>
        <v>0.60873015873015868</v>
      </c>
      <c r="M65" s="28">
        <v>2</v>
      </c>
      <c r="N65" s="26">
        <v>134</v>
      </c>
      <c r="O65" s="29">
        <f t="shared" si="2"/>
        <v>9.5988538681948427E-2</v>
      </c>
      <c r="P65" s="30">
        <f t="shared" si="7"/>
        <v>1396</v>
      </c>
      <c r="Q65" s="31">
        <f t="shared" si="8"/>
        <v>1262</v>
      </c>
      <c r="R65" s="31">
        <f t="shared" si="9"/>
        <v>134</v>
      </c>
      <c r="S65" s="32">
        <f t="shared" si="10"/>
        <v>9.5988538681948427E-2</v>
      </c>
    </row>
    <row r="66" spans="1:19" x14ac:dyDescent="0.3">
      <c r="A66" s="19" t="s">
        <v>3</v>
      </c>
      <c r="B66" s="20" t="s">
        <v>414</v>
      </c>
      <c r="C66" s="21" t="s">
        <v>423</v>
      </c>
      <c r="D66" s="22">
        <v>0</v>
      </c>
      <c r="E66" s="23">
        <v>0</v>
      </c>
      <c r="F66" s="23">
        <v>0</v>
      </c>
      <c r="G66" s="23">
        <v>0</v>
      </c>
      <c r="H66" s="24" t="str">
        <f t="shared" ref="H66:H129" si="11">IF((E66+G66)&lt;&gt;0,G66/(E66+G66),"")</f>
        <v/>
      </c>
      <c r="I66" s="25">
        <v>1853</v>
      </c>
      <c r="J66" s="26">
        <v>1805</v>
      </c>
      <c r="K66" s="26">
        <v>1753</v>
      </c>
      <c r="L66" s="33">
        <f t="shared" ref="L66:L129" si="12">IF(J66&lt;&gt;0,K66/J66,"")</f>
        <v>0.97119113573407201</v>
      </c>
      <c r="M66" s="28">
        <v>2</v>
      </c>
      <c r="N66" s="26">
        <v>46</v>
      </c>
      <c r="O66" s="29">
        <f t="shared" ref="O66:O129" si="13">IF((J66+M66+N66)&lt;&gt;0,N66/(J66+M66+N66),"")</f>
        <v>2.48246087425796E-2</v>
      </c>
      <c r="P66" s="30">
        <f t="shared" si="7"/>
        <v>1853</v>
      </c>
      <c r="Q66" s="31">
        <f t="shared" si="8"/>
        <v>1807</v>
      </c>
      <c r="R66" s="31">
        <f t="shared" si="9"/>
        <v>46</v>
      </c>
      <c r="S66" s="32">
        <f t="shared" si="10"/>
        <v>2.48246087425796E-2</v>
      </c>
    </row>
    <row r="67" spans="1:19" x14ac:dyDescent="0.3">
      <c r="A67" s="19" t="s">
        <v>3</v>
      </c>
      <c r="B67" s="20" t="s">
        <v>414</v>
      </c>
      <c r="C67" s="21" t="s">
        <v>427</v>
      </c>
      <c r="D67" s="22">
        <v>0</v>
      </c>
      <c r="E67" s="23">
        <v>0</v>
      </c>
      <c r="F67" s="23">
        <v>0</v>
      </c>
      <c r="G67" s="23">
        <v>0</v>
      </c>
      <c r="H67" s="24" t="str">
        <f t="shared" si="11"/>
        <v/>
      </c>
      <c r="I67" s="25">
        <v>1012</v>
      </c>
      <c r="J67" s="26">
        <v>946</v>
      </c>
      <c r="K67" s="26">
        <v>522</v>
      </c>
      <c r="L67" s="33">
        <f t="shared" si="12"/>
        <v>0.55179704016913322</v>
      </c>
      <c r="M67" s="28">
        <v>1</v>
      </c>
      <c r="N67" s="26">
        <v>65</v>
      </c>
      <c r="O67" s="29">
        <f t="shared" si="13"/>
        <v>6.4229249011857711E-2</v>
      </c>
      <c r="P67" s="30">
        <f t="shared" ref="P67:P130" si="14">IF(SUM(D67,I67)&gt;0,SUM(D67,I67),"")</f>
        <v>1012</v>
      </c>
      <c r="Q67" s="31">
        <f t="shared" ref="Q67:Q130" si="15">IF(SUM(E67,J67, M67)&gt;0,SUM(E67,J67, M67),"")</f>
        <v>947</v>
      </c>
      <c r="R67" s="31">
        <f t="shared" ref="R67:R130" si="16">IF(SUM(G67,N67)&gt;0,SUM(G67,N67),"")</f>
        <v>65</v>
      </c>
      <c r="S67" s="32">
        <f t="shared" ref="S67:S130" si="17">IFERROR(IF((Q67+R67)&lt;&gt;0,R67/(Q67+R67),""),"")</f>
        <v>6.4229249011857711E-2</v>
      </c>
    </row>
    <row r="68" spans="1:19" x14ac:dyDescent="0.3">
      <c r="A68" s="19" t="s">
        <v>3</v>
      </c>
      <c r="B68" s="20" t="s">
        <v>434</v>
      </c>
      <c r="C68" s="21" t="s">
        <v>435</v>
      </c>
      <c r="D68" s="22">
        <v>0</v>
      </c>
      <c r="E68" s="23">
        <v>0</v>
      </c>
      <c r="F68" s="23">
        <v>0</v>
      </c>
      <c r="G68" s="23">
        <v>0</v>
      </c>
      <c r="H68" s="24" t="str">
        <f t="shared" si="11"/>
        <v/>
      </c>
      <c r="I68" s="25">
        <v>1648</v>
      </c>
      <c r="J68" s="26">
        <v>1547</v>
      </c>
      <c r="K68" s="26">
        <v>293</v>
      </c>
      <c r="L68" s="33">
        <f t="shared" si="12"/>
        <v>0.18939883645765998</v>
      </c>
      <c r="M68" s="28">
        <v>4</v>
      </c>
      <c r="N68" s="26">
        <v>97</v>
      </c>
      <c r="O68" s="29">
        <f t="shared" si="13"/>
        <v>5.8859223300970875E-2</v>
      </c>
      <c r="P68" s="30">
        <f t="shared" si="14"/>
        <v>1648</v>
      </c>
      <c r="Q68" s="31">
        <f t="shared" si="15"/>
        <v>1551</v>
      </c>
      <c r="R68" s="31">
        <f t="shared" si="16"/>
        <v>97</v>
      </c>
      <c r="S68" s="32">
        <f t="shared" si="17"/>
        <v>5.8859223300970875E-2</v>
      </c>
    </row>
    <row r="69" spans="1:19" x14ac:dyDescent="0.3">
      <c r="A69" s="34" t="s">
        <v>443</v>
      </c>
      <c r="B69" s="20" t="s">
        <v>6</v>
      </c>
      <c r="C69" s="21" t="s">
        <v>7</v>
      </c>
      <c r="D69" s="22"/>
      <c r="E69" s="23"/>
      <c r="F69" s="23"/>
      <c r="G69" s="23"/>
      <c r="H69" s="24" t="str">
        <f t="shared" si="11"/>
        <v/>
      </c>
      <c r="I69" s="25">
        <v>8294</v>
      </c>
      <c r="J69" s="26">
        <v>4961</v>
      </c>
      <c r="K69" s="26">
        <v>1801</v>
      </c>
      <c r="L69" s="33">
        <f t="shared" si="12"/>
        <v>0.36303164684539407</v>
      </c>
      <c r="M69" s="28">
        <v>38</v>
      </c>
      <c r="N69" s="26">
        <v>3161</v>
      </c>
      <c r="O69" s="29">
        <f t="shared" si="13"/>
        <v>0.38737745098039217</v>
      </c>
      <c r="P69" s="30">
        <f t="shared" si="14"/>
        <v>8294</v>
      </c>
      <c r="Q69" s="31">
        <f t="shared" si="15"/>
        <v>4999</v>
      </c>
      <c r="R69" s="31">
        <f t="shared" si="16"/>
        <v>3161</v>
      </c>
      <c r="S69" s="32">
        <f t="shared" si="17"/>
        <v>0.38737745098039217</v>
      </c>
    </row>
    <row r="70" spans="1:19" x14ac:dyDescent="0.3">
      <c r="A70" s="34" t="s">
        <v>443</v>
      </c>
      <c r="B70" s="20" t="s">
        <v>14</v>
      </c>
      <c r="C70" s="21" t="s">
        <v>16</v>
      </c>
      <c r="D70" s="22"/>
      <c r="E70" s="23"/>
      <c r="F70" s="23"/>
      <c r="G70" s="23"/>
      <c r="H70" s="24" t="str">
        <f t="shared" si="11"/>
        <v/>
      </c>
      <c r="I70" s="25">
        <v>1962</v>
      </c>
      <c r="J70" s="26">
        <v>639</v>
      </c>
      <c r="K70" s="26">
        <v>212</v>
      </c>
      <c r="L70" s="33">
        <f t="shared" si="12"/>
        <v>0.33176838810641629</v>
      </c>
      <c r="M70" s="28"/>
      <c r="N70" s="26">
        <v>1288</v>
      </c>
      <c r="O70" s="29">
        <f t="shared" si="13"/>
        <v>0.66839647119875456</v>
      </c>
      <c r="P70" s="30">
        <f t="shared" si="14"/>
        <v>1962</v>
      </c>
      <c r="Q70" s="31">
        <f t="shared" si="15"/>
        <v>639</v>
      </c>
      <c r="R70" s="31">
        <f t="shared" si="16"/>
        <v>1288</v>
      </c>
      <c r="S70" s="32">
        <f t="shared" si="17"/>
        <v>0.66839647119875456</v>
      </c>
    </row>
    <row r="71" spans="1:19" x14ac:dyDescent="0.3">
      <c r="A71" s="34" t="s">
        <v>443</v>
      </c>
      <c r="B71" s="20" t="s">
        <v>8</v>
      </c>
      <c r="C71" s="21" t="s">
        <v>9</v>
      </c>
      <c r="D71" s="22"/>
      <c r="E71" s="23"/>
      <c r="F71" s="23"/>
      <c r="G71" s="23"/>
      <c r="H71" s="24" t="str">
        <f t="shared" si="11"/>
        <v/>
      </c>
      <c r="I71" s="25">
        <v>16</v>
      </c>
      <c r="J71" s="26">
        <v>14</v>
      </c>
      <c r="K71" s="26">
        <v>13</v>
      </c>
      <c r="L71" s="33">
        <f t="shared" si="12"/>
        <v>0.9285714285714286</v>
      </c>
      <c r="M71" s="28"/>
      <c r="N71" s="26">
        <v>2</v>
      </c>
      <c r="O71" s="29">
        <f t="shared" si="13"/>
        <v>0.125</v>
      </c>
      <c r="P71" s="30">
        <f t="shared" si="14"/>
        <v>16</v>
      </c>
      <c r="Q71" s="31">
        <f t="shared" si="15"/>
        <v>14</v>
      </c>
      <c r="R71" s="31">
        <f t="shared" si="16"/>
        <v>2</v>
      </c>
      <c r="S71" s="32">
        <f t="shared" si="17"/>
        <v>0.125</v>
      </c>
    </row>
    <row r="72" spans="1:19" x14ac:dyDescent="0.3">
      <c r="A72" s="34" t="s">
        <v>443</v>
      </c>
      <c r="B72" s="20" t="s">
        <v>10</v>
      </c>
      <c r="C72" s="21" t="s">
        <v>11</v>
      </c>
      <c r="D72" s="22"/>
      <c r="E72" s="23"/>
      <c r="F72" s="23"/>
      <c r="G72" s="23"/>
      <c r="H72" s="24" t="str">
        <f t="shared" si="11"/>
        <v/>
      </c>
      <c r="I72" s="25">
        <v>579</v>
      </c>
      <c r="J72" s="26">
        <v>509</v>
      </c>
      <c r="K72" s="26">
        <v>51</v>
      </c>
      <c r="L72" s="33">
        <f t="shared" si="12"/>
        <v>0.10019646365422397</v>
      </c>
      <c r="M72" s="28">
        <v>1</v>
      </c>
      <c r="N72" s="26">
        <v>22</v>
      </c>
      <c r="O72" s="29">
        <f t="shared" si="13"/>
        <v>4.1353383458646614E-2</v>
      </c>
      <c r="P72" s="30">
        <f t="shared" si="14"/>
        <v>579</v>
      </c>
      <c r="Q72" s="31">
        <f t="shared" si="15"/>
        <v>510</v>
      </c>
      <c r="R72" s="31">
        <f t="shared" si="16"/>
        <v>22</v>
      </c>
      <c r="S72" s="32">
        <f t="shared" si="17"/>
        <v>4.1353383458646614E-2</v>
      </c>
    </row>
    <row r="73" spans="1:19" x14ac:dyDescent="0.3">
      <c r="A73" s="34" t="s">
        <v>443</v>
      </c>
      <c r="B73" s="20" t="s">
        <v>23</v>
      </c>
      <c r="C73" s="21" t="s">
        <v>24</v>
      </c>
      <c r="D73" s="22"/>
      <c r="E73" s="23"/>
      <c r="F73" s="23"/>
      <c r="G73" s="23"/>
      <c r="H73" s="24" t="str">
        <f t="shared" si="11"/>
        <v/>
      </c>
      <c r="I73" s="25">
        <v>1</v>
      </c>
      <c r="J73" s="26">
        <v>1</v>
      </c>
      <c r="K73" s="26">
        <v>1</v>
      </c>
      <c r="L73" s="33">
        <f t="shared" si="12"/>
        <v>1</v>
      </c>
      <c r="M73" s="28"/>
      <c r="N73" s="26"/>
      <c r="O73" s="29">
        <f t="shared" si="13"/>
        <v>0</v>
      </c>
      <c r="P73" s="30">
        <f t="shared" si="14"/>
        <v>1</v>
      </c>
      <c r="Q73" s="31">
        <f t="shared" si="15"/>
        <v>1</v>
      </c>
      <c r="R73" s="31" t="str">
        <f t="shared" si="16"/>
        <v/>
      </c>
      <c r="S73" s="32" t="str">
        <f t="shared" si="17"/>
        <v/>
      </c>
    </row>
    <row r="74" spans="1:19" x14ac:dyDescent="0.3">
      <c r="A74" s="34" t="s">
        <v>443</v>
      </c>
      <c r="B74" s="20" t="s">
        <v>36</v>
      </c>
      <c r="C74" s="21" t="s">
        <v>37</v>
      </c>
      <c r="D74" s="22"/>
      <c r="E74" s="23"/>
      <c r="F74" s="23"/>
      <c r="G74" s="23"/>
      <c r="H74" s="24" t="str">
        <f t="shared" si="11"/>
        <v/>
      </c>
      <c r="I74" s="25">
        <v>16</v>
      </c>
      <c r="J74" s="26">
        <v>13</v>
      </c>
      <c r="K74" s="26">
        <v>6</v>
      </c>
      <c r="L74" s="33">
        <f t="shared" si="12"/>
        <v>0.46153846153846156</v>
      </c>
      <c r="M74" s="28"/>
      <c r="N74" s="26"/>
      <c r="O74" s="29">
        <f t="shared" si="13"/>
        <v>0</v>
      </c>
      <c r="P74" s="30">
        <f t="shared" si="14"/>
        <v>16</v>
      </c>
      <c r="Q74" s="31">
        <f t="shared" si="15"/>
        <v>13</v>
      </c>
      <c r="R74" s="31" t="str">
        <f t="shared" si="16"/>
        <v/>
      </c>
      <c r="S74" s="32" t="str">
        <f t="shared" si="17"/>
        <v/>
      </c>
    </row>
    <row r="75" spans="1:19" x14ac:dyDescent="0.3">
      <c r="A75" s="34" t="s">
        <v>443</v>
      </c>
      <c r="B75" s="20" t="s">
        <v>51</v>
      </c>
      <c r="C75" s="21" t="s">
        <v>59</v>
      </c>
      <c r="D75" s="22"/>
      <c r="E75" s="23"/>
      <c r="F75" s="23"/>
      <c r="G75" s="23"/>
      <c r="H75" s="24" t="str">
        <f t="shared" si="11"/>
        <v/>
      </c>
      <c r="I75" s="25">
        <v>42</v>
      </c>
      <c r="J75" s="26">
        <v>24</v>
      </c>
      <c r="K75" s="26">
        <v>10</v>
      </c>
      <c r="L75" s="33">
        <f t="shared" si="12"/>
        <v>0.41666666666666669</v>
      </c>
      <c r="M75" s="28"/>
      <c r="N75" s="26">
        <v>16</v>
      </c>
      <c r="O75" s="29">
        <f t="shared" si="13"/>
        <v>0.4</v>
      </c>
      <c r="P75" s="30">
        <f t="shared" si="14"/>
        <v>42</v>
      </c>
      <c r="Q75" s="31">
        <f t="shared" si="15"/>
        <v>24</v>
      </c>
      <c r="R75" s="31">
        <f t="shared" si="16"/>
        <v>16</v>
      </c>
      <c r="S75" s="32">
        <f t="shared" si="17"/>
        <v>0.4</v>
      </c>
    </row>
    <row r="76" spans="1:19" x14ac:dyDescent="0.3">
      <c r="A76" s="34" t="s">
        <v>443</v>
      </c>
      <c r="B76" s="20" t="s">
        <v>60</v>
      </c>
      <c r="C76" s="21" t="s">
        <v>61</v>
      </c>
      <c r="D76" s="22"/>
      <c r="E76" s="23"/>
      <c r="F76" s="23"/>
      <c r="G76" s="23"/>
      <c r="H76" s="24" t="str">
        <f t="shared" si="11"/>
        <v/>
      </c>
      <c r="I76" s="25">
        <v>28</v>
      </c>
      <c r="J76" s="26">
        <v>26</v>
      </c>
      <c r="K76" s="26">
        <v>20</v>
      </c>
      <c r="L76" s="33">
        <f t="shared" si="12"/>
        <v>0.76923076923076927</v>
      </c>
      <c r="M76" s="28"/>
      <c r="N76" s="26">
        <v>2</v>
      </c>
      <c r="O76" s="29">
        <f t="shared" si="13"/>
        <v>7.1428571428571425E-2</v>
      </c>
      <c r="P76" s="30">
        <f t="shared" si="14"/>
        <v>28</v>
      </c>
      <c r="Q76" s="31">
        <f t="shared" si="15"/>
        <v>26</v>
      </c>
      <c r="R76" s="31">
        <f t="shared" si="16"/>
        <v>2</v>
      </c>
      <c r="S76" s="32">
        <f t="shared" si="17"/>
        <v>7.1428571428571425E-2</v>
      </c>
    </row>
    <row r="77" spans="1:19" x14ac:dyDescent="0.3">
      <c r="A77" s="34" t="s">
        <v>443</v>
      </c>
      <c r="B77" s="20" t="s">
        <v>62</v>
      </c>
      <c r="C77" s="21" t="s">
        <v>63</v>
      </c>
      <c r="D77" s="22"/>
      <c r="E77" s="23"/>
      <c r="F77" s="23"/>
      <c r="G77" s="23"/>
      <c r="H77" s="24" t="str">
        <f t="shared" si="11"/>
        <v/>
      </c>
      <c r="I77" s="25">
        <v>4645</v>
      </c>
      <c r="J77" s="26">
        <v>3175</v>
      </c>
      <c r="K77" s="26">
        <v>2025</v>
      </c>
      <c r="L77" s="33">
        <f t="shared" si="12"/>
        <v>0.63779527559055116</v>
      </c>
      <c r="M77" s="28">
        <v>4</v>
      </c>
      <c r="N77" s="26">
        <v>1271</v>
      </c>
      <c r="O77" s="29">
        <f t="shared" si="13"/>
        <v>0.28561797752808987</v>
      </c>
      <c r="P77" s="30">
        <f t="shared" si="14"/>
        <v>4645</v>
      </c>
      <c r="Q77" s="31">
        <f t="shared" si="15"/>
        <v>3179</v>
      </c>
      <c r="R77" s="31">
        <f t="shared" si="16"/>
        <v>1271</v>
      </c>
      <c r="S77" s="32">
        <f t="shared" si="17"/>
        <v>0.28561797752808987</v>
      </c>
    </row>
    <row r="78" spans="1:19" x14ac:dyDescent="0.3">
      <c r="A78" s="34" t="s">
        <v>443</v>
      </c>
      <c r="B78" s="20" t="s">
        <v>64</v>
      </c>
      <c r="C78" s="21" t="s">
        <v>65</v>
      </c>
      <c r="D78" s="22">
        <v>1</v>
      </c>
      <c r="E78" s="23">
        <v>1</v>
      </c>
      <c r="F78" s="23"/>
      <c r="G78" s="23"/>
      <c r="H78" s="24">
        <f t="shared" si="11"/>
        <v>0</v>
      </c>
      <c r="I78" s="25">
        <v>3690</v>
      </c>
      <c r="J78" s="26">
        <v>2146</v>
      </c>
      <c r="K78" s="26">
        <v>936</v>
      </c>
      <c r="L78" s="33">
        <f t="shared" si="12"/>
        <v>0.43616029822926372</v>
      </c>
      <c r="M78" s="28">
        <v>1</v>
      </c>
      <c r="N78" s="26">
        <v>1463</v>
      </c>
      <c r="O78" s="29">
        <f t="shared" si="13"/>
        <v>0.40526315789473683</v>
      </c>
      <c r="P78" s="30">
        <f t="shared" si="14"/>
        <v>3691</v>
      </c>
      <c r="Q78" s="31">
        <f t="shared" si="15"/>
        <v>2148</v>
      </c>
      <c r="R78" s="31">
        <f t="shared" si="16"/>
        <v>1463</v>
      </c>
      <c r="S78" s="32">
        <f t="shared" si="17"/>
        <v>0.40515092772085293</v>
      </c>
    </row>
    <row r="79" spans="1:19" x14ac:dyDescent="0.3">
      <c r="A79" s="34" t="s">
        <v>443</v>
      </c>
      <c r="B79" s="20" t="s">
        <v>68</v>
      </c>
      <c r="C79" s="21" t="s">
        <v>70</v>
      </c>
      <c r="D79" s="22"/>
      <c r="E79" s="23"/>
      <c r="F79" s="23"/>
      <c r="G79" s="23"/>
      <c r="H79" s="24" t="str">
        <f t="shared" si="11"/>
        <v/>
      </c>
      <c r="I79" s="25">
        <v>6199</v>
      </c>
      <c r="J79" s="26">
        <v>3164</v>
      </c>
      <c r="K79" s="26">
        <v>1367</v>
      </c>
      <c r="L79" s="33">
        <f t="shared" si="12"/>
        <v>0.43204804045512007</v>
      </c>
      <c r="M79" s="28"/>
      <c r="N79" s="26">
        <v>2917</v>
      </c>
      <c r="O79" s="29">
        <f t="shared" si="13"/>
        <v>0.4796908403223154</v>
      </c>
      <c r="P79" s="30">
        <f t="shared" si="14"/>
        <v>6199</v>
      </c>
      <c r="Q79" s="31">
        <f t="shared" si="15"/>
        <v>3164</v>
      </c>
      <c r="R79" s="31">
        <f t="shared" si="16"/>
        <v>2917</v>
      </c>
      <c r="S79" s="32">
        <f t="shared" si="17"/>
        <v>0.4796908403223154</v>
      </c>
    </row>
    <row r="80" spans="1:19" x14ac:dyDescent="0.3">
      <c r="A80" s="34" t="s">
        <v>443</v>
      </c>
      <c r="B80" s="20" t="s">
        <v>71</v>
      </c>
      <c r="C80" s="21" t="s">
        <v>73</v>
      </c>
      <c r="D80" s="22"/>
      <c r="E80" s="23"/>
      <c r="F80" s="23"/>
      <c r="G80" s="23"/>
      <c r="H80" s="24" t="str">
        <f t="shared" si="11"/>
        <v/>
      </c>
      <c r="I80" s="25">
        <v>1052</v>
      </c>
      <c r="J80" s="26">
        <v>909</v>
      </c>
      <c r="K80" s="26">
        <v>667</v>
      </c>
      <c r="L80" s="33">
        <f t="shared" si="12"/>
        <v>0.73377337733773373</v>
      </c>
      <c r="M80" s="28"/>
      <c r="N80" s="26">
        <v>85</v>
      </c>
      <c r="O80" s="29">
        <f t="shared" si="13"/>
        <v>8.5513078470824955E-2</v>
      </c>
      <c r="P80" s="30">
        <f t="shared" si="14"/>
        <v>1052</v>
      </c>
      <c r="Q80" s="31">
        <f t="shared" si="15"/>
        <v>909</v>
      </c>
      <c r="R80" s="31">
        <f t="shared" si="16"/>
        <v>85</v>
      </c>
      <c r="S80" s="32">
        <f t="shared" si="17"/>
        <v>8.5513078470824955E-2</v>
      </c>
    </row>
    <row r="81" spans="1:19" ht="28.8" x14ac:dyDescent="0.3">
      <c r="A81" s="34" t="s">
        <v>443</v>
      </c>
      <c r="B81" s="20" t="s">
        <v>83</v>
      </c>
      <c r="C81" s="21" t="s">
        <v>84</v>
      </c>
      <c r="D81" s="22"/>
      <c r="E81" s="23"/>
      <c r="F81" s="23"/>
      <c r="G81" s="23"/>
      <c r="H81" s="24" t="str">
        <f t="shared" si="11"/>
        <v/>
      </c>
      <c r="I81" s="25">
        <v>40</v>
      </c>
      <c r="J81" s="26">
        <v>25</v>
      </c>
      <c r="K81" s="26">
        <v>8</v>
      </c>
      <c r="L81" s="33">
        <f t="shared" si="12"/>
        <v>0.32</v>
      </c>
      <c r="M81" s="28"/>
      <c r="N81" s="26">
        <v>14</v>
      </c>
      <c r="O81" s="29">
        <f t="shared" si="13"/>
        <v>0.35897435897435898</v>
      </c>
      <c r="P81" s="30">
        <f t="shared" si="14"/>
        <v>40</v>
      </c>
      <c r="Q81" s="31">
        <f t="shared" si="15"/>
        <v>25</v>
      </c>
      <c r="R81" s="31">
        <f t="shared" si="16"/>
        <v>14</v>
      </c>
      <c r="S81" s="32">
        <f t="shared" si="17"/>
        <v>0.35897435897435898</v>
      </c>
    </row>
    <row r="82" spans="1:19" x14ac:dyDescent="0.3">
      <c r="A82" s="34" t="s">
        <v>443</v>
      </c>
      <c r="B82" s="20" t="s">
        <v>85</v>
      </c>
      <c r="C82" s="21" t="s">
        <v>86</v>
      </c>
      <c r="D82" s="22">
        <v>4</v>
      </c>
      <c r="E82" s="23">
        <v>4</v>
      </c>
      <c r="F82" s="23"/>
      <c r="G82" s="23"/>
      <c r="H82" s="24">
        <f t="shared" si="11"/>
        <v>0</v>
      </c>
      <c r="I82" s="25">
        <v>17869</v>
      </c>
      <c r="J82" s="26">
        <v>17135</v>
      </c>
      <c r="K82" s="26">
        <v>7932</v>
      </c>
      <c r="L82" s="33">
        <f t="shared" si="12"/>
        <v>0.46291216807703534</v>
      </c>
      <c r="M82" s="28"/>
      <c r="N82" s="26">
        <v>422</v>
      </c>
      <c r="O82" s="29">
        <f t="shared" si="13"/>
        <v>2.4035997038218373E-2</v>
      </c>
      <c r="P82" s="30">
        <f t="shared" si="14"/>
        <v>17873</v>
      </c>
      <c r="Q82" s="31">
        <f t="shared" si="15"/>
        <v>17139</v>
      </c>
      <c r="R82" s="31">
        <f t="shared" si="16"/>
        <v>422</v>
      </c>
      <c r="S82" s="32">
        <f t="shared" si="17"/>
        <v>2.4030522179830306E-2</v>
      </c>
    </row>
    <row r="83" spans="1:19" ht="28.8" x14ac:dyDescent="0.3">
      <c r="A83" s="34" t="s">
        <v>443</v>
      </c>
      <c r="B83" s="20" t="s">
        <v>85</v>
      </c>
      <c r="C83" s="21" t="s">
        <v>89</v>
      </c>
      <c r="D83" s="22"/>
      <c r="E83" s="23"/>
      <c r="F83" s="23"/>
      <c r="G83" s="23"/>
      <c r="H83" s="24" t="str">
        <f t="shared" si="11"/>
        <v/>
      </c>
      <c r="I83" s="25">
        <v>767</v>
      </c>
      <c r="J83" s="26">
        <v>754</v>
      </c>
      <c r="K83" s="26">
        <v>462</v>
      </c>
      <c r="L83" s="33">
        <f t="shared" si="12"/>
        <v>0.61273209549071617</v>
      </c>
      <c r="M83" s="28"/>
      <c r="N83" s="26">
        <v>12</v>
      </c>
      <c r="O83" s="29">
        <f t="shared" si="13"/>
        <v>1.5665796344647518E-2</v>
      </c>
      <c r="P83" s="30">
        <f t="shared" si="14"/>
        <v>767</v>
      </c>
      <c r="Q83" s="31">
        <f t="shared" si="15"/>
        <v>754</v>
      </c>
      <c r="R83" s="31">
        <f t="shared" si="16"/>
        <v>12</v>
      </c>
      <c r="S83" s="32">
        <f t="shared" si="17"/>
        <v>1.5665796344647518E-2</v>
      </c>
    </row>
    <row r="84" spans="1:19" x14ac:dyDescent="0.3">
      <c r="A84" s="34" t="s">
        <v>443</v>
      </c>
      <c r="B84" s="20" t="s">
        <v>85</v>
      </c>
      <c r="C84" s="21" t="s">
        <v>90</v>
      </c>
      <c r="D84" s="22"/>
      <c r="E84" s="23"/>
      <c r="F84" s="23"/>
      <c r="G84" s="23"/>
      <c r="H84" s="24" t="str">
        <f t="shared" si="11"/>
        <v/>
      </c>
      <c r="I84" s="25">
        <v>1064</v>
      </c>
      <c r="J84" s="26">
        <v>1040</v>
      </c>
      <c r="K84" s="26">
        <v>447</v>
      </c>
      <c r="L84" s="33">
        <f t="shared" si="12"/>
        <v>0.42980769230769234</v>
      </c>
      <c r="M84" s="28"/>
      <c r="N84" s="26">
        <v>12</v>
      </c>
      <c r="O84" s="29">
        <f t="shared" si="13"/>
        <v>1.1406844106463879E-2</v>
      </c>
      <c r="P84" s="30">
        <f t="shared" si="14"/>
        <v>1064</v>
      </c>
      <c r="Q84" s="31">
        <f t="shared" si="15"/>
        <v>1040</v>
      </c>
      <c r="R84" s="31">
        <f t="shared" si="16"/>
        <v>12</v>
      </c>
      <c r="S84" s="32">
        <f t="shared" si="17"/>
        <v>1.1406844106463879E-2</v>
      </c>
    </row>
    <row r="85" spans="1:19" x14ac:dyDescent="0.3">
      <c r="A85" s="34" t="s">
        <v>443</v>
      </c>
      <c r="B85" s="20" t="s">
        <v>93</v>
      </c>
      <c r="C85" s="21" t="s">
        <v>94</v>
      </c>
      <c r="D85" s="22"/>
      <c r="E85" s="23"/>
      <c r="F85" s="23"/>
      <c r="G85" s="23"/>
      <c r="H85" s="24" t="str">
        <f t="shared" si="11"/>
        <v/>
      </c>
      <c r="I85" s="25">
        <v>11</v>
      </c>
      <c r="J85" s="26">
        <v>10</v>
      </c>
      <c r="K85" s="26">
        <v>9</v>
      </c>
      <c r="L85" s="33">
        <f t="shared" si="12"/>
        <v>0.9</v>
      </c>
      <c r="M85" s="28"/>
      <c r="N85" s="26">
        <v>1</v>
      </c>
      <c r="O85" s="29">
        <f t="shared" si="13"/>
        <v>9.0909090909090912E-2</v>
      </c>
      <c r="P85" s="30">
        <f t="shared" si="14"/>
        <v>11</v>
      </c>
      <c r="Q85" s="31">
        <f t="shared" si="15"/>
        <v>10</v>
      </c>
      <c r="R85" s="31">
        <f t="shared" si="16"/>
        <v>1</v>
      </c>
      <c r="S85" s="32">
        <f t="shared" si="17"/>
        <v>9.0909090909090912E-2</v>
      </c>
    </row>
    <row r="86" spans="1:19" ht="43.2" x14ac:dyDescent="0.3">
      <c r="A86" s="34" t="s">
        <v>443</v>
      </c>
      <c r="B86" s="20" t="s">
        <v>100</v>
      </c>
      <c r="C86" s="21" t="s">
        <v>101</v>
      </c>
      <c r="D86" s="22">
        <v>15</v>
      </c>
      <c r="E86" s="23">
        <v>10</v>
      </c>
      <c r="F86" s="23">
        <v>2</v>
      </c>
      <c r="G86" s="23">
        <v>3</v>
      </c>
      <c r="H86" s="24">
        <f t="shared" si="11"/>
        <v>0.23076923076923078</v>
      </c>
      <c r="I86" s="25">
        <v>42458</v>
      </c>
      <c r="J86" s="26">
        <v>31668</v>
      </c>
      <c r="K86" s="26">
        <v>26077</v>
      </c>
      <c r="L86" s="33">
        <f t="shared" si="12"/>
        <v>0.8234495389667803</v>
      </c>
      <c r="M86" s="28"/>
      <c r="N86" s="26">
        <v>9766</v>
      </c>
      <c r="O86" s="29">
        <f t="shared" si="13"/>
        <v>0.23570014963556499</v>
      </c>
      <c r="P86" s="30">
        <f t="shared" si="14"/>
        <v>42473</v>
      </c>
      <c r="Q86" s="31">
        <f t="shared" si="15"/>
        <v>31678</v>
      </c>
      <c r="R86" s="31">
        <f t="shared" si="16"/>
        <v>9769</v>
      </c>
      <c r="S86" s="32">
        <f t="shared" si="17"/>
        <v>0.23569860303520157</v>
      </c>
    </row>
    <row r="87" spans="1:19" ht="43.2" x14ac:dyDescent="0.3">
      <c r="A87" s="34" t="s">
        <v>443</v>
      </c>
      <c r="B87" s="20" t="s">
        <v>100</v>
      </c>
      <c r="C87" s="21" t="s">
        <v>102</v>
      </c>
      <c r="D87" s="22">
        <v>2</v>
      </c>
      <c r="E87" s="23"/>
      <c r="F87" s="23"/>
      <c r="G87" s="23">
        <v>2</v>
      </c>
      <c r="H87" s="24">
        <f t="shared" si="11"/>
        <v>1</v>
      </c>
      <c r="I87" s="25">
        <v>5001</v>
      </c>
      <c r="J87" s="26">
        <v>4335</v>
      </c>
      <c r="K87" s="26">
        <v>3680</v>
      </c>
      <c r="L87" s="33">
        <f t="shared" si="12"/>
        <v>0.84890426758938875</v>
      </c>
      <c r="M87" s="28"/>
      <c r="N87" s="26">
        <v>579</v>
      </c>
      <c r="O87" s="29">
        <f t="shared" si="13"/>
        <v>0.11782661782661782</v>
      </c>
      <c r="P87" s="30">
        <f t="shared" si="14"/>
        <v>5003</v>
      </c>
      <c r="Q87" s="31">
        <f t="shared" si="15"/>
        <v>4335</v>
      </c>
      <c r="R87" s="31">
        <f t="shared" si="16"/>
        <v>581</v>
      </c>
      <c r="S87" s="32">
        <f t="shared" si="17"/>
        <v>0.11818551668022782</v>
      </c>
    </row>
    <row r="88" spans="1:19" x14ac:dyDescent="0.3">
      <c r="A88" s="34" t="s">
        <v>443</v>
      </c>
      <c r="B88" s="20" t="s">
        <v>105</v>
      </c>
      <c r="C88" s="21" t="s">
        <v>106</v>
      </c>
      <c r="D88" s="22">
        <v>2</v>
      </c>
      <c r="E88" s="23">
        <v>1</v>
      </c>
      <c r="F88" s="23"/>
      <c r="G88" s="23"/>
      <c r="H88" s="24">
        <f t="shared" si="11"/>
        <v>0</v>
      </c>
      <c r="I88" s="25">
        <v>2840</v>
      </c>
      <c r="J88" s="26">
        <v>1791</v>
      </c>
      <c r="K88" s="26">
        <v>788</v>
      </c>
      <c r="L88" s="33">
        <f t="shared" si="12"/>
        <v>0.4399776661083194</v>
      </c>
      <c r="M88" s="28"/>
      <c r="N88" s="26">
        <v>868</v>
      </c>
      <c r="O88" s="29">
        <f t="shared" si="13"/>
        <v>0.32643851071831514</v>
      </c>
      <c r="P88" s="30">
        <f t="shared" si="14"/>
        <v>2842</v>
      </c>
      <c r="Q88" s="31">
        <f t="shared" si="15"/>
        <v>1792</v>
      </c>
      <c r="R88" s="31">
        <f t="shared" si="16"/>
        <v>868</v>
      </c>
      <c r="S88" s="32">
        <f t="shared" si="17"/>
        <v>0.32631578947368423</v>
      </c>
    </row>
    <row r="89" spans="1:19" x14ac:dyDescent="0.3">
      <c r="A89" s="34" t="s">
        <v>443</v>
      </c>
      <c r="B89" s="20" t="s">
        <v>109</v>
      </c>
      <c r="C89" s="21" t="s">
        <v>110</v>
      </c>
      <c r="D89" s="22"/>
      <c r="E89" s="23"/>
      <c r="F89" s="23"/>
      <c r="G89" s="23"/>
      <c r="H89" s="24" t="str">
        <f t="shared" si="11"/>
        <v/>
      </c>
      <c r="I89" s="25">
        <v>873</v>
      </c>
      <c r="J89" s="26">
        <v>583</v>
      </c>
      <c r="K89" s="26">
        <v>197</v>
      </c>
      <c r="L89" s="33">
        <f t="shared" si="12"/>
        <v>0.33790737564322471</v>
      </c>
      <c r="M89" s="28"/>
      <c r="N89" s="26">
        <v>271</v>
      </c>
      <c r="O89" s="29">
        <f t="shared" si="13"/>
        <v>0.31733021077283374</v>
      </c>
      <c r="P89" s="30">
        <f t="shared" si="14"/>
        <v>873</v>
      </c>
      <c r="Q89" s="31">
        <f t="shared" si="15"/>
        <v>583</v>
      </c>
      <c r="R89" s="31">
        <f t="shared" si="16"/>
        <v>271</v>
      </c>
      <c r="S89" s="32">
        <f t="shared" si="17"/>
        <v>0.31733021077283374</v>
      </c>
    </row>
    <row r="90" spans="1:19" x14ac:dyDescent="0.3">
      <c r="A90" s="34" t="s">
        <v>443</v>
      </c>
      <c r="B90" s="20" t="s">
        <v>122</v>
      </c>
      <c r="C90" s="21" t="s">
        <v>124</v>
      </c>
      <c r="D90" s="22"/>
      <c r="E90" s="23"/>
      <c r="F90" s="23"/>
      <c r="G90" s="23"/>
      <c r="H90" s="24" t="str">
        <f t="shared" si="11"/>
        <v/>
      </c>
      <c r="I90" s="25">
        <v>5759</v>
      </c>
      <c r="J90" s="26">
        <v>3941</v>
      </c>
      <c r="K90" s="26">
        <v>1810</v>
      </c>
      <c r="L90" s="33">
        <f t="shared" si="12"/>
        <v>0.45927429586399393</v>
      </c>
      <c r="M90" s="28">
        <v>7</v>
      </c>
      <c r="N90" s="26">
        <v>1774</v>
      </c>
      <c r="O90" s="29">
        <f t="shared" si="13"/>
        <v>0.31003145753233136</v>
      </c>
      <c r="P90" s="30">
        <f t="shared" si="14"/>
        <v>5759</v>
      </c>
      <c r="Q90" s="31">
        <f t="shared" si="15"/>
        <v>3948</v>
      </c>
      <c r="R90" s="31">
        <f t="shared" si="16"/>
        <v>1774</v>
      </c>
      <c r="S90" s="32">
        <f t="shared" si="17"/>
        <v>0.31003145753233136</v>
      </c>
    </row>
    <row r="91" spans="1:19" x14ac:dyDescent="0.3">
      <c r="A91" s="34" t="s">
        <v>443</v>
      </c>
      <c r="B91" s="20" t="s">
        <v>133</v>
      </c>
      <c r="C91" s="21" t="s">
        <v>134</v>
      </c>
      <c r="D91" s="22"/>
      <c r="E91" s="23"/>
      <c r="F91" s="23"/>
      <c r="G91" s="23"/>
      <c r="H91" s="24" t="str">
        <f t="shared" si="11"/>
        <v/>
      </c>
      <c r="I91" s="25">
        <v>1222</v>
      </c>
      <c r="J91" s="26">
        <v>654</v>
      </c>
      <c r="K91" s="26">
        <v>84</v>
      </c>
      <c r="L91" s="33">
        <f t="shared" si="12"/>
        <v>0.12844036697247707</v>
      </c>
      <c r="M91" s="28">
        <v>8</v>
      </c>
      <c r="N91" s="26">
        <v>481</v>
      </c>
      <c r="O91" s="29">
        <f t="shared" si="13"/>
        <v>0.42082239720034997</v>
      </c>
      <c r="P91" s="30">
        <f t="shared" si="14"/>
        <v>1222</v>
      </c>
      <c r="Q91" s="31">
        <f t="shared" si="15"/>
        <v>662</v>
      </c>
      <c r="R91" s="31">
        <f t="shared" si="16"/>
        <v>481</v>
      </c>
      <c r="S91" s="32">
        <f t="shared" si="17"/>
        <v>0.42082239720034997</v>
      </c>
    </row>
    <row r="92" spans="1:19" x14ac:dyDescent="0.3">
      <c r="A92" s="34" t="s">
        <v>443</v>
      </c>
      <c r="B92" s="20" t="s">
        <v>135</v>
      </c>
      <c r="C92" s="21" t="s">
        <v>136</v>
      </c>
      <c r="D92" s="22"/>
      <c r="E92" s="23"/>
      <c r="F92" s="23"/>
      <c r="G92" s="23"/>
      <c r="H92" s="24" t="str">
        <f t="shared" si="11"/>
        <v/>
      </c>
      <c r="I92" s="25">
        <v>4</v>
      </c>
      <c r="J92" s="26">
        <v>1</v>
      </c>
      <c r="K92" s="26">
        <v>1</v>
      </c>
      <c r="L92" s="33">
        <f t="shared" si="12"/>
        <v>1</v>
      </c>
      <c r="M92" s="28">
        <v>1</v>
      </c>
      <c r="N92" s="26">
        <v>2</v>
      </c>
      <c r="O92" s="29">
        <f t="shared" si="13"/>
        <v>0.5</v>
      </c>
      <c r="P92" s="30">
        <f t="shared" si="14"/>
        <v>4</v>
      </c>
      <c r="Q92" s="31">
        <f t="shared" si="15"/>
        <v>2</v>
      </c>
      <c r="R92" s="31">
        <f t="shared" si="16"/>
        <v>2</v>
      </c>
      <c r="S92" s="32">
        <f t="shared" si="17"/>
        <v>0.5</v>
      </c>
    </row>
    <row r="93" spans="1:19" x14ac:dyDescent="0.3">
      <c r="A93" s="34" t="s">
        <v>443</v>
      </c>
      <c r="B93" s="20" t="s">
        <v>147</v>
      </c>
      <c r="C93" s="21" t="s">
        <v>148</v>
      </c>
      <c r="D93" s="22"/>
      <c r="E93" s="23"/>
      <c r="F93" s="23"/>
      <c r="G93" s="23"/>
      <c r="H93" s="24" t="str">
        <f t="shared" si="11"/>
        <v/>
      </c>
      <c r="I93" s="25">
        <v>3</v>
      </c>
      <c r="J93" s="26">
        <v>2</v>
      </c>
      <c r="K93" s="26">
        <v>1</v>
      </c>
      <c r="L93" s="33">
        <f t="shared" si="12"/>
        <v>0.5</v>
      </c>
      <c r="M93" s="28">
        <v>1</v>
      </c>
      <c r="N93" s="26"/>
      <c r="O93" s="29">
        <f t="shared" si="13"/>
        <v>0</v>
      </c>
      <c r="P93" s="30">
        <f t="shared" si="14"/>
        <v>3</v>
      </c>
      <c r="Q93" s="31">
        <f t="shared" si="15"/>
        <v>3</v>
      </c>
      <c r="R93" s="31" t="str">
        <f t="shared" si="16"/>
        <v/>
      </c>
      <c r="S93" s="32" t="str">
        <f t="shared" si="17"/>
        <v/>
      </c>
    </row>
    <row r="94" spans="1:19" x14ac:dyDescent="0.3">
      <c r="A94" s="34" t="s">
        <v>443</v>
      </c>
      <c r="B94" s="20" t="s">
        <v>157</v>
      </c>
      <c r="C94" s="21" t="s">
        <v>158</v>
      </c>
      <c r="D94" s="22"/>
      <c r="E94" s="23"/>
      <c r="F94" s="23"/>
      <c r="G94" s="23"/>
      <c r="H94" s="24" t="str">
        <f t="shared" si="11"/>
        <v/>
      </c>
      <c r="I94" s="25">
        <v>3</v>
      </c>
      <c r="J94" s="26">
        <v>3</v>
      </c>
      <c r="K94" s="26">
        <v>2</v>
      </c>
      <c r="L94" s="33">
        <f t="shared" si="12"/>
        <v>0.66666666666666663</v>
      </c>
      <c r="M94" s="28"/>
      <c r="N94" s="26"/>
      <c r="O94" s="29">
        <f t="shared" si="13"/>
        <v>0</v>
      </c>
      <c r="P94" s="30">
        <f t="shared" si="14"/>
        <v>3</v>
      </c>
      <c r="Q94" s="31">
        <f t="shared" si="15"/>
        <v>3</v>
      </c>
      <c r="R94" s="31" t="str">
        <f t="shared" si="16"/>
        <v/>
      </c>
      <c r="S94" s="32" t="str">
        <f t="shared" si="17"/>
        <v/>
      </c>
    </row>
    <row r="95" spans="1:19" ht="28.8" x14ac:dyDescent="0.3">
      <c r="A95" s="34" t="s">
        <v>443</v>
      </c>
      <c r="B95" s="20" t="s">
        <v>170</v>
      </c>
      <c r="C95" s="21" t="s">
        <v>171</v>
      </c>
      <c r="D95" s="22"/>
      <c r="E95" s="23"/>
      <c r="F95" s="23"/>
      <c r="G95" s="23"/>
      <c r="H95" s="24" t="str">
        <f t="shared" si="11"/>
        <v/>
      </c>
      <c r="I95" s="25">
        <v>727</v>
      </c>
      <c r="J95" s="26">
        <v>694</v>
      </c>
      <c r="K95" s="26">
        <v>526</v>
      </c>
      <c r="L95" s="33">
        <f t="shared" si="12"/>
        <v>0.75792507204610948</v>
      </c>
      <c r="M95" s="28"/>
      <c r="N95" s="26">
        <v>27</v>
      </c>
      <c r="O95" s="29">
        <f t="shared" si="13"/>
        <v>3.7447988904299581E-2</v>
      </c>
      <c r="P95" s="30">
        <f t="shared" si="14"/>
        <v>727</v>
      </c>
      <c r="Q95" s="31">
        <f t="shared" si="15"/>
        <v>694</v>
      </c>
      <c r="R95" s="31">
        <f t="shared" si="16"/>
        <v>27</v>
      </c>
      <c r="S95" s="32">
        <f t="shared" si="17"/>
        <v>3.7447988904299581E-2</v>
      </c>
    </row>
    <row r="96" spans="1:19" x14ac:dyDescent="0.3">
      <c r="A96" s="34" t="s">
        <v>443</v>
      </c>
      <c r="B96" s="20" t="s">
        <v>172</v>
      </c>
      <c r="C96" s="21" t="s">
        <v>173</v>
      </c>
      <c r="D96" s="22"/>
      <c r="E96" s="23"/>
      <c r="F96" s="23"/>
      <c r="G96" s="23"/>
      <c r="H96" s="24" t="str">
        <f t="shared" si="11"/>
        <v/>
      </c>
      <c r="I96" s="25">
        <v>1</v>
      </c>
      <c r="J96" s="26">
        <v>1</v>
      </c>
      <c r="K96" s="26"/>
      <c r="L96" s="33">
        <f t="shared" si="12"/>
        <v>0</v>
      </c>
      <c r="M96" s="28"/>
      <c r="N96" s="26"/>
      <c r="O96" s="29">
        <f t="shared" si="13"/>
        <v>0</v>
      </c>
      <c r="P96" s="30">
        <f t="shared" si="14"/>
        <v>1</v>
      </c>
      <c r="Q96" s="31">
        <f t="shared" si="15"/>
        <v>1</v>
      </c>
      <c r="R96" s="31" t="str">
        <f t="shared" si="16"/>
        <v/>
      </c>
      <c r="S96" s="32" t="str">
        <f t="shared" si="17"/>
        <v/>
      </c>
    </row>
    <row r="97" spans="1:19" x14ac:dyDescent="0.3">
      <c r="A97" s="34" t="s">
        <v>443</v>
      </c>
      <c r="B97" s="20" t="s">
        <v>178</v>
      </c>
      <c r="C97" s="21" t="s">
        <v>183</v>
      </c>
      <c r="D97" s="22"/>
      <c r="E97" s="23"/>
      <c r="F97" s="23"/>
      <c r="G97" s="23"/>
      <c r="H97" s="24" t="str">
        <f t="shared" si="11"/>
        <v/>
      </c>
      <c r="I97" s="25">
        <v>19822</v>
      </c>
      <c r="J97" s="26">
        <v>18629</v>
      </c>
      <c r="K97" s="26">
        <v>18450</v>
      </c>
      <c r="L97" s="33">
        <f t="shared" si="12"/>
        <v>0.99039132535294438</v>
      </c>
      <c r="M97" s="28">
        <v>1</v>
      </c>
      <c r="N97" s="26">
        <v>1044</v>
      </c>
      <c r="O97" s="29">
        <f t="shared" si="13"/>
        <v>5.3064958828911254E-2</v>
      </c>
      <c r="P97" s="30">
        <f t="shared" si="14"/>
        <v>19822</v>
      </c>
      <c r="Q97" s="31">
        <f t="shared" si="15"/>
        <v>18630</v>
      </c>
      <c r="R97" s="31">
        <f t="shared" si="16"/>
        <v>1044</v>
      </c>
      <c r="S97" s="32">
        <f t="shared" si="17"/>
        <v>5.3064958828911254E-2</v>
      </c>
    </row>
    <row r="98" spans="1:19" x14ac:dyDescent="0.3">
      <c r="A98" s="34" t="s">
        <v>443</v>
      </c>
      <c r="B98" s="20" t="s">
        <v>178</v>
      </c>
      <c r="C98" s="21" t="s">
        <v>184</v>
      </c>
      <c r="D98" s="22"/>
      <c r="E98" s="23"/>
      <c r="F98" s="23"/>
      <c r="G98" s="23"/>
      <c r="H98" s="24" t="str">
        <f t="shared" si="11"/>
        <v/>
      </c>
      <c r="I98" s="25">
        <v>9500</v>
      </c>
      <c r="J98" s="26">
        <v>7927</v>
      </c>
      <c r="K98" s="26">
        <v>5052</v>
      </c>
      <c r="L98" s="33">
        <f t="shared" si="12"/>
        <v>0.63731550397376058</v>
      </c>
      <c r="M98" s="28"/>
      <c r="N98" s="26">
        <v>1513</v>
      </c>
      <c r="O98" s="29">
        <f t="shared" si="13"/>
        <v>0.16027542372881357</v>
      </c>
      <c r="P98" s="30">
        <f t="shared" si="14"/>
        <v>9500</v>
      </c>
      <c r="Q98" s="31">
        <f t="shared" si="15"/>
        <v>7927</v>
      </c>
      <c r="R98" s="31">
        <f t="shared" si="16"/>
        <v>1513</v>
      </c>
      <c r="S98" s="32">
        <f t="shared" si="17"/>
        <v>0.16027542372881357</v>
      </c>
    </row>
    <row r="99" spans="1:19" x14ac:dyDescent="0.3">
      <c r="A99" s="34" t="s">
        <v>443</v>
      </c>
      <c r="B99" s="20" t="s">
        <v>185</v>
      </c>
      <c r="C99" s="21" t="s">
        <v>186</v>
      </c>
      <c r="D99" s="22"/>
      <c r="E99" s="23"/>
      <c r="F99" s="23"/>
      <c r="G99" s="23"/>
      <c r="H99" s="24" t="str">
        <f t="shared" si="11"/>
        <v/>
      </c>
      <c r="I99" s="25">
        <v>114</v>
      </c>
      <c r="J99" s="26">
        <v>112</v>
      </c>
      <c r="K99" s="26">
        <v>71</v>
      </c>
      <c r="L99" s="33">
        <f t="shared" si="12"/>
        <v>0.6339285714285714</v>
      </c>
      <c r="M99" s="28"/>
      <c r="N99" s="26">
        <v>2</v>
      </c>
      <c r="O99" s="29">
        <f t="shared" si="13"/>
        <v>1.7543859649122806E-2</v>
      </c>
      <c r="P99" s="30">
        <f t="shared" si="14"/>
        <v>114</v>
      </c>
      <c r="Q99" s="31">
        <f t="shared" si="15"/>
        <v>112</v>
      </c>
      <c r="R99" s="31">
        <f t="shared" si="16"/>
        <v>2</v>
      </c>
      <c r="S99" s="32">
        <f t="shared" si="17"/>
        <v>1.7543859649122806E-2</v>
      </c>
    </row>
    <row r="100" spans="1:19" x14ac:dyDescent="0.3">
      <c r="A100" s="34" t="s">
        <v>443</v>
      </c>
      <c r="B100" s="20" t="s">
        <v>187</v>
      </c>
      <c r="C100" s="21" t="s">
        <v>188</v>
      </c>
      <c r="D100" s="22"/>
      <c r="E100" s="23"/>
      <c r="F100" s="23"/>
      <c r="G100" s="23"/>
      <c r="H100" s="24" t="str">
        <f t="shared" si="11"/>
        <v/>
      </c>
      <c r="I100" s="25">
        <v>2262</v>
      </c>
      <c r="J100" s="26">
        <v>1376</v>
      </c>
      <c r="K100" s="26">
        <v>360</v>
      </c>
      <c r="L100" s="33">
        <f t="shared" si="12"/>
        <v>0.26162790697674421</v>
      </c>
      <c r="M100" s="28">
        <v>8</v>
      </c>
      <c r="N100" s="26">
        <v>839</v>
      </c>
      <c r="O100" s="29">
        <f t="shared" si="13"/>
        <v>0.37741790373369322</v>
      </c>
      <c r="P100" s="30">
        <f t="shared" si="14"/>
        <v>2262</v>
      </c>
      <c r="Q100" s="31">
        <f t="shared" si="15"/>
        <v>1384</v>
      </c>
      <c r="R100" s="31">
        <f t="shared" si="16"/>
        <v>839</v>
      </c>
      <c r="S100" s="32">
        <f t="shared" si="17"/>
        <v>0.37741790373369322</v>
      </c>
    </row>
    <row r="101" spans="1:19" x14ac:dyDescent="0.3">
      <c r="A101" s="34" t="s">
        <v>443</v>
      </c>
      <c r="B101" s="20" t="s">
        <v>192</v>
      </c>
      <c r="C101" s="21" t="s">
        <v>193</v>
      </c>
      <c r="D101" s="22"/>
      <c r="E101" s="23"/>
      <c r="F101" s="23"/>
      <c r="G101" s="23"/>
      <c r="H101" s="24" t="str">
        <f t="shared" si="11"/>
        <v/>
      </c>
      <c r="I101" s="25">
        <v>1022</v>
      </c>
      <c r="J101" s="26">
        <v>961</v>
      </c>
      <c r="K101" s="26">
        <v>222</v>
      </c>
      <c r="L101" s="33">
        <f t="shared" si="12"/>
        <v>0.23100936524453694</v>
      </c>
      <c r="M101" s="28"/>
      <c r="N101" s="26">
        <v>37</v>
      </c>
      <c r="O101" s="29">
        <f t="shared" si="13"/>
        <v>3.7074148296593189E-2</v>
      </c>
      <c r="P101" s="30">
        <f t="shared" si="14"/>
        <v>1022</v>
      </c>
      <c r="Q101" s="31">
        <f t="shared" si="15"/>
        <v>961</v>
      </c>
      <c r="R101" s="31">
        <f t="shared" si="16"/>
        <v>37</v>
      </c>
      <c r="S101" s="32">
        <f t="shared" si="17"/>
        <v>3.7074148296593189E-2</v>
      </c>
    </row>
    <row r="102" spans="1:19" x14ac:dyDescent="0.3">
      <c r="A102" s="34" t="s">
        <v>443</v>
      </c>
      <c r="B102" s="20" t="s">
        <v>194</v>
      </c>
      <c r="C102" s="21" t="s">
        <v>196</v>
      </c>
      <c r="D102" s="22"/>
      <c r="E102" s="23"/>
      <c r="F102" s="23"/>
      <c r="G102" s="23"/>
      <c r="H102" s="24" t="str">
        <f t="shared" si="11"/>
        <v/>
      </c>
      <c r="I102" s="25">
        <v>619</v>
      </c>
      <c r="J102" s="26">
        <v>393</v>
      </c>
      <c r="K102" s="26">
        <v>72</v>
      </c>
      <c r="L102" s="33">
        <f t="shared" si="12"/>
        <v>0.18320610687022901</v>
      </c>
      <c r="M102" s="28">
        <v>16</v>
      </c>
      <c r="N102" s="26">
        <v>204</v>
      </c>
      <c r="O102" s="29">
        <f t="shared" si="13"/>
        <v>0.33278955954323003</v>
      </c>
      <c r="P102" s="30">
        <f t="shared" si="14"/>
        <v>619</v>
      </c>
      <c r="Q102" s="31">
        <f t="shared" si="15"/>
        <v>409</v>
      </c>
      <c r="R102" s="31">
        <f t="shared" si="16"/>
        <v>204</v>
      </c>
      <c r="S102" s="32">
        <f t="shared" si="17"/>
        <v>0.33278955954323003</v>
      </c>
    </row>
    <row r="103" spans="1:19" x14ac:dyDescent="0.3">
      <c r="A103" s="34" t="s">
        <v>443</v>
      </c>
      <c r="B103" s="20" t="s">
        <v>194</v>
      </c>
      <c r="C103" s="21" t="s">
        <v>197</v>
      </c>
      <c r="D103" s="22"/>
      <c r="E103" s="23"/>
      <c r="F103" s="23"/>
      <c r="G103" s="23"/>
      <c r="H103" s="24" t="str">
        <f t="shared" si="11"/>
        <v/>
      </c>
      <c r="I103" s="25">
        <v>54</v>
      </c>
      <c r="J103" s="26">
        <v>48</v>
      </c>
      <c r="K103" s="26">
        <v>7</v>
      </c>
      <c r="L103" s="33">
        <f t="shared" si="12"/>
        <v>0.14583333333333334</v>
      </c>
      <c r="M103" s="28"/>
      <c r="N103" s="26">
        <v>5</v>
      </c>
      <c r="O103" s="29">
        <f t="shared" si="13"/>
        <v>9.4339622641509441E-2</v>
      </c>
      <c r="P103" s="30">
        <f t="shared" si="14"/>
        <v>54</v>
      </c>
      <c r="Q103" s="31">
        <f t="shared" si="15"/>
        <v>48</v>
      </c>
      <c r="R103" s="31">
        <f t="shared" si="16"/>
        <v>5</v>
      </c>
      <c r="S103" s="32">
        <f t="shared" si="17"/>
        <v>9.4339622641509441E-2</v>
      </c>
    </row>
    <row r="104" spans="1:19" x14ac:dyDescent="0.3">
      <c r="A104" s="34" t="s">
        <v>443</v>
      </c>
      <c r="B104" s="20" t="s">
        <v>198</v>
      </c>
      <c r="C104" s="21" t="s">
        <v>202</v>
      </c>
      <c r="D104" s="22"/>
      <c r="E104" s="23"/>
      <c r="F104" s="23"/>
      <c r="G104" s="23"/>
      <c r="H104" s="24" t="str">
        <f t="shared" si="11"/>
        <v/>
      </c>
      <c r="I104" s="25">
        <v>3</v>
      </c>
      <c r="J104" s="26">
        <v>1</v>
      </c>
      <c r="K104" s="26">
        <v>1</v>
      </c>
      <c r="L104" s="33">
        <f t="shared" si="12"/>
        <v>1</v>
      </c>
      <c r="M104" s="28">
        <v>1</v>
      </c>
      <c r="N104" s="26"/>
      <c r="O104" s="29">
        <f t="shared" si="13"/>
        <v>0</v>
      </c>
      <c r="P104" s="30">
        <f t="shared" si="14"/>
        <v>3</v>
      </c>
      <c r="Q104" s="31">
        <f t="shared" si="15"/>
        <v>2</v>
      </c>
      <c r="R104" s="31" t="str">
        <f t="shared" si="16"/>
        <v/>
      </c>
      <c r="S104" s="32" t="str">
        <f t="shared" si="17"/>
        <v/>
      </c>
    </row>
    <row r="105" spans="1:19" x14ac:dyDescent="0.3">
      <c r="A105" s="34" t="s">
        <v>443</v>
      </c>
      <c r="B105" s="20" t="s">
        <v>204</v>
      </c>
      <c r="C105" s="21" t="s">
        <v>205</v>
      </c>
      <c r="D105" s="22">
        <v>4</v>
      </c>
      <c r="E105" s="23">
        <v>3</v>
      </c>
      <c r="F105" s="23"/>
      <c r="G105" s="23"/>
      <c r="H105" s="24">
        <f t="shared" si="11"/>
        <v>0</v>
      </c>
      <c r="I105" s="25">
        <v>823</v>
      </c>
      <c r="J105" s="26">
        <v>501</v>
      </c>
      <c r="K105" s="26">
        <v>137</v>
      </c>
      <c r="L105" s="33">
        <f t="shared" si="12"/>
        <v>0.27345309381237526</v>
      </c>
      <c r="M105" s="28"/>
      <c r="N105" s="26">
        <v>200</v>
      </c>
      <c r="O105" s="29">
        <f t="shared" si="13"/>
        <v>0.28530670470756064</v>
      </c>
      <c r="P105" s="30">
        <f t="shared" si="14"/>
        <v>827</v>
      </c>
      <c r="Q105" s="31">
        <f t="shared" si="15"/>
        <v>504</v>
      </c>
      <c r="R105" s="31">
        <f t="shared" si="16"/>
        <v>200</v>
      </c>
      <c r="S105" s="32">
        <f t="shared" si="17"/>
        <v>0.28409090909090912</v>
      </c>
    </row>
    <row r="106" spans="1:19" x14ac:dyDescent="0.3">
      <c r="A106" s="34" t="s">
        <v>443</v>
      </c>
      <c r="B106" s="20" t="s">
        <v>206</v>
      </c>
      <c r="C106" s="21" t="s">
        <v>208</v>
      </c>
      <c r="D106" s="22"/>
      <c r="E106" s="23"/>
      <c r="F106" s="23"/>
      <c r="G106" s="23"/>
      <c r="H106" s="24" t="str">
        <f t="shared" si="11"/>
        <v/>
      </c>
      <c r="I106" s="25">
        <v>321</v>
      </c>
      <c r="J106" s="26">
        <v>312</v>
      </c>
      <c r="K106" s="26">
        <v>304</v>
      </c>
      <c r="L106" s="33">
        <f t="shared" si="12"/>
        <v>0.97435897435897434</v>
      </c>
      <c r="M106" s="28">
        <v>1</v>
      </c>
      <c r="N106" s="26">
        <v>8</v>
      </c>
      <c r="O106" s="29">
        <f t="shared" si="13"/>
        <v>2.4922118380062305E-2</v>
      </c>
      <c r="P106" s="30">
        <f t="shared" si="14"/>
        <v>321</v>
      </c>
      <c r="Q106" s="31">
        <f t="shared" si="15"/>
        <v>313</v>
      </c>
      <c r="R106" s="31">
        <f t="shared" si="16"/>
        <v>8</v>
      </c>
      <c r="S106" s="32">
        <f t="shared" si="17"/>
        <v>2.4922118380062305E-2</v>
      </c>
    </row>
    <row r="107" spans="1:19" x14ac:dyDescent="0.3">
      <c r="A107" s="34" t="s">
        <v>443</v>
      </c>
      <c r="B107" s="20" t="s">
        <v>209</v>
      </c>
      <c r="C107" s="21" t="s">
        <v>210</v>
      </c>
      <c r="D107" s="22"/>
      <c r="E107" s="23"/>
      <c r="F107" s="23"/>
      <c r="G107" s="23"/>
      <c r="H107" s="24" t="str">
        <f t="shared" si="11"/>
        <v/>
      </c>
      <c r="I107" s="25">
        <v>1829</v>
      </c>
      <c r="J107" s="26">
        <v>986</v>
      </c>
      <c r="K107" s="26">
        <v>425</v>
      </c>
      <c r="L107" s="33">
        <f t="shared" si="12"/>
        <v>0.43103448275862066</v>
      </c>
      <c r="M107" s="28">
        <v>26</v>
      </c>
      <c r="N107" s="26">
        <v>769</v>
      </c>
      <c r="O107" s="29">
        <f t="shared" si="13"/>
        <v>0.43177989893318358</v>
      </c>
      <c r="P107" s="30">
        <f t="shared" si="14"/>
        <v>1829</v>
      </c>
      <c r="Q107" s="31">
        <f t="shared" si="15"/>
        <v>1012</v>
      </c>
      <c r="R107" s="31">
        <f t="shared" si="16"/>
        <v>769</v>
      </c>
      <c r="S107" s="32">
        <f t="shared" si="17"/>
        <v>0.43177989893318358</v>
      </c>
    </row>
    <row r="108" spans="1:19" x14ac:dyDescent="0.3">
      <c r="A108" s="34" t="s">
        <v>443</v>
      </c>
      <c r="B108" s="20" t="s">
        <v>214</v>
      </c>
      <c r="C108" s="21" t="s">
        <v>215</v>
      </c>
      <c r="D108" s="22"/>
      <c r="E108" s="23"/>
      <c r="F108" s="23"/>
      <c r="G108" s="23"/>
      <c r="H108" s="24" t="str">
        <f t="shared" si="11"/>
        <v/>
      </c>
      <c r="I108" s="25">
        <v>2117</v>
      </c>
      <c r="J108" s="26">
        <v>1161</v>
      </c>
      <c r="K108" s="26">
        <v>258</v>
      </c>
      <c r="L108" s="33">
        <f t="shared" si="12"/>
        <v>0.22222222222222221</v>
      </c>
      <c r="M108" s="28">
        <v>4</v>
      </c>
      <c r="N108" s="26">
        <v>923</v>
      </c>
      <c r="O108" s="29">
        <f t="shared" si="13"/>
        <v>0.44204980842911878</v>
      </c>
      <c r="P108" s="30">
        <f t="shared" si="14"/>
        <v>2117</v>
      </c>
      <c r="Q108" s="31">
        <f t="shared" si="15"/>
        <v>1165</v>
      </c>
      <c r="R108" s="31">
        <f t="shared" si="16"/>
        <v>923</v>
      </c>
      <c r="S108" s="32">
        <f t="shared" si="17"/>
        <v>0.44204980842911878</v>
      </c>
    </row>
    <row r="109" spans="1:19" x14ac:dyDescent="0.3">
      <c r="A109" s="34" t="s">
        <v>443</v>
      </c>
      <c r="B109" s="20" t="s">
        <v>218</v>
      </c>
      <c r="C109" s="21" t="s">
        <v>218</v>
      </c>
      <c r="D109" s="22"/>
      <c r="E109" s="23"/>
      <c r="F109" s="23"/>
      <c r="G109" s="23"/>
      <c r="H109" s="24" t="str">
        <f t="shared" si="11"/>
        <v/>
      </c>
      <c r="I109" s="25">
        <v>2718</v>
      </c>
      <c r="J109" s="26">
        <v>2350</v>
      </c>
      <c r="K109" s="26">
        <v>2078</v>
      </c>
      <c r="L109" s="33">
        <f t="shared" si="12"/>
        <v>0.88425531914893618</v>
      </c>
      <c r="M109" s="28"/>
      <c r="N109" s="26">
        <v>341</v>
      </c>
      <c r="O109" s="29">
        <f t="shared" si="13"/>
        <v>0.12671869193608323</v>
      </c>
      <c r="P109" s="30">
        <f t="shared" si="14"/>
        <v>2718</v>
      </c>
      <c r="Q109" s="31">
        <f t="shared" si="15"/>
        <v>2350</v>
      </c>
      <c r="R109" s="31">
        <f t="shared" si="16"/>
        <v>341</v>
      </c>
      <c r="S109" s="32">
        <f t="shared" si="17"/>
        <v>0.12671869193608323</v>
      </c>
    </row>
    <row r="110" spans="1:19" x14ac:dyDescent="0.3">
      <c r="A110" s="34" t="s">
        <v>443</v>
      </c>
      <c r="B110" s="20" t="s">
        <v>225</v>
      </c>
      <c r="C110" s="21" t="s">
        <v>226</v>
      </c>
      <c r="D110" s="22"/>
      <c r="E110" s="23"/>
      <c r="F110" s="23"/>
      <c r="G110" s="23"/>
      <c r="H110" s="24" t="str">
        <f t="shared" si="11"/>
        <v/>
      </c>
      <c r="I110" s="25">
        <v>1743</v>
      </c>
      <c r="J110" s="26">
        <v>965</v>
      </c>
      <c r="K110" s="26">
        <v>404</v>
      </c>
      <c r="L110" s="33">
        <f t="shared" si="12"/>
        <v>0.41865284974093264</v>
      </c>
      <c r="M110" s="28">
        <v>2</v>
      </c>
      <c r="N110" s="26">
        <v>745</v>
      </c>
      <c r="O110" s="29">
        <f t="shared" si="13"/>
        <v>0.43516355140186919</v>
      </c>
      <c r="P110" s="30">
        <f t="shared" si="14"/>
        <v>1743</v>
      </c>
      <c r="Q110" s="31">
        <f t="shared" si="15"/>
        <v>967</v>
      </c>
      <c r="R110" s="31">
        <f t="shared" si="16"/>
        <v>745</v>
      </c>
      <c r="S110" s="32">
        <f t="shared" si="17"/>
        <v>0.43516355140186919</v>
      </c>
    </row>
    <row r="111" spans="1:19" x14ac:dyDescent="0.3">
      <c r="A111" s="34" t="s">
        <v>443</v>
      </c>
      <c r="B111" s="20" t="s">
        <v>239</v>
      </c>
      <c r="C111" s="21" t="s">
        <v>240</v>
      </c>
      <c r="D111" s="22"/>
      <c r="E111" s="23"/>
      <c r="F111" s="23"/>
      <c r="G111" s="23"/>
      <c r="H111" s="24" t="str">
        <f t="shared" si="11"/>
        <v/>
      </c>
      <c r="I111" s="25">
        <v>157</v>
      </c>
      <c r="J111" s="26">
        <v>129</v>
      </c>
      <c r="K111" s="26">
        <v>28</v>
      </c>
      <c r="L111" s="33">
        <f t="shared" si="12"/>
        <v>0.21705426356589147</v>
      </c>
      <c r="M111" s="28"/>
      <c r="N111" s="26">
        <v>22</v>
      </c>
      <c r="O111" s="29">
        <f t="shared" si="13"/>
        <v>0.14569536423841059</v>
      </c>
      <c r="P111" s="30">
        <f t="shared" si="14"/>
        <v>157</v>
      </c>
      <c r="Q111" s="31">
        <f t="shared" si="15"/>
        <v>129</v>
      </c>
      <c r="R111" s="31">
        <f t="shared" si="16"/>
        <v>22</v>
      </c>
      <c r="S111" s="32">
        <f t="shared" si="17"/>
        <v>0.14569536423841059</v>
      </c>
    </row>
    <row r="112" spans="1:19" x14ac:dyDescent="0.3">
      <c r="A112" s="34" t="s">
        <v>443</v>
      </c>
      <c r="B112" s="20" t="s">
        <v>249</v>
      </c>
      <c r="C112" s="21" t="s">
        <v>250</v>
      </c>
      <c r="D112" s="22"/>
      <c r="E112" s="23"/>
      <c r="F112" s="23"/>
      <c r="G112" s="23"/>
      <c r="H112" s="24" t="str">
        <f t="shared" si="11"/>
        <v/>
      </c>
      <c r="I112" s="25">
        <v>42</v>
      </c>
      <c r="J112" s="26">
        <v>40</v>
      </c>
      <c r="K112" s="26">
        <v>26</v>
      </c>
      <c r="L112" s="33">
        <f t="shared" si="12"/>
        <v>0.65</v>
      </c>
      <c r="M112" s="28"/>
      <c r="N112" s="26">
        <v>1</v>
      </c>
      <c r="O112" s="29">
        <f t="shared" si="13"/>
        <v>2.4390243902439025E-2</v>
      </c>
      <c r="P112" s="30">
        <f t="shared" si="14"/>
        <v>42</v>
      </c>
      <c r="Q112" s="31">
        <f t="shared" si="15"/>
        <v>40</v>
      </c>
      <c r="R112" s="31">
        <f t="shared" si="16"/>
        <v>1</v>
      </c>
      <c r="S112" s="32">
        <f t="shared" si="17"/>
        <v>2.4390243902439025E-2</v>
      </c>
    </row>
    <row r="113" spans="1:19" x14ac:dyDescent="0.3">
      <c r="A113" s="34" t="s">
        <v>443</v>
      </c>
      <c r="B113" s="20" t="s">
        <v>260</v>
      </c>
      <c r="C113" s="21" t="s">
        <v>262</v>
      </c>
      <c r="D113" s="22"/>
      <c r="E113" s="23"/>
      <c r="F113" s="23"/>
      <c r="G113" s="23"/>
      <c r="H113" s="24" t="str">
        <f t="shared" si="11"/>
        <v/>
      </c>
      <c r="I113" s="25">
        <v>16925</v>
      </c>
      <c r="J113" s="26">
        <v>10404</v>
      </c>
      <c r="K113" s="26">
        <v>6655</v>
      </c>
      <c r="L113" s="33">
        <f t="shared" si="12"/>
        <v>0.63965782391387926</v>
      </c>
      <c r="M113" s="28">
        <v>80</v>
      </c>
      <c r="N113" s="26">
        <v>6249</v>
      </c>
      <c r="O113" s="29">
        <f t="shared" si="13"/>
        <v>0.37345365445526801</v>
      </c>
      <c r="P113" s="30">
        <f t="shared" si="14"/>
        <v>16925</v>
      </c>
      <c r="Q113" s="31">
        <f t="shared" si="15"/>
        <v>10484</v>
      </c>
      <c r="R113" s="31">
        <f t="shared" si="16"/>
        <v>6249</v>
      </c>
      <c r="S113" s="32">
        <f t="shared" si="17"/>
        <v>0.37345365445526801</v>
      </c>
    </row>
    <row r="114" spans="1:19" x14ac:dyDescent="0.3">
      <c r="A114" s="34" t="s">
        <v>443</v>
      </c>
      <c r="B114" s="20" t="s">
        <v>272</v>
      </c>
      <c r="C114" s="21" t="s">
        <v>275</v>
      </c>
      <c r="D114" s="22"/>
      <c r="E114" s="23"/>
      <c r="F114" s="23"/>
      <c r="G114" s="23"/>
      <c r="H114" s="24" t="str">
        <f t="shared" si="11"/>
        <v/>
      </c>
      <c r="I114" s="25">
        <v>2</v>
      </c>
      <c r="J114" s="26"/>
      <c r="K114" s="26"/>
      <c r="L114" s="33" t="str">
        <f t="shared" si="12"/>
        <v/>
      </c>
      <c r="M114" s="28"/>
      <c r="N114" s="26">
        <v>1</v>
      </c>
      <c r="O114" s="29">
        <f t="shared" si="13"/>
        <v>1</v>
      </c>
      <c r="P114" s="30">
        <f t="shared" si="14"/>
        <v>2</v>
      </c>
      <c r="Q114" s="31" t="str">
        <f t="shared" si="15"/>
        <v/>
      </c>
      <c r="R114" s="31">
        <f t="shared" si="16"/>
        <v>1</v>
      </c>
      <c r="S114" s="32" t="str">
        <f t="shared" si="17"/>
        <v/>
      </c>
    </row>
    <row r="115" spans="1:19" x14ac:dyDescent="0.3">
      <c r="A115" s="34" t="s">
        <v>443</v>
      </c>
      <c r="B115" s="20" t="s">
        <v>283</v>
      </c>
      <c r="C115" s="21" t="s">
        <v>284</v>
      </c>
      <c r="D115" s="22">
        <v>30</v>
      </c>
      <c r="E115" s="23">
        <v>12</v>
      </c>
      <c r="F115" s="23">
        <v>1</v>
      </c>
      <c r="G115" s="23">
        <v>18</v>
      </c>
      <c r="H115" s="24">
        <f t="shared" si="11"/>
        <v>0.6</v>
      </c>
      <c r="I115" s="25">
        <v>5690</v>
      </c>
      <c r="J115" s="26">
        <v>1979</v>
      </c>
      <c r="K115" s="26">
        <v>1141</v>
      </c>
      <c r="L115" s="33">
        <f t="shared" si="12"/>
        <v>0.57655381505811021</v>
      </c>
      <c r="M115" s="28">
        <v>49</v>
      </c>
      <c r="N115" s="26">
        <v>3546</v>
      </c>
      <c r="O115" s="29">
        <f t="shared" si="13"/>
        <v>0.63616792249730891</v>
      </c>
      <c r="P115" s="30">
        <f t="shared" si="14"/>
        <v>5720</v>
      </c>
      <c r="Q115" s="31">
        <f t="shared" si="15"/>
        <v>2040</v>
      </c>
      <c r="R115" s="31">
        <f t="shared" si="16"/>
        <v>3564</v>
      </c>
      <c r="S115" s="32">
        <f t="shared" si="17"/>
        <v>0.63597430406852251</v>
      </c>
    </row>
    <row r="116" spans="1:19" x14ac:dyDescent="0.3">
      <c r="A116" s="34" t="s">
        <v>443</v>
      </c>
      <c r="B116" s="20" t="s">
        <v>293</v>
      </c>
      <c r="C116" s="21" t="s">
        <v>294</v>
      </c>
      <c r="D116" s="22"/>
      <c r="E116" s="23"/>
      <c r="F116" s="23"/>
      <c r="G116" s="23"/>
      <c r="H116" s="24" t="str">
        <f t="shared" si="11"/>
        <v/>
      </c>
      <c r="I116" s="25">
        <v>4783</v>
      </c>
      <c r="J116" s="26">
        <v>1815</v>
      </c>
      <c r="K116" s="26">
        <v>473</v>
      </c>
      <c r="L116" s="33">
        <f t="shared" si="12"/>
        <v>0.26060606060606062</v>
      </c>
      <c r="M116" s="28">
        <v>22</v>
      </c>
      <c r="N116" s="26">
        <v>2888</v>
      </c>
      <c r="O116" s="29">
        <f t="shared" si="13"/>
        <v>0.61121693121693121</v>
      </c>
      <c r="P116" s="30">
        <f t="shared" si="14"/>
        <v>4783</v>
      </c>
      <c r="Q116" s="31">
        <f t="shared" si="15"/>
        <v>1837</v>
      </c>
      <c r="R116" s="31">
        <f t="shared" si="16"/>
        <v>2888</v>
      </c>
      <c r="S116" s="32">
        <f t="shared" si="17"/>
        <v>0.61121693121693121</v>
      </c>
    </row>
    <row r="117" spans="1:19" x14ac:dyDescent="0.3">
      <c r="A117" s="34" t="s">
        <v>443</v>
      </c>
      <c r="B117" s="20" t="s">
        <v>298</v>
      </c>
      <c r="C117" s="21" t="s">
        <v>299</v>
      </c>
      <c r="D117" s="22"/>
      <c r="E117" s="23"/>
      <c r="F117" s="23"/>
      <c r="G117" s="23"/>
      <c r="H117" s="24" t="str">
        <f t="shared" si="11"/>
        <v/>
      </c>
      <c r="I117" s="25">
        <v>10</v>
      </c>
      <c r="J117" s="26">
        <v>10</v>
      </c>
      <c r="K117" s="26">
        <v>8</v>
      </c>
      <c r="L117" s="33">
        <f t="shared" si="12"/>
        <v>0.8</v>
      </c>
      <c r="M117" s="28"/>
      <c r="N117" s="26"/>
      <c r="O117" s="29">
        <f t="shared" si="13"/>
        <v>0</v>
      </c>
      <c r="P117" s="30">
        <f t="shared" si="14"/>
        <v>10</v>
      </c>
      <c r="Q117" s="31">
        <f t="shared" si="15"/>
        <v>10</v>
      </c>
      <c r="R117" s="31" t="str">
        <f t="shared" si="16"/>
        <v/>
      </c>
      <c r="S117" s="32" t="str">
        <f t="shared" si="17"/>
        <v/>
      </c>
    </row>
    <row r="118" spans="1:19" x14ac:dyDescent="0.3">
      <c r="A118" s="34" t="s">
        <v>443</v>
      </c>
      <c r="B118" s="20" t="s">
        <v>302</v>
      </c>
      <c r="C118" s="21" t="s">
        <v>303</v>
      </c>
      <c r="D118" s="22"/>
      <c r="E118" s="23"/>
      <c r="F118" s="23"/>
      <c r="G118" s="23"/>
      <c r="H118" s="24" t="str">
        <f t="shared" si="11"/>
        <v/>
      </c>
      <c r="I118" s="25">
        <v>99</v>
      </c>
      <c r="J118" s="26">
        <v>68</v>
      </c>
      <c r="K118" s="26">
        <v>19</v>
      </c>
      <c r="L118" s="33">
        <f t="shared" si="12"/>
        <v>0.27941176470588236</v>
      </c>
      <c r="M118" s="28"/>
      <c r="N118" s="26">
        <v>19</v>
      </c>
      <c r="O118" s="29">
        <f t="shared" si="13"/>
        <v>0.21839080459770116</v>
      </c>
      <c r="P118" s="30">
        <f t="shared" si="14"/>
        <v>99</v>
      </c>
      <c r="Q118" s="31">
        <f t="shared" si="15"/>
        <v>68</v>
      </c>
      <c r="R118" s="31">
        <f t="shared" si="16"/>
        <v>19</v>
      </c>
      <c r="S118" s="32">
        <f t="shared" si="17"/>
        <v>0.21839080459770116</v>
      </c>
    </row>
    <row r="119" spans="1:19" x14ac:dyDescent="0.3">
      <c r="A119" s="34" t="s">
        <v>443</v>
      </c>
      <c r="B119" s="20" t="s">
        <v>304</v>
      </c>
      <c r="C119" s="21" t="s">
        <v>305</v>
      </c>
      <c r="D119" s="22"/>
      <c r="E119" s="23"/>
      <c r="F119" s="23"/>
      <c r="G119" s="23"/>
      <c r="H119" s="24" t="str">
        <f t="shared" si="11"/>
        <v/>
      </c>
      <c r="I119" s="25">
        <v>7136</v>
      </c>
      <c r="J119" s="26">
        <v>6679</v>
      </c>
      <c r="K119" s="26">
        <v>4714</v>
      </c>
      <c r="L119" s="33">
        <f t="shared" si="12"/>
        <v>0.7057942805809253</v>
      </c>
      <c r="M119" s="28"/>
      <c r="N119" s="26">
        <v>398</v>
      </c>
      <c r="O119" s="29">
        <f t="shared" si="13"/>
        <v>5.6238519146531017E-2</v>
      </c>
      <c r="P119" s="30">
        <f t="shared" si="14"/>
        <v>7136</v>
      </c>
      <c r="Q119" s="31">
        <f t="shared" si="15"/>
        <v>6679</v>
      </c>
      <c r="R119" s="31">
        <f t="shared" si="16"/>
        <v>398</v>
      </c>
      <c r="S119" s="32">
        <f t="shared" si="17"/>
        <v>5.6238519146531017E-2</v>
      </c>
    </row>
    <row r="120" spans="1:19" x14ac:dyDescent="0.3">
      <c r="A120" s="34" t="s">
        <v>443</v>
      </c>
      <c r="B120" s="20" t="s">
        <v>306</v>
      </c>
      <c r="C120" s="21" t="s">
        <v>307</v>
      </c>
      <c r="D120" s="22"/>
      <c r="E120" s="23"/>
      <c r="F120" s="23"/>
      <c r="G120" s="23"/>
      <c r="H120" s="24" t="str">
        <f t="shared" si="11"/>
        <v/>
      </c>
      <c r="I120" s="25">
        <v>21</v>
      </c>
      <c r="J120" s="26">
        <v>8</v>
      </c>
      <c r="K120" s="26">
        <v>7</v>
      </c>
      <c r="L120" s="33">
        <f t="shared" si="12"/>
        <v>0.875</v>
      </c>
      <c r="M120" s="28">
        <v>1</v>
      </c>
      <c r="N120" s="26">
        <v>10</v>
      </c>
      <c r="O120" s="29">
        <f t="shared" si="13"/>
        <v>0.52631578947368418</v>
      </c>
      <c r="P120" s="30">
        <f t="shared" si="14"/>
        <v>21</v>
      </c>
      <c r="Q120" s="31">
        <f t="shared" si="15"/>
        <v>9</v>
      </c>
      <c r="R120" s="31">
        <f t="shared" si="16"/>
        <v>10</v>
      </c>
      <c r="S120" s="32">
        <f t="shared" si="17"/>
        <v>0.52631578947368418</v>
      </c>
    </row>
    <row r="121" spans="1:19" x14ac:dyDescent="0.3">
      <c r="A121" s="34" t="s">
        <v>443</v>
      </c>
      <c r="B121" s="20" t="s">
        <v>308</v>
      </c>
      <c r="C121" s="21" t="s">
        <v>309</v>
      </c>
      <c r="D121" s="22"/>
      <c r="E121" s="23"/>
      <c r="F121" s="23"/>
      <c r="G121" s="23"/>
      <c r="H121" s="24" t="str">
        <f t="shared" si="11"/>
        <v/>
      </c>
      <c r="I121" s="25">
        <v>5</v>
      </c>
      <c r="J121" s="26">
        <v>2</v>
      </c>
      <c r="K121" s="26">
        <v>1</v>
      </c>
      <c r="L121" s="33">
        <f t="shared" si="12"/>
        <v>0.5</v>
      </c>
      <c r="M121" s="28"/>
      <c r="N121" s="26">
        <v>2</v>
      </c>
      <c r="O121" s="29">
        <f t="shared" si="13"/>
        <v>0.5</v>
      </c>
      <c r="P121" s="30">
        <f t="shared" si="14"/>
        <v>5</v>
      </c>
      <c r="Q121" s="31">
        <f t="shared" si="15"/>
        <v>2</v>
      </c>
      <c r="R121" s="31">
        <f t="shared" si="16"/>
        <v>2</v>
      </c>
      <c r="S121" s="32">
        <f t="shared" si="17"/>
        <v>0.5</v>
      </c>
    </row>
    <row r="122" spans="1:19" x14ac:dyDescent="0.3">
      <c r="A122" s="34" t="s">
        <v>443</v>
      </c>
      <c r="B122" s="20" t="s">
        <v>310</v>
      </c>
      <c r="C122" s="21" t="s">
        <v>311</v>
      </c>
      <c r="D122" s="22">
        <v>1</v>
      </c>
      <c r="E122" s="23"/>
      <c r="F122" s="23"/>
      <c r="G122" s="23">
        <v>1</v>
      </c>
      <c r="H122" s="24">
        <f t="shared" si="11"/>
        <v>1</v>
      </c>
      <c r="I122" s="25">
        <v>1034</v>
      </c>
      <c r="J122" s="26">
        <v>811</v>
      </c>
      <c r="K122" s="26">
        <v>578</v>
      </c>
      <c r="L122" s="33">
        <f t="shared" si="12"/>
        <v>0.71270036991368679</v>
      </c>
      <c r="M122" s="28"/>
      <c r="N122" s="26">
        <v>195</v>
      </c>
      <c r="O122" s="29">
        <f t="shared" si="13"/>
        <v>0.19383697813121273</v>
      </c>
      <c r="P122" s="30">
        <f t="shared" si="14"/>
        <v>1035</v>
      </c>
      <c r="Q122" s="31">
        <f t="shared" si="15"/>
        <v>811</v>
      </c>
      <c r="R122" s="31">
        <f t="shared" si="16"/>
        <v>196</v>
      </c>
      <c r="S122" s="32">
        <f t="shared" si="17"/>
        <v>0.19463753723932473</v>
      </c>
    </row>
    <row r="123" spans="1:19" x14ac:dyDescent="0.3">
      <c r="A123" s="34" t="s">
        <v>443</v>
      </c>
      <c r="B123" s="20" t="s">
        <v>312</v>
      </c>
      <c r="C123" s="21" t="s">
        <v>313</v>
      </c>
      <c r="D123" s="22"/>
      <c r="E123" s="23"/>
      <c r="F123" s="23"/>
      <c r="G123" s="23"/>
      <c r="H123" s="24" t="str">
        <f t="shared" si="11"/>
        <v/>
      </c>
      <c r="I123" s="25">
        <v>14</v>
      </c>
      <c r="J123" s="26">
        <v>13</v>
      </c>
      <c r="K123" s="26">
        <v>7</v>
      </c>
      <c r="L123" s="33">
        <f t="shared" si="12"/>
        <v>0.53846153846153844</v>
      </c>
      <c r="M123" s="28"/>
      <c r="N123" s="26"/>
      <c r="O123" s="29">
        <f t="shared" si="13"/>
        <v>0</v>
      </c>
      <c r="P123" s="30">
        <f t="shared" si="14"/>
        <v>14</v>
      </c>
      <c r="Q123" s="31">
        <f t="shared" si="15"/>
        <v>13</v>
      </c>
      <c r="R123" s="31" t="str">
        <f t="shared" si="16"/>
        <v/>
      </c>
      <c r="S123" s="32" t="str">
        <f t="shared" si="17"/>
        <v/>
      </c>
    </row>
    <row r="124" spans="1:19" ht="28.8" x14ac:dyDescent="0.3">
      <c r="A124" s="34" t="s">
        <v>443</v>
      </c>
      <c r="B124" s="20" t="s">
        <v>314</v>
      </c>
      <c r="C124" s="21" t="s">
        <v>317</v>
      </c>
      <c r="D124" s="22"/>
      <c r="E124" s="23"/>
      <c r="F124" s="23"/>
      <c r="G124" s="23"/>
      <c r="H124" s="24" t="str">
        <f t="shared" si="11"/>
        <v/>
      </c>
      <c r="I124" s="25">
        <v>1433</v>
      </c>
      <c r="J124" s="26">
        <v>1322</v>
      </c>
      <c r="K124" s="26">
        <v>975</v>
      </c>
      <c r="L124" s="33">
        <f t="shared" si="12"/>
        <v>0.73751891074130105</v>
      </c>
      <c r="M124" s="28">
        <v>1</v>
      </c>
      <c r="N124" s="26">
        <v>83</v>
      </c>
      <c r="O124" s="29">
        <f t="shared" si="13"/>
        <v>5.9032716927453772E-2</v>
      </c>
      <c r="P124" s="30">
        <f t="shared" si="14"/>
        <v>1433</v>
      </c>
      <c r="Q124" s="31">
        <f t="shared" si="15"/>
        <v>1323</v>
      </c>
      <c r="R124" s="31">
        <f t="shared" si="16"/>
        <v>83</v>
      </c>
      <c r="S124" s="32">
        <f t="shared" si="17"/>
        <v>5.9032716927453772E-2</v>
      </c>
    </row>
    <row r="125" spans="1:19" x14ac:dyDescent="0.3">
      <c r="A125" s="34" t="s">
        <v>443</v>
      </c>
      <c r="B125" s="20" t="s">
        <v>322</v>
      </c>
      <c r="C125" s="21" t="s">
        <v>323</v>
      </c>
      <c r="D125" s="22">
        <v>4</v>
      </c>
      <c r="E125" s="23">
        <v>3</v>
      </c>
      <c r="F125" s="23"/>
      <c r="G125" s="23">
        <v>1</v>
      </c>
      <c r="H125" s="24">
        <f t="shared" si="11"/>
        <v>0.25</v>
      </c>
      <c r="I125" s="25">
        <v>9985</v>
      </c>
      <c r="J125" s="26">
        <v>6837</v>
      </c>
      <c r="K125" s="26">
        <v>2559</v>
      </c>
      <c r="L125" s="33">
        <f t="shared" si="12"/>
        <v>0.37428696796840721</v>
      </c>
      <c r="M125" s="28">
        <v>8</v>
      </c>
      <c r="N125" s="26">
        <v>3062</v>
      </c>
      <c r="O125" s="29">
        <f t="shared" si="13"/>
        <v>0.30907439184415059</v>
      </c>
      <c r="P125" s="30">
        <f t="shared" si="14"/>
        <v>9989</v>
      </c>
      <c r="Q125" s="31">
        <f t="shared" si="15"/>
        <v>6848</v>
      </c>
      <c r="R125" s="31">
        <f t="shared" si="16"/>
        <v>3063</v>
      </c>
      <c r="S125" s="32">
        <f t="shared" si="17"/>
        <v>0.30905054989405711</v>
      </c>
    </row>
    <row r="126" spans="1:19" x14ac:dyDescent="0.3">
      <c r="A126" s="34" t="s">
        <v>443</v>
      </c>
      <c r="B126" s="20" t="s">
        <v>328</v>
      </c>
      <c r="C126" s="21" t="s">
        <v>330</v>
      </c>
      <c r="D126" s="22"/>
      <c r="E126" s="23"/>
      <c r="F126" s="23"/>
      <c r="G126" s="23"/>
      <c r="H126" s="24" t="str">
        <f t="shared" si="11"/>
        <v/>
      </c>
      <c r="I126" s="25">
        <v>2778</v>
      </c>
      <c r="J126" s="26">
        <v>2209</v>
      </c>
      <c r="K126" s="26">
        <v>1778</v>
      </c>
      <c r="L126" s="33">
        <f t="shared" si="12"/>
        <v>0.80488909008601173</v>
      </c>
      <c r="M126" s="28">
        <v>51</v>
      </c>
      <c r="N126" s="26">
        <v>434</v>
      </c>
      <c r="O126" s="29">
        <f t="shared" si="13"/>
        <v>0.16109873793615442</v>
      </c>
      <c r="P126" s="30">
        <f t="shared" si="14"/>
        <v>2778</v>
      </c>
      <c r="Q126" s="31">
        <f t="shared" si="15"/>
        <v>2260</v>
      </c>
      <c r="R126" s="31">
        <f t="shared" si="16"/>
        <v>434</v>
      </c>
      <c r="S126" s="32">
        <f t="shared" si="17"/>
        <v>0.16109873793615442</v>
      </c>
    </row>
    <row r="127" spans="1:19" x14ac:dyDescent="0.3">
      <c r="A127" s="34" t="s">
        <v>443</v>
      </c>
      <c r="B127" s="20" t="s">
        <v>331</v>
      </c>
      <c r="C127" s="21" t="s">
        <v>332</v>
      </c>
      <c r="D127" s="22">
        <v>2</v>
      </c>
      <c r="E127" s="23"/>
      <c r="F127" s="23"/>
      <c r="G127" s="23">
        <v>2</v>
      </c>
      <c r="H127" s="24">
        <f t="shared" si="11"/>
        <v>1</v>
      </c>
      <c r="I127" s="25">
        <v>6648</v>
      </c>
      <c r="J127" s="26">
        <v>1476</v>
      </c>
      <c r="K127" s="26">
        <v>465</v>
      </c>
      <c r="L127" s="33">
        <f t="shared" si="12"/>
        <v>0.31504065040650409</v>
      </c>
      <c r="M127" s="28"/>
      <c r="N127" s="26">
        <v>4976</v>
      </c>
      <c r="O127" s="29">
        <f t="shared" si="13"/>
        <v>0.77123372597644146</v>
      </c>
      <c r="P127" s="30">
        <f t="shared" si="14"/>
        <v>6650</v>
      </c>
      <c r="Q127" s="31">
        <f t="shared" si="15"/>
        <v>1476</v>
      </c>
      <c r="R127" s="31">
        <f t="shared" si="16"/>
        <v>4978</v>
      </c>
      <c r="S127" s="32">
        <f t="shared" si="17"/>
        <v>0.77130461729160216</v>
      </c>
    </row>
    <row r="128" spans="1:19" x14ac:dyDescent="0.3">
      <c r="A128" s="34" t="s">
        <v>443</v>
      </c>
      <c r="B128" s="20" t="s">
        <v>333</v>
      </c>
      <c r="C128" s="21" t="s">
        <v>334</v>
      </c>
      <c r="D128" s="22"/>
      <c r="E128" s="23"/>
      <c r="F128" s="23"/>
      <c r="G128" s="23"/>
      <c r="H128" s="24" t="str">
        <f t="shared" si="11"/>
        <v/>
      </c>
      <c r="I128" s="25">
        <v>244</v>
      </c>
      <c r="J128" s="26">
        <v>211</v>
      </c>
      <c r="K128" s="26">
        <v>65</v>
      </c>
      <c r="L128" s="33">
        <f t="shared" si="12"/>
        <v>0.30805687203791471</v>
      </c>
      <c r="M128" s="28"/>
      <c r="N128" s="26">
        <v>19</v>
      </c>
      <c r="O128" s="29">
        <f t="shared" si="13"/>
        <v>8.2608695652173908E-2</v>
      </c>
      <c r="P128" s="30">
        <f t="shared" si="14"/>
        <v>244</v>
      </c>
      <c r="Q128" s="31">
        <f t="shared" si="15"/>
        <v>211</v>
      </c>
      <c r="R128" s="31">
        <f t="shared" si="16"/>
        <v>19</v>
      </c>
      <c r="S128" s="32">
        <f t="shared" si="17"/>
        <v>8.2608695652173908E-2</v>
      </c>
    </row>
    <row r="129" spans="1:19" x14ac:dyDescent="0.3">
      <c r="A129" s="34" t="s">
        <v>443</v>
      </c>
      <c r="B129" s="20" t="s">
        <v>339</v>
      </c>
      <c r="C129" s="21" t="s">
        <v>339</v>
      </c>
      <c r="D129" s="22"/>
      <c r="E129" s="23"/>
      <c r="F129" s="23"/>
      <c r="G129" s="23"/>
      <c r="H129" s="24" t="str">
        <f t="shared" si="11"/>
        <v/>
      </c>
      <c r="I129" s="25">
        <v>732</v>
      </c>
      <c r="J129" s="26">
        <v>714</v>
      </c>
      <c r="K129" s="26">
        <v>443</v>
      </c>
      <c r="L129" s="33">
        <f t="shared" si="12"/>
        <v>0.6204481792717087</v>
      </c>
      <c r="M129" s="28"/>
      <c r="N129" s="26">
        <v>9</v>
      </c>
      <c r="O129" s="29">
        <f t="shared" si="13"/>
        <v>1.2448132780082987E-2</v>
      </c>
      <c r="P129" s="30">
        <f t="shared" si="14"/>
        <v>732</v>
      </c>
      <c r="Q129" s="31">
        <f t="shared" si="15"/>
        <v>714</v>
      </c>
      <c r="R129" s="31">
        <f t="shared" si="16"/>
        <v>9</v>
      </c>
      <c r="S129" s="32">
        <f t="shared" si="17"/>
        <v>1.2448132780082987E-2</v>
      </c>
    </row>
    <row r="130" spans="1:19" x14ac:dyDescent="0.3">
      <c r="A130" s="34" t="s">
        <v>443</v>
      </c>
      <c r="B130" s="20" t="s">
        <v>344</v>
      </c>
      <c r="C130" s="21" t="s">
        <v>345</v>
      </c>
      <c r="D130" s="22"/>
      <c r="E130" s="23"/>
      <c r="F130" s="23"/>
      <c r="G130" s="23"/>
      <c r="H130" s="24" t="str">
        <f t="shared" ref="H130:H193" si="18">IF((E130+G130)&lt;&gt;0,G130/(E130+G130),"")</f>
        <v/>
      </c>
      <c r="I130" s="25">
        <v>1744</v>
      </c>
      <c r="J130" s="26">
        <v>1641</v>
      </c>
      <c r="K130" s="26">
        <v>1527</v>
      </c>
      <c r="L130" s="33">
        <f t="shared" ref="L130:L193" si="19">IF(J130&lt;&gt;0,K130/J130,"")</f>
        <v>0.93053016453382087</v>
      </c>
      <c r="M130" s="28">
        <v>1</v>
      </c>
      <c r="N130" s="26">
        <v>76</v>
      </c>
      <c r="O130" s="29">
        <f t="shared" ref="O130:O193" si="20">IF((J130+M130+N130)&lt;&gt;0,N130/(J130+M130+N130),"")</f>
        <v>4.4237485448195578E-2</v>
      </c>
      <c r="P130" s="30">
        <f t="shared" si="14"/>
        <v>1744</v>
      </c>
      <c r="Q130" s="31">
        <f t="shared" si="15"/>
        <v>1642</v>
      </c>
      <c r="R130" s="31">
        <f t="shared" si="16"/>
        <v>76</v>
      </c>
      <c r="S130" s="32">
        <f t="shared" si="17"/>
        <v>4.4237485448195578E-2</v>
      </c>
    </row>
    <row r="131" spans="1:19" x14ac:dyDescent="0.3">
      <c r="A131" s="34" t="s">
        <v>443</v>
      </c>
      <c r="B131" s="20" t="s">
        <v>344</v>
      </c>
      <c r="C131" s="21" t="s">
        <v>347</v>
      </c>
      <c r="D131" s="22"/>
      <c r="E131" s="23"/>
      <c r="F131" s="23"/>
      <c r="G131" s="23"/>
      <c r="H131" s="24" t="str">
        <f t="shared" si="18"/>
        <v/>
      </c>
      <c r="I131" s="25">
        <v>2806</v>
      </c>
      <c r="J131" s="26">
        <v>2546</v>
      </c>
      <c r="K131" s="26">
        <v>1681</v>
      </c>
      <c r="L131" s="33">
        <f t="shared" si="19"/>
        <v>0.66025137470542028</v>
      </c>
      <c r="M131" s="28">
        <v>1</v>
      </c>
      <c r="N131" s="26">
        <v>197</v>
      </c>
      <c r="O131" s="29">
        <f t="shared" si="20"/>
        <v>7.179300291545189E-2</v>
      </c>
      <c r="P131" s="30">
        <f t="shared" ref="P131:P194" si="21">IF(SUM(D131,I131)&gt;0,SUM(D131,I131),"")</f>
        <v>2806</v>
      </c>
      <c r="Q131" s="31">
        <f t="shared" ref="Q131:Q194" si="22">IF(SUM(E131,J131, M131)&gt;0,SUM(E131,J131, M131),"")</f>
        <v>2547</v>
      </c>
      <c r="R131" s="31">
        <f t="shared" ref="R131:R194" si="23">IF(SUM(G131,N131)&gt;0,SUM(G131,N131),"")</f>
        <v>197</v>
      </c>
      <c r="S131" s="32">
        <f t="shared" ref="S131:S194" si="24">IFERROR(IF((Q131+R131)&lt;&gt;0,R131/(Q131+R131),""),"")</f>
        <v>7.179300291545189E-2</v>
      </c>
    </row>
    <row r="132" spans="1:19" x14ac:dyDescent="0.3">
      <c r="A132" s="34" t="s">
        <v>443</v>
      </c>
      <c r="B132" s="20" t="s">
        <v>348</v>
      </c>
      <c r="C132" s="21" t="s">
        <v>349</v>
      </c>
      <c r="D132" s="22"/>
      <c r="E132" s="23"/>
      <c r="F132" s="23"/>
      <c r="G132" s="23"/>
      <c r="H132" s="24" t="str">
        <f t="shared" si="18"/>
        <v/>
      </c>
      <c r="I132" s="25">
        <v>192</v>
      </c>
      <c r="J132" s="26">
        <v>169</v>
      </c>
      <c r="K132" s="26">
        <v>19</v>
      </c>
      <c r="L132" s="33">
        <f t="shared" si="19"/>
        <v>0.11242603550295859</v>
      </c>
      <c r="M132" s="28"/>
      <c r="N132" s="26">
        <v>18</v>
      </c>
      <c r="O132" s="29">
        <f t="shared" si="20"/>
        <v>9.6256684491978606E-2</v>
      </c>
      <c r="P132" s="30">
        <f t="shared" si="21"/>
        <v>192</v>
      </c>
      <c r="Q132" s="31">
        <f t="shared" si="22"/>
        <v>169</v>
      </c>
      <c r="R132" s="31">
        <f t="shared" si="23"/>
        <v>18</v>
      </c>
      <c r="S132" s="32">
        <f t="shared" si="24"/>
        <v>9.6256684491978606E-2</v>
      </c>
    </row>
    <row r="133" spans="1:19" x14ac:dyDescent="0.3">
      <c r="A133" s="34" t="s">
        <v>443</v>
      </c>
      <c r="B133" s="20" t="s">
        <v>350</v>
      </c>
      <c r="C133" s="21" t="s">
        <v>353</v>
      </c>
      <c r="D133" s="22"/>
      <c r="E133" s="23"/>
      <c r="F133" s="23"/>
      <c r="G133" s="23"/>
      <c r="H133" s="24" t="str">
        <f t="shared" si="18"/>
        <v/>
      </c>
      <c r="I133" s="25">
        <v>2</v>
      </c>
      <c r="J133" s="26">
        <v>2</v>
      </c>
      <c r="K133" s="26">
        <v>1</v>
      </c>
      <c r="L133" s="33">
        <f t="shared" si="19"/>
        <v>0.5</v>
      </c>
      <c r="M133" s="28"/>
      <c r="N133" s="26"/>
      <c r="O133" s="29">
        <f t="shared" si="20"/>
        <v>0</v>
      </c>
      <c r="P133" s="30">
        <f t="shared" si="21"/>
        <v>2</v>
      </c>
      <c r="Q133" s="31">
        <f t="shared" si="22"/>
        <v>2</v>
      </c>
      <c r="R133" s="31" t="str">
        <f t="shared" si="23"/>
        <v/>
      </c>
      <c r="S133" s="32" t="str">
        <f t="shared" si="24"/>
        <v/>
      </c>
    </row>
    <row r="134" spans="1:19" x14ac:dyDescent="0.3">
      <c r="A134" s="34" t="s">
        <v>443</v>
      </c>
      <c r="B134" s="20" t="s">
        <v>364</v>
      </c>
      <c r="C134" s="21" t="s">
        <v>365</v>
      </c>
      <c r="D134" s="22"/>
      <c r="E134" s="23"/>
      <c r="F134" s="23"/>
      <c r="G134" s="23"/>
      <c r="H134" s="24" t="str">
        <f t="shared" si="18"/>
        <v/>
      </c>
      <c r="I134" s="25">
        <v>1</v>
      </c>
      <c r="J134" s="26">
        <v>1</v>
      </c>
      <c r="K134" s="26"/>
      <c r="L134" s="33">
        <f t="shared" si="19"/>
        <v>0</v>
      </c>
      <c r="M134" s="28"/>
      <c r="N134" s="26"/>
      <c r="O134" s="29">
        <f t="shared" si="20"/>
        <v>0</v>
      </c>
      <c r="P134" s="30">
        <f t="shared" si="21"/>
        <v>1</v>
      </c>
      <c r="Q134" s="31">
        <f t="shared" si="22"/>
        <v>1</v>
      </c>
      <c r="R134" s="31" t="str">
        <f t="shared" si="23"/>
        <v/>
      </c>
      <c r="S134" s="32" t="str">
        <f t="shared" si="24"/>
        <v/>
      </c>
    </row>
    <row r="135" spans="1:19" x14ac:dyDescent="0.3">
      <c r="A135" s="34" t="s">
        <v>443</v>
      </c>
      <c r="B135" s="20" t="s">
        <v>370</v>
      </c>
      <c r="C135" s="21" t="s">
        <v>371</v>
      </c>
      <c r="D135" s="22"/>
      <c r="E135" s="23"/>
      <c r="F135" s="23"/>
      <c r="G135" s="23"/>
      <c r="H135" s="24" t="str">
        <f t="shared" si="18"/>
        <v/>
      </c>
      <c r="I135" s="25">
        <v>34</v>
      </c>
      <c r="J135" s="26">
        <v>32</v>
      </c>
      <c r="K135" s="26">
        <v>22</v>
      </c>
      <c r="L135" s="33">
        <f t="shared" si="19"/>
        <v>0.6875</v>
      </c>
      <c r="M135" s="28"/>
      <c r="N135" s="26">
        <v>2</v>
      </c>
      <c r="O135" s="29">
        <f t="shared" si="20"/>
        <v>5.8823529411764705E-2</v>
      </c>
      <c r="P135" s="30">
        <f t="shared" si="21"/>
        <v>34</v>
      </c>
      <c r="Q135" s="31">
        <f t="shared" si="22"/>
        <v>32</v>
      </c>
      <c r="R135" s="31">
        <f t="shared" si="23"/>
        <v>2</v>
      </c>
      <c r="S135" s="32">
        <f t="shared" si="24"/>
        <v>5.8823529411764705E-2</v>
      </c>
    </row>
    <row r="136" spans="1:19" x14ac:dyDescent="0.3">
      <c r="A136" s="34" t="s">
        <v>443</v>
      </c>
      <c r="B136" s="20" t="s">
        <v>374</v>
      </c>
      <c r="C136" s="21" t="s">
        <v>375</v>
      </c>
      <c r="D136" s="22"/>
      <c r="E136" s="23"/>
      <c r="F136" s="23"/>
      <c r="G136" s="23"/>
      <c r="H136" s="24" t="str">
        <f t="shared" si="18"/>
        <v/>
      </c>
      <c r="I136" s="25">
        <v>1251</v>
      </c>
      <c r="J136" s="26">
        <v>987</v>
      </c>
      <c r="K136" s="26">
        <v>439</v>
      </c>
      <c r="L136" s="33">
        <f t="shared" si="19"/>
        <v>0.44478216818642352</v>
      </c>
      <c r="M136" s="28"/>
      <c r="N136" s="26">
        <v>229</v>
      </c>
      <c r="O136" s="29">
        <f t="shared" si="20"/>
        <v>0.18832236842105263</v>
      </c>
      <c r="P136" s="30">
        <f t="shared" si="21"/>
        <v>1251</v>
      </c>
      <c r="Q136" s="31">
        <f t="shared" si="22"/>
        <v>987</v>
      </c>
      <c r="R136" s="31">
        <f t="shared" si="23"/>
        <v>229</v>
      </c>
      <c r="S136" s="32">
        <f t="shared" si="24"/>
        <v>0.18832236842105263</v>
      </c>
    </row>
    <row r="137" spans="1:19" x14ac:dyDescent="0.3">
      <c r="A137" s="34" t="s">
        <v>443</v>
      </c>
      <c r="B137" s="20" t="s">
        <v>376</v>
      </c>
      <c r="C137" s="21" t="s">
        <v>377</v>
      </c>
      <c r="D137" s="22"/>
      <c r="E137" s="23"/>
      <c r="F137" s="23"/>
      <c r="G137" s="23"/>
      <c r="H137" s="24" t="str">
        <f t="shared" si="18"/>
        <v/>
      </c>
      <c r="I137" s="25">
        <v>4158</v>
      </c>
      <c r="J137" s="26">
        <v>3638</v>
      </c>
      <c r="K137" s="26">
        <v>3075</v>
      </c>
      <c r="L137" s="33">
        <f t="shared" si="19"/>
        <v>0.84524463991203957</v>
      </c>
      <c r="M137" s="28">
        <v>2</v>
      </c>
      <c r="N137" s="26">
        <v>493</v>
      </c>
      <c r="O137" s="29">
        <f t="shared" si="20"/>
        <v>0.1192838132107428</v>
      </c>
      <c r="P137" s="30">
        <f t="shared" si="21"/>
        <v>4158</v>
      </c>
      <c r="Q137" s="31">
        <f t="shared" si="22"/>
        <v>3640</v>
      </c>
      <c r="R137" s="31">
        <f t="shared" si="23"/>
        <v>493</v>
      </c>
      <c r="S137" s="32">
        <f t="shared" si="24"/>
        <v>0.1192838132107428</v>
      </c>
    </row>
    <row r="138" spans="1:19" x14ac:dyDescent="0.3">
      <c r="A138" s="34" t="s">
        <v>443</v>
      </c>
      <c r="B138" s="20" t="s">
        <v>384</v>
      </c>
      <c r="C138" s="21" t="s">
        <v>385</v>
      </c>
      <c r="D138" s="22"/>
      <c r="E138" s="23"/>
      <c r="F138" s="23"/>
      <c r="G138" s="23"/>
      <c r="H138" s="24" t="str">
        <f t="shared" si="18"/>
        <v/>
      </c>
      <c r="I138" s="25">
        <v>4539</v>
      </c>
      <c r="J138" s="26">
        <v>2792</v>
      </c>
      <c r="K138" s="26">
        <v>1719</v>
      </c>
      <c r="L138" s="33">
        <f t="shared" si="19"/>
        <v>0.61568767908309452</v>
      </c>
      <c r="M138" s="28">
        <v>5</v>
      </c>
      <c r="N138" s="26">
        <v>1592</v>
      </c>
      <c r="O138" s="29">
        <f t="shared" si="20"/>
        <v>0.36272499430394167</v>
      </c>
      <c r="P138" s="30">
        <f t="shared" si="21"/>
        <v>4539</v>
      </c>
      <c r="Q138" s="31">
        <f t="shared" si="22"/>
        <v>2797</v>
      </c>
      <c r="R138" s="31">
        <f t="shared" si="23"/>
        <v>1592</v>
      </c>
      <c r="S138" s="32">
        <f t="shared" si="24"/>
        <v>0.36272499430394167</v>
      </c>
    </row>
    <row r="139" spans="1:19" x14ac:dyDescent="0.3">
      <c r="A139" s="34" t="s">
        <v>443</v>
      </c>
      <c r="B139" s="20" t="s">
        <v>386</v>
      </c>
      <c r="C139" s="21" t="s">
        <v>390</v>
      </c>
      <c r="D139" s="22"/>
      <c r="E139" s="23"/>
      <c r="F139" s="23"/>
      <c r="G139" s="23"/>
      <c r="H139" s="24" t="str">
        <f t="shared" si="18"/>
        <v/>
      </c>
      <c r="I139" s="25">
        <v>10237</v>
      </c>
      <c r="J139" s="26">
        <v>8307</v>
      </c>
      <c r="K139" s="26">
        <v>5788</v>
      </c>
      <c r="L139" s="33">
        <f t="shared" si="19"/>
        <v>0.69676176718430238</v>
      </c>
      <c r="M139" s="28">
        <v>10</v>
      </c>
      <c r="N139" s="26">
        <v>1753</v>
      </c>
      <c r="O139" s="29">
        <f t="shared" si="20"/>
        <v>0.17408142999006951</v>
      </c>
      <c r="P139" s="30">
        <f t="shared" si="21"/>
        <v>10237</v>
      </c>
      <c r="Q139" s="31">
        <f t="shared" si="22"/>
        <v>8317</v>
      </c>
      <c r="R139" s="31">
        <f t="shared" si="23"/>
        <v>1753</v>
      </c>
      <c r="S139" s="32">
        <f t="shared" si="24"/>
        <v>0.17408142999006951</v>
      </c>
    </row>
    <row r="140" spans="1:19" x14ac:dyDescent="0.3">
      <c r="A140" s="34" t="s">
        <v>443</v>
      </c>
      <c r="B140" s="20" t="s">
        <v>394</v>
      </c>
      <c r="C140" s="21" t="s">
        <v>395</v>
      </c>
      <c r="D140" s="22">
        <v>3</v>
      </c>
      <c r="E140" s="23">
        <v>1</v>
      </c>
      <c r="F140" s="23"/>
      <c r="G140" s="23">
        <v>1</v>
      </c>
      <c r="H140" s="24">
        <f t="shared" si="18"/>
        <v>0.5</v>
      </c>
      <c r="I140" s="25">
        <v>1427</v>
      </c>
      <c r="J140" s="26">
        <v>821</v>
      </c>
      <c r="K140" s="26">
        <v>90</v>
      </c>
      <c r="L140" s="33">
        <f t="shared" si="19"/>
        <v>0.10962241169305725</v>
      </c>
      <c r="M140" s="28">
        <v>1</v>
      </c>
      <c r="N140" s="26">
        <v>582</v>
      </c>
      <c r="O140" s="29">
        <f t="shared" si="20"/>
        <v>0.41452991452991456</v>
      </c>
      <c r="P140" s="30">
        <f t="shared" si="21"/>
        <v>1430</v>
      </c>
      <c r="Q140" s="31">
        <f t="shared" si="22"/>
        <v>823</v>
      </c>
      <c r="R140" s="31">
        <f t="shared" si="23"/>
        <v>583</v>
      </c>
      <c r="S140" s="32">
        <f t="shared" si="24"/>
        <v>0.414651493598862</v>
      </c>
    </row>
    <row r="141" spans="1:19" ht="28.8" x14ac:dyDescent="0.3">
      <c r="A141" s="34" t="s">
        <v>443</v>
      </c>
      <c r="B141" s="20" t="s">
        <v>405</v>
      </c>
      <c r="C141" s="21" t="s">
        <v>406</v>
      </c>
      <c r="D141" s="22"/>
      <c r="E141" s="23"/>
      <c r="F141" s="23"/>
      <c r="G141" s="23"/>
      <c r="H141" s="24" t="str">
        <f t="shared" si="18"/>
        <v/>
      </c>
      <c r="I141" s="25">
        <v>6588</v>
      </c>
      <c r="J141" s="26">
        <v>5367</v>
      </c>
      <c r="K141" s="26">
        <v>4675</v>
      </c>
      <c r="L141" s="33">
        <f t="shared" si="19"/>
        <v>0.87106390907397058</v>
      </c>
      <c r="M141" s="28"/>
      <c r="N141" s="26">
        <v>1180</v>
      </c>
      <c r="O141" s="29">
        <f t="shared" si="20"/>
        <v>0.18023522223919353</v>
      </c>
      <c r="P141" s="30">
        <f t="shared" si="21"/>
        <v>6588</v>
      </c>
      <c r="Q141" s="31">
        <f t="shared" si="22"/>
        <v>5367</v>
      </c>
      <c r="R141" s="31">
        <f t="shared" si="23"/>
        <v>1180</v>
      </c>
      <c r="S141" s="32">
        <f t="shared" si="24"/>
        <v>0.18023522223919353</v>
      </c>
    </row>
    <row r="142" spans="1:19" ht="28.8" x14ac:dyDescent="0.3">
      <c r="A142" s="34" t="s">
        <v>443</v>
      </c>
      <c r="B142" s="20" t="s">
        <v>408</v>
      </c>
      <c r="C142" s="21" t="s">
        <v>410</v>
      </c>
      <c r="D142" s="22">
        <v>40</v>
      </c>
      <c r="E142" s="23">
        <v>40</v>
      </c>
      <c r="F142" s="23"/>
      <c r="G142" s="23"/>
      <c r="H142" s="24">
        <f t="shared" si="18"/>
        <v>0</v>
      </c>
      <c r="I142" s="25">
        <v>11902</v>
      </c>
      <c r="J142" s="26">
        <v>9462</v>
      </c>
      <c r="K142" s="26">
        <v>7637</v>
      </c>
      <c r="L142" s="33">
        <f t="shared" si="19"/>
        <v>0.80712322976114981</v>
      </c>
      <c r="M142" s="28">
        <v>5</v>
      </c>
      <c r="N142" s="26">
        <v>2273</v>
      </c>
      <c r="O142" s="29">
        <f t="shared" si="20"/>
        <v>0.19361158432708689</v>
      </c>
      <c r="P142" s="30">
        <f t="shared" si="21"/>
        <v>11942</v>
      </c>
      <c r="Q142" s="31">
        <f t="shared" si="22"/>
        <v>9507</v>
      </c>
      <c r="R142" s="31">
        <f t="shared" si="23"/>
        <v>2273</v>
      </c>
      <c r="S142" s="32">
        <f t="shared" si="24"/>
        <v>0.19295415959252971</v>
      </c>
    </row>
    <row r="143" spans="1:19" x14ac:dyDescent="0.3">
      <c r="A143" s="34" t="s">
        <v>443</v>
      </c>
      <c r="B143" s="20" t="s">
        <v>414</v>
      </c>
      <c r="C143" s="21" t="s">
        <v>415</v>
      </c>
      <c r="D143" s="22"/>
      <c r="E143" s="23"/>
      <c r="F143" s="23"/>
      <c r="G143" s="23"/>
      <c r="H143" s="24" t="str">
        <f t="shared" si="18"/>
        <v/>
      </c>
      <c r="I143" s="25">
        <v>671</v>
      </c>
      <c r="J143" s="26">
        <v>615</v>
      </c>
      <c r="K143" s="26">
        <v>70</v>
      </c>
      <c r="L143" s="33">
        <f t="shared" si="19"/>
        <v>0.11382113821138211</v>
      </c>
      <c r="M143" s="28"/>
      <c r="N143" s="26">
        <v>4</v>
      </c>
      <c r="O143" s="29">
        <f t="shared" si="20"/>
        <v>6.462035541195477E-3</v>
      </c>
      <c r="P143" s="30">
        <f t="shared" si="21"/>
        <v>671</v>
      </c>
      <c r="Q143" s="31">
        <f t="shared" si="22"/>
        <v>615</v>
      </c>
      <c r="R143" s="31">
        <f t="shared" si="23"/>
        <v>4</v>
      </c>
      <c r="S143" s="32">
        <f t="shared" si="24"/>
        <v>6.462035541195477E-3</v>
      </c>
    </row>
    <row r="144" spans="1:19" x14ac:dyDescent="0.3">
      <c r="A144" s="34" t="s">
        <v>443</v>
      </c>
      <c r="B144" s="20" t="s">
        <v>414</v>
      </c>
      <c r="C144" s="21" t="s">
        <v>420</v>
      </c>
      <c r="D144" s="22"/>
      <c r="E144" s="23"/>
      <c r="F144" s="23"/>
      <c r="G144" s="23"/>
      <c r="H144" s="24" t="str">
        <f t="shared" si="18"/>
        <v/>
      </c>
      <c r="I144" s="25">
        <v>645</v>
      </c>
      <c r="J144" s="26">
        <v>625</v>
      </c>
      <c r="K144" s="26">
        <v>118</v>
      </c>
      <c r="L144" s="33">
        <f t="shared" si="19"/>
        <v>0.1888</v>
      </c>
      <c r="M144" s="28"/>
      <c r="N144" s="26">
        <v>8</v>
      </c>
      <c r="O144" s="29">
        <f t="shared" si="20"/>
        <v>1.2638230647709321E-2</v>
      </c>
      <c r="P144" s="30">
        <f t="shared" si="21"/>
        <v>645</v>
      </c>
      <c r="Q144" s="31">
        <f t="shared" si="22"/>
        <v>625</v>
      </c>
      <c r="R144" s="31">
        <f t="shared" si="23"/>
        <v>8</v>
      </c>
      <c r="S144" s="32">
        <f t="shared" si="24"/>
        <v>1.2638230647709321E-2</v>
      </c>
    </row>
    <row r="145" spans="1:19" x14ac:dyDescent="0.3">
      <c r="A145" s="34" t="s">
        <v>443</v>
      </c>
      <c r="B145" s="20" t="s">
        <v>414</v>
      </c>
      <c r="C145" s="21" t="s">
        <v>423</v>
      </c>
      <c r="D145" s="22">
        <v>1</v>
      </c>
      <c r="E145" s="23">
        <v>1</v>
      </c>
      <c r="F145" s="23"/>
      <c r="G145" s="23"/>
      <c r="H145" s="24">
        <f t="shared" si="18"/>
        <v>0</v>
      </c>
      <c r="I145" s="25">
        <v>1333</v>
      </c>
      <c r="J145" s="26">
        <v>1202</v>
      </c>
      <c r="K145" s="26">
        <v>230</v>
      </c>
      <c r="L145" s="33">
        <f t="shared" si="19"/>
        <v>0.1913477537437604</v>
      </c>
      <c r="M145" s="28"/>
      <c r="N145" s="26">
        <v>52</v>
      </c>
      <c r="O145" s="29">
        <f t="shared" si="20"/>
        <v>4.1467304625199361E-2</v>
      </c>
      <c r="P145" s="30">
        <f t="shared" si="21"/>
        <v>1334</v>
      </c>
      <c r="Q145" s="31">
        <f t="shared" si="22"/>
        <v>1203</v>
      </c>
      <c r="R145" s="31">
        <f t="shared" si="23"/>
        <v>52</v>
      </c>
      <c r="S145" s="32">
        <f t="shared" si="24"/>
        <v>4.1434262948207172E-2</v>
      </c>
    </row>
    <row r="146" spans="1:19" x14ac:dyDescent="0.3">
      <c r="A146" s="34" t="s">
        <v>443</v>
      </c>
      <c r="B146" s="20" t="s">
        <v>414</v>
      </c>
      <c r="C146" s="21" t="s">
        <v>427</v>
      </c>
      <c r="D146" s="22"/>
      <c r="E146" s="23"/>
      <c r="F146" s="23"/>
      <c r="G146" s="23"/>
      <c r="H146" s="24" t="str">
        <f t="shared" si="18"/>
        <v/>
      </c>
      <c r="I146" s="25">
        <v>604</v>
      </c>
      <c r="J146" s="26">
        <v>550</v>
      </c>
      <c r="K146" s="26">
        <v>75</v>
      </c>
      <c r="L146" s="33">
        <f t="shared" si="19"/>
        <v>0.13636363636363635</v>
      </c>
      <c r="M146" s="28"/>
      <c r="N146" s="26">
        <v>43</v>
      </c>
      <c r="O146" s="29">
        <f t="shared" si="20"/>
        <v>7.2512647554806076E-2</v>
      </c>
      <c r="P146" s="30">
        <f t="shared" si="21"/>
        <v>604</v>
      </c>
      <c r="Q146" s="31">
        <f t="shared" si="22"/>
        <v>550</v>
      </c>
      <c r="R146" s="31">
        <f t="shared" si="23"/>
        <v>43</v>
      </c>
      <c r="S146" s="32">
        <f t="shared" si="24"/>
        <v>7.2512647554806076E-2</v>
      </c>
    </row>
    <row r="147" spans="1:19" x14ac:dyDescent="0.3">
      <c r="A147" s="34" t="s">
        <v>443</v>
      </c>
      <c r="B147" s="20" t="s">
        <v>434</v>
      </c>
      <c r="C147" s="21" t="s">
        <v>435</v>
      </c>
      <c r="D147" s="22"/>
      <c r="E147" s="23"/>
      <c r="F147" s="23"/>
      <c r="G147" s="23"/>
      <c r="H147" s="24" t="str">
        <f t="shared" si="18"/>
        <v/>
      </c>
      <c r="I147" s="25">
        <v>1579</v>
      </c>
      <c r="J147" s="26">
        <v>1342</v>
      </c>
      <c r="K147" s="26">
        <v>405</v>
      </c>
      <c r="L147" s="33">
        <f t="shared" si="19"/>
        <v>0.30178837555886734</v>
      </c>
      <c r="M147" s="28">
        <v>3</v>
      </c>
      <c r="N147" s="26">
        <v>222</v>
      </c>
      <c r="O147" s="29">
        <f t="shared" si="20"/>
        <v>0.14167198468410977</v>
      </c>
      <c r="P147" s="30">
        <f t="shared" si="21"/>
        <v>1579</v>
      </c>
      <c r="Q147" s="31">
        <f t="shared" si="22"/>
        <v>1345</v>
      </c>
      <c r="R147" s="31">
        <f t="shared" si="23"/>
        <v>222</v>
      </c>
      <c r="S147" s="32">
        <f t="shared" si="24"/>
        <v>0.14167198468410977</v>
      </c>
    </row>
    <row r="148" spans="1:19" x14ac:dyDescent="0.3">
      <c r="A148" s="34" t="s">
        <v>444</v>
      </c>
      <c r="B148" s="20" t="s">
        <v>4</v>
      </c>
      <c r="C148" s="21" t="s">
        <v>5</v>
      </c>
      <c r="D148" s="22"/>
      <c r="E148" s="23"/>
      <c r="F148" s="23"/>
      <c r="G148" s="23"/>
      <c r="H148" s="24" t="str">
        <f t="shared" si="18"/>
        <v/>
      </c>
      <c r="I148" s="25">
        <v>197</v>
      </c>
      <c r="J148" s="26">
        <v>157</v>
      </c>
      <c r="K148" s="26">
        <v>152</v>
      </c>
      <c r="L148" s="33">
        <f t="shared" si="19"/>
        <v>0.96815286624203822</v>
      </c>
      <c r="M148" s="28">
        <v>70</v>
      </c>
      <c r="N148" s="26">
        <v>12</v>
      </c>
      <c r="O148" s="29">
        <f t="shared" si="20"/>
        <v>5.0209205020920501E-2</v>
      </c>
      <c r="P148" s="30">
        <f t="shared" si="21"/>
        <v>197</v>
      </c>
      <c r="Q148" s="31">
        <f t="shared" si="22"/>
        <v>227</v>
      </c>
      <c r="R148" s="31">
        <f t="shared" si="23"/>
        <v>12</v>
      </c>
      <c r="S148" s="32">
        <f t="shared" si="24"/>
        <v>5.0209205020920501E-2</v>
      </c>
    </row>
    <row r="149" spans="1:19" x14ac:dyDescent="0.3">
      <c r="A149" s="34" t="s">
        <v>444</v>
      </c>
      <c r="B149" s="20" t="s">
        <v>6</v>
      </c>
      <c r="C149" s="21" t="s">
        <v>7</v>
      </c>
      <c r="D149" s="22"/>
      <c r="E149" s="23"/>
      <c r="F149" s="23"/>
      <c r="G149" s="23"/>
      <c r="H149" s="24" t="str">
        <f t="shared" si="18"/>
        <v/>
      </c>
      <c r="I149" s="25">
        <v>547</v>
      </c>
      <c r="J149" s="26">
        <v>286</v>
      </c>
      <c r="K149" s="26">
        <v>100</v>
      </c>
      <c r="L149" s="33">
        <f t="shared" si="19"/>
        <v>0.34965034965034963</v>
      </c>
      <c r="M149" s="28">
        <v>32</v>
      </c>
      <c r="N149" s="26">
        <v>230</v>
      </c>
      <c r="O149" s="29">
        <f t="shared" si="20"/>
        <v>0.41970802919708028</v>
      </c>
      <c r="P149" s="30">
        <f t="shared" si="21"/>
        <v>547</v>
      </c>
      <c r="Q149" s="31">
        <f t="shared" si="22"/>
        <v>318</v>
      </c>
      <c r="R149" s="31">
        <f t="shared" si="23"/>
        <v>230</v>
      </c>
      <c r="S149" s="32">
        <f t="shared" si="24"/>
        <v>0.41970802919708028</v>
      </c>
    </row>
    <row r="150" spans="1:19" x14ac:dyDescent="0.3">
      <c r="A150" s="34" t="s">
        <v>444</v>
      </c>
      <c r="B150" s="20" t="s">
        <v>8</v>
      </c>
      <c r="C150" s="21" t="s">
        <v>9</v>
      </c>
      <c r="D150" s="22"/>
      <c r="E150" s="23"/>
      <c r="F150" s="23"/>
      <c r="G150" s="23"/>
      <c r="H150" s="24" t="str">
        <f t="shared" si="18"/>
        <v/>
      </c>
      <c r="I150" s="25">
        <v>110</v>
      </c>
      <c r="J150" s="26">
        <v>61</v>
      </c>
      <c r="K150" s="26">
        <v>25</v>
      </c>
      <c r="L150" s="33">
        <f t="shared" si="19"/>
        <v>0.4098360655737705</v>
      </c>
      <c r="M150" s="28">
        <v>14</v>
      </c>
      <c r="N150" s="26">
        <v>45</v>
      </c>
      <c r="O150" s="29">
        <f t="shared" si="20"/>
        <v>0.375</v>
      </c>
      <c r="P150" s="30">
        <f t="shared" si="21"/>
        <v>110</v>
      </c>
      <c r="Q150" s="31">
        <f t="shared" si="22"/>
        <v>75</v>
      </c>
      <c r="R150" s="31">
        <f t="shared" si="23"/>
        <v>45</v>
      </c>
      <c r="S150" s="32">
        <f t="shared" si="24"/>
        <v>0.375</v>
      </c>
    </row>
    <row r="151" spans="1:19" x14ac:dyDescent="0.3">
      <c r="A151" s="34" t="s">
        <v>444</v>
      </c>
      <c r="B151" s="20" t="s">
        <v>17</v>
      </c>
      <c r="C151" s="21" t="s">
        <v>18</v>
      </c>
      <c r="D151" s="22"/>
      <c r="E151" s="23"/>
      <c r="F151" s="23"/>
      <c r="G151" s="23"/>
      <c r="H151" s="24" t="str">
        <f t="shared" si="18"/>
        <v/>
      </c>
      <c r="I151" s="25">
        <v>4719</v>
      </c>
      <c r="J151" s="26">
        <v>3141</v>
      </c>
      <c r="K151" s="26">
        <v>490</v>
      </c>
      <c r="L151" s="33">
        <f t="shared" si="19"/>
        <v>0.15600127347978351</v>
      </c>
      <c r="M151" s="28">
        <v>254</v>
      </c>
      <c r="N151" s="26">
        <v>45</v>
      </c>
      <c r="O151" s="29">
        <f t="shared" si="20"/>
        <v>1.308139534883721E-2</v>
      </c>
      <c r="P151" s="30">
        <f t="shared" si="21"/>
        <v>4719</v>
      </c>
      <c r="Q151" s="31">
        <f t="shared" si="22"/>
        <v>3395</v>
      </c>
      <c r="R151" s="31">
        <f t="shared" si="23"/>
        <v>45</v>
      </c>
      <c r="S151" s="32">
        <f t="shared" si="24"/>
        <v>1.308139534883721E-2</v>
      </c>
    </row>
    <row r="152" spans="1:19" x14ac:dyDescent="0.3">
      <c r="A152" s="34" t="s">
        <v>444</v>
      </c>
      <c r="B152" s="20" t="s">
        <v>10</v>
      </c>
      <c r="C152" s="21" t="s">
        <v>11</v>
      </c>
      <c r="D152" s="22"/>
      <c r="E152" s="23"/>
      <c r="F152" s="23"/>
      <c r="G152" s="23"/>
      <c r="H152" s="24" t="str">
        <f t="shared" si="18"/>
        <v/>
      </c>
      <c r="I152" s="25">
        <v>56</v>
      </c>
      <c r="J152" s="26">
        <v>42</v>
      </c>
      <c r="K152" s="26">
        <v>18</v>
      </c>
      <c r="L152" s="33">
        <f t="shared" si="19"/>
        <v>0.42857142857142855</v>
      </c>
      <c r="M152" s="28">
        <v>14</v>
      </c>
      <c r="N152" s="26"/>
      <c r="O152" s="29">
        <f t="shared" si="20"/>
        <v>0</v>
      </c>
      <c r="P152" s="30">
        <f t="shared" si="21"/>
        <v>56</v>
      </c>
      <c r="Q152" s="31">
        <f t="shared" si="22"/>
        <v>56</v>
      </c>
      <c r="R152" s="31" t="str">
        <f t="shared" si="23"/>
        <v/>
      </c>
      <c r="S152" s="32" t="str">
        <f t="shared" si="24"/>
        <v/>
      </c>
    </row>
    <row r="153" spans="1:19" x14ac:dyDescent="0.3">
      <c r="A153" s="34" t="s">
        <v>444</v>
      </c>
      <c r="B153" s="20" t="s">
        <v>23</v>
      </c>
      <c r="C153" s="21" t="s">
        <v>24</v>
      </c>
      <c r="D153" s="22"/>
      <c r="E153" s="23"/>
      <c r="F153" s="23"/>
      <c r="G153" s="23"/>
      <c r="H153" s="24" t="str">
        <f t="shared" si="18"/>
        <v/>
      </c>
      <c r="I153" s="25">
        <v>11</v>
      </c>
      <c r="J153" s="26">
        <v>7</v>
      </c>
      <c r="K153" s="26">
        <v>6</v>
      </c>
      <c r="L153" s="33">
        <f t="shared" si="19"/>
        <v>0.8571428571428571</v>
      </c>
      <c r="M153" s="28">
        <v>6</v>
      </c>
      <c r="N153" s="26"/>
      <c r="O153" s="29">
        <f t="shared" si="20"/>
        <v>0</v>
      </c>
      <c r="P153" s="30">
        <f t="shared" si="21"/>
        <v>11</v>
      </c>
      <c r="Q153" s="31">
        <f t="shared" si="22"/>
        <v>13</v>
      </c>
      <c r="R153" s="31" t="str">
        <f t="shared" si="23"/>
        <v/>
      </c>
      <c r="S153" s="32" t="str">
        <f t="shared" si="24"/>
        <v/>
      </c>
    </row>
    <row r="154" spans="1:19" x14ac:dyDescent="0.3">
      <c r="A154" s="34" t="s">
        <v>444</v>
      </c>
      <c r="B154" s="20" t="s">
        <v>25</v>
      </c>
      <c r="C154" s="21" t="s">
        <v>26</v>
      </c>
      <c r="D154" s="22"/>
      <c r="E154" s="23"/>
      <c r="F154" s="23"/>
      <c r="G154" s="23"/>
      <c r="H154" s="24" t="str">
        <f t="shared" si="18"/>
        <v/>
      </c>
      <c r="I154" s="25">
        <v>1066</v>
      </c>
      <c r="J154" s="26">
        <v>768</v>
      </c>
      <c r="K154" s="26">
        <v>205</v>
      </c>
      <c r="L154" s="33">
        <f t="shared" si="19"/>
        <v>0.26692708333333331</v>
      </c>
      <c r="M154" s="28">
        <v>73</v>
      </c>
      <c r="N154" s="26">
        <v>179</v>
      </c>
      <c r="O154" s="29">
        <f t="shared" si="20"/>
        <v>0.17549019607843136</v>
      </c>
      <c r="P154" s="30">
        <f t="shared" si="21"/>
        <v>1066</v>
      </c>
      <c r="Q154" s="31">
        <f t="shared" si="22"/>
        <v>841</v>
      </c>
      <c r="R154" s="31">
        <f t="shared" si="23"/>
        <v>179</v>
      </c>
      <c r="S154" s="32">
        <f t="shared" si="24"/>
        <v>0.17549019607843136</v>
      </c>
    </row>
    <row r="155" spans="1:19" x14ac:dyDescent="0.3">
      <c r="A155" s="34" t="s">
        <v>444</v>
      </c>
      <c r="B155" s="20" t="s">
        <v>31</v>
      </c>
      <c r="C155" s="21" t="s">
        <v>34</v>
      </c>
      <c r="D155" s="22"/>
      <c r="E155" s="23"/>
      <c r="F155" s="23"/>
      <c r="G155" s="23"/>
      <c r="H155" s="24" t="str">
        <f t="shared" si="18"/>
        <v/>
      </c>
      <c r="I155" s="25">
        <v>4309</v>
      </c>
      <c r="J155" s="26">
        <v>3792</v>
      </c>
      <c r="K155" s="26">
        <v>1438</v>
      </c>
      <c r="L155" s="33">
        <f t="shared" si="19"/>
        <v>0.37921940928270043</v>
      </c>
      <c r="M155" s="28">
        <v>115</v>
      </c>
      <c r="N155" s="26">
        <v>82</v>
      </c>
      <c r="O155" s="29">
        <f t="shared" si="20"/>
        <v>2.0556530458761595E-2</v>
      </c>
      <c r="P155" s="30">
        <f t="shared" si="21"/>
        <v>4309</v>
      </c>
      <c r="Q155" s="31">
        <f t="shared" si="22"/>
        <v>3907</v>
      </c>
      <c r="R155" s="31">
        <f t="shared" si="23"/>
        <v>82</v>
      </c>
      <c r="S155" s="32">
        <f t="shared" si="24"/>
        <v>2.0556530458761595E-2</v>
      </c>
    </row>
    <row r="156" spans="1:19" x14ac:dyDescent="0.3">
      <c r="A156" s="34" t="s">
        <v>444</v>
      </c>
      <c r="B156" s="20" t="s">
        <v>36</v>
      </c>
      <c r="C156" s="21" t="s">
        <v>37</v>
      </c>
      <c r="D156" s="22"/>
      <c r="E156" s="23"/>
      <c r="F156" s="23"/>
      <c r="G156" s="23"/>
      <c r="H156" s="24" t="str">
        <f t="shared" si="18"/>
        <v/>
      </c>
      <c r="I156" s="25">
        <v>5</v>
      </c>
      <c r="J156" s="26">
        <v>4</v>
      </c>
      <c r="K156" s="26">
        <v>4</v>
      </c>
      <c r="L156" s="33">
        <f t="shared" si="19"/>
        <v>1</v>
      </c>
      <c r="M156" s="28">
        <v>4</v>
      </c>
      <c r="N156" s="26"/>
      <c r="O156" s="29">
        <f t="shared" si="20"/>
        <v>0</v>
      </c>
      <c r="P156" s="30">
        <f t="shared" si="21"/>
        <v>5</v>
      </c>
      <c r="Q156" s="31">
        <f t="shared" si="22"/>
        <v>8</v>
      </c>
      <c r="R156" s="31" t="str">
        <f t="shared" si="23"/>
        <v/>
      </c>
      <c r="S156" s="32" t="str">
        <f t="shared" si="24"/>
        <v/>
      </c>
    </row>
    <row r="157" spans="1:19" ht="28.8" x14ac:dyDescent="0.3">
      <c r="A157" s="34" t="s">
        <v>444</v>
      </c>
      <c r="B157" s="20" t="s">
        <v>42</v>
      </c>
      <c r="C157" s="21" t="s">
        <v>47</v>
      </c>
      <c r="D157" s="22"/>
      <c r="E157" s="23"/>
      <c r="F157" s="23"/>
      <c r="G157" s="23"/>
      <c r="H157" s="24" t="str">
        <f t="shared" si="18"/>
        <v/>
      </c>
      <c r="I157" s="25">
        <v>200</v>
      </c>
      <c r="J157" s="26">
        <v>192</v>
      </c>
      <c r="K157" s="26">
        <v>181</v>
      </c>
      <c r="L157" s="33">
        <f t="shared" si="19"/>
        <v>0.94270833333333337</v>
      </c>
      <c r="M157" s="28">
        <v>19</v>
      </c>
      <c r="N157" s="26">
        <v>5</v>
      </c>
      <c r="O157" s="29">
        <f t="shared" si="20"/>
        <v>2.3148148148148147E-2</v>
      </c>
      <c r="P157" s="30">
        <f t="shared" si="21"/>
        <v>200</v>
      </c>
      <c r="Q157" s="31">
        <f t="shared" si="22"/>
        <v>211</v>
      </c>
      <c r="R157" s="31">
        <f t="shared" si="23"/>
        <v>5</v>
      </c>
      <c r="S157" s="32">
        <f t="shared" si="24"/>
        <v>2.3148148148148147E-2</v>
      </c>
    </row>
    <row r="158" spans="1:19" x14ac:dyDescent="0.3">
      <c r="A158" s="34" t="s">
        <v>444</v>
      </c>
      <c r="B158" s="20" t="s">
        <v>51</v>
      </c>
      <c r="C158" s="21" t="s">
        <v>53</v>
      </c>
      <c r="D158" s="22"/>
      <c r="E158" s="23"/>
      <c r="F158" s="23"/>
      <c r="G158" s="23"/>
      <c r="H158" s="24" t="str">
        <f t="shared" si="18"/>
        <v/>
      </c>
      <c r="I158" s="25">
        <v>49</v>
      </c>
      <c r="J158" s="26">
        <v>44</v>
      </c>
      <c r="K158" s="26">
        <v>41</v>
      </c>
      <c r="L158" s="33">
        <f t="shared" si="19"/>
        <v>0.93181818181818177</v>
      </c>
      <c r="M158" s="28">
        <v>40</v>
      </c>
      <c r="N158" s="26">
        <v>1</v>
      </c>
      <c r="O158" s="29">
        <f t="shared" si="20"/>
        <v>1.1764705882352941E-2</v>
      </c>
      <c r="P158" s="30">
        <f t="shared" si="21"/>
        <v>49</v>
      </c>
      <c r="Q158" s="31">
        <f t="shared" si="22"/>
        <v>84</v>
      </c>
      <c r="R158" s="31">
        <f t="shared" si="23"/>
        <v>1</v>
      </c>
      <c r="S158" s="32">
        <f t="shared" si="24"/>
        <v>1.1764705882352941E-2</v>
      </c>
    </row>
    <row r="159" spans="1:19" x14ac:dyDescent="0.3">
      <c r="A159" s="34" t="s">
        <v>444</v>
      </c>
      <c r="B159" s="20" t="s">
        <v>71</v>
      </c>
      <c r="C159" s="21" t="s">
        <v>74</v>
      </c>
      <c r="D159" s="22"/>
      <c r="E159" s="23"/>
      <c r="F159" s="23"/>
      <c r="G159" s="23"/>
      <c r="H159" s="24" t="str">
        <f t="shared" si="18"/>
        <v/>
      </c>
      <c r="I159" s="25">
        <v>35</v>
      </c>
      <c r="J159" s="26">
        <v>20</v>
      </c>
      <c r="K159" s="26">
        <v>17</v>
      </c>
      <c r="L159" s="33">
        <f t="shared" si="19"/>
        <v>0.85</v>
      </c>
      <c r="M159" s="28">
        <v>10</v>
      </c>
      <c r="N159" s="26">
        <v>3</v>
      </c>
      <c r="O159" s="29">
        <f t="shared" si="20"/>
        <v>9.0909090909090912E-2</v>
      </c>
      <c r="P159" s="30">
        <f t="shared" si="21"/>
        <v>35</v>
      </c>
      <c r="Q159" s="31">
        <f t="shared" si="22"/>
        <v>30</v>
      </c>
      <c r="R159" s="31">
        <f t="shared" si="23"/>
        <v>3</v>
      </c>
      <c r="S159" s="32">
        <f t="shared" si="24"/>
        <v>9.0909090909090912E-2</v>
      </c>
    </row>
    <row r="160" spans="1:19" x14ac:dyDescent="0.3">
      <c r="A160" s="34" t="s">
        <v>444</v>
      </c>
      <c r="B160" s="20" t="s">
        <v>71</v>
      </c>
      <c r="C160" s="21" t="s">
        <v>75</v>
      </c>
      <c r="D160" s="22"/>
      <c r="E160" s="23"/>
      <c r="F160" s="23"/>
      <c r="G160" s="23"/>
      <c r="H160" s="24" t="str">
        <f t="shared" si="18"/>
        <v/>
      </c>
      <c r="I160" s="25">
        <v>161</v>
      </c>
      <c r="J160" s="26">
        <v>122</v>
      </c>
      <c r="K160" s="26">
        <v>69</v>
      </c>
      <c r="L160" s="33">
        <f t="shared" si="19"/>
        <v>0.56557377049180324</v>
      </c>
      <c r="M160" s="28">
        <v>39</v>
      </c>
      <c r="N160" s="26">
        <v>5</v>
      </c>
      <c r="O160" s="29">
        <f t="shared" si="20"/>
        <v>3.0120481927710843E-2</v>
      </c>
      <c r="P160" s="30">
        <f t="shared" si="21"/>
        <v>161</v>
      </c>
      <c r="Q160" s="31">
        <f t="shared" si="22"/>
        <v>161</v>
      </c>
      <c r="R160" s="31">
        <f t="shared" si="23"/>
        <v>5</v>
      </c>
      <c r="S160" s="32">
        <f t="shared" si="24"/>
        <v>3.0120481927710843E-2</v>
      </c>
    </row>
    <row r="161" spans="1:19" x14ac:dyDescent="0.3">
      <c r="A161" s="34" t="s">
        <v>444</v>
      </c>
      <c r="B161" s="20" t="s">
        <v>85</v>
      </c>
      <c r="C161" s="21" t="s">
        <v>86</v>
      </c>
      <c r="D161" s="22"/>
      <c r="E161" s="23"/>
      <c r="F161" s="23"/>
      <c r="G161" s="23"/>
      <c r="H161" s="24" t="str">
        <f t="shared" si="18"/>
        <v/>
      </c>
      <c r="I161" s="25">
        <v>1325</v>
      </c>
      <c r="J161" s="26">
        <v>1118</v>
      </c>
      <c r="K161" s="26">
        <v>281</v>
      </c>
      <c r="L161" s="33">
        <f t="shared" si="19"/>
        <v>0.25134168157423969</v>
      </c>
      <c r="M161" s="28">
        <v>154</v>
      </c>
      <c r="N161" s="26">
        <v>89</v>
      </c>
      <c r="O161" s="29">
        <f t="shared" si="20"/>
        <v>6.5393093313739895E-2</v>
      </c>
      <c r="P161" s="30">
        <f t="shared" si="21"/>
        <v>1325</v>
      </c>
      <c r="Q161" s="31">
        <f t="shared" si="22"/>
        <v>1272</v>
      </c>
      <c r="R161" s="31">
        <f t="shared" si="23"/>
        <v>89</v>
      </c>
      <c r="S161" s="32">
        <f t="shared" si="24"/>
        <v>6.5393093313739895E-2</v>
      </c>
    </row>
    <row r="162" spans="1:19" x14ac:dyDescent="0.3">
      <c r="A162" s="34" t="s">
        <v>444</v>
      </c>
      <c r="B162" s="20" t="s">
        <v>85</v>
      </c>
      <c r="C162" s="21" t="s">
        <v>90</v>
      </c>
      <c r="D162" s="22"/>
      <c r="E162" s="23"/>
      <c r="F162" s="23"/>
      <c r="G162" s="23"/>
      <c r="H162" s="24" t="str">
        <f t="shared" si="18"/>
        <v/>
      </c>
      <c r="I162" s="25">
        <v>1099</v>
      </c>
      <c r="J162" s="26">
        <v>833</v>
      </c>
      <c r="K162" s="26">
        <v>271</v>
      </c>
      <c r="L162" s="33">
        <f t="shared" si="19"/>
        <v>0.32533013205282113</v>
      </c>
      <c r="M162" s="28">
        <v>141</v>
      </c>
      <c r="N162" s="26">
        <v>94</v>
      </c>
      <c r="O162" s="29">
        <f t="shared" si="20"/>
        <v>8.8014981273408247E-2</v>
      </c>
      <c r="P162" s="30">
        <f t="shared" si="21"/>
        <v>1099</v>
      </c>
      <c r="Q162" s="31">
        <f t="shared" si="22"/>
        <v>974</v>
      </c>
      <c r="R162" s="31">
        <f t="shared" si="23"/>
        <v>94</v>
      </c>
      <c r="S162" s="32">
        <f t="shared" si="24"/>
        <v>8.8014981273408247E-2</v>
      </c>
    </row>
    <row r="163" spans="1:19" x14ac:dyDescent="0.3">
      <c r="A163" s="34" t="s">
        <v>444</v>
      </c>
      <c r="B163" s="20" t="s">
        <v>107</v>
      </c>
      <c r="C163" s="21" t="s">
        <v>108</v>
      </c>
      <c r="D163" s="22"/>
      <c r="E163" s="23"/>
      <c r="F163" s="23"/>
      <c r="G163" s="23"/>
      <c r="H163" s="24" t="str">
        <f t="shared" si="18"/>
        <v/>
      </c>
      <c r="I163" s="25">
        <v>7</v>
      </c>
      <c r="J163" s="26">
        <v>2</v>
      </c>
      <c r="K163" s="26">
        <v>2</v>
      </c>
      <c r="L163" s="33">
        <f t="shared" si="19"/>
        <v>1</v>
      </c>
      <c r="M163" s="28">
        <v>2</v>
      </c>
      <c r="N163" s="26"/>
      <c r="O163" s="29">
        <f t="shared" si="20"/>
        <v>0</v>
      </c>
      <c r="P163" s="30">
        <f t="shared" si="21"/>
        <v>7</v>
      </c>
      <c r="Q163" s="31">
        <f t="shared" si="22"/>
        <v>4</v>
      </c>
      <c r="R163" s="31" t="str">
        <f t="shared" si="23"/>
        <v/>
      </c>
      <c r="S163" s="32" t="str">
        <f t="shared" si="24"/>
        <v/>
      </c>
    </row>
    <row r="164" spans="1:19" x14ac:dyDescent="0.3">
      <c r="A164" s="34" t="s">
        <v>444</v>
      </c>
      <c r="B164" s="20" t="s">
        <v>109</v>
      </c>
      <c r="C164" s="21" t="s">
        <v>110</v>
      </c>
      <c r="D164" s="22"/>
      <c r="E164" s="23"/>
      <c r="F164" s="23"/>
      <c r="G164" s="23"/>
      <c r="H164" s="24" t="str">
        <f t="shared" si="18"/>
        <v/>
      </c>
      <c r="I164" s="25">
        <v>196</v>
      </c>
      <c r="J164" s="26">
        <v>179</v>
      </c>
      <c r="K164" s="26">
        <v>69</v>
      </c>
      <c r="L164" s="33">
        <f t="shared" si="19"/>
        <v>0.38547486033519551</v>
      </c>
      <c r="M164" s="28">
        <v>62</v>
      </c>
      <c r="N164" s="26">
        <v>4</v>
      </c>
      <c r="O164" s="29">
        <f t="shared" si="20"/>
        <v>1.6326530612244899E-2</v>
      </c>
      <c r="P164" s="30">
        <f t="shared" si="21"/>
        <v>196</v>
      </c>
      <c r="Q164" s="31">
        <f t="shared" si="22"/>
        <v>241</v>
      </c>
      <c r="R164" s="31">
        <f t="shared" si="23"/>
        <v>4</v>
      </c>
      <c r="S164" s="32">
        <f t="shared" si="24"/>
        <v>1.6326530612244899E-2</v>
      </c>
    </row>
    <row r="165" spans="1:19" x14ac:dyDescent="0.3">
      <c r="A165" s="34" t="s">
        <v>444</v>
      </c>
      <c r="B165" s="20" t="s">
        <v>111</v>
      </c>
      <c r="C165" s="21" t="s">
        <v>112</v>
      </c>
      <c r="D165" s="22"/>
      <c r="E165" s="23"/>
      <c r="F165" s="23"/>
      <c r="G165" s="23"/>
      <c r="H165" s="24" t="str">
        <f t="shared" si="18"/>
        <v/>
      </c>
      <c r="I165" s="25">
        <v>540</v>
      </c>
      <c r="J165" s="26">
        <v>364</v>
      </c>
      <c r="K165" s="26">
        <v>119</v>
      </c>
      <c r="L165" s="33">
        <f t="shared" si="19"/>
        <v>0.32692307692307693</v>
      </c>
      <c r="M165" s="28">
        <v>16</v>
      </c>
      <c r="N165" s="26">
        <v>67</v>
      </c>
      <c r="O165" s="29">
        <f t="shared" si="20"/>
        <v>0.14988814317673377</v>
      </c>
      <c r="P165" s="30">
        <f t="shared" si="21"/>
        <v>540</v>
      </c>
      <c r="Q165" s="31">
        <f t="shared" si="22"/>
        <v>380</v>
      </c>
      <c r="R165" s="31">
        <f t="shared" si="23"/>
        <v>67</v>
      </c>
      <c r="S165" s="32">
        <f t="shared" si="24"/>
        <v>0.14988814317673377</v>
      </c>
    </row>
    <row r="166" spans="1:19" x14ac:dyDescent="0.3">
      <c r="A166" s="34" t="s">
        <v>444</v>
      </c>
      <c r="B166" s="20" t="s">
        <v>113</v>
      </c>
      <c r="C166" s="21" t="s">
        <v>114</v>
      </c>
      <c r="D166" s="22"/>
      <c r="E166" s="23"/>
      <c r="F166" s="23"/>
      <c r="G166" s="23"/>
      <c r="H166" s="24" t="str">
        <f t="shared" si="18"/>
        <v/>
      </c>
      <c r="I166" s="25">
        <v>6</v>
      </c>
      <c r="J166" s="26">
        <v>4</v>
      </c>
      <c r="K166" s="26">
        <v>4</v>
      </c>
      <c r="L166" s="33">
        <f t="shared" si="19"/>
        <v>1</v>
      </c>
      <c r="M166" s="28">
        <v>4</v>
      </c>
      <c r="N166" s="26"/>
      <c r="O166" s="29">
        <f t="shared" si="20"/>
        <v>0</v>
      </c>
      <c r="P166" s="30">
        <f t="shared" si="21"/>
        <v>6</v>
      </c>
      <c r="Q166" s="31">
        <f t="shared" si="22"/>
        <v>8</v>
      </c>
      <c r="R166" s="31" t="str">
        <f t="shared" si="23"/>
        <v/>
      </c>
      <c r="S166" s="32" t="str">
        <f t="shared" si="24"/>
        <v/>
      </c>
    </row>
    <row r="167" spans="1:19" x14ac:dyDescent="0.3">
      <c r="A167" s="34" t="s">
        <v>444</v>
      </c>
      <c r="B167" s="20" t="s">
        <v>115</v>
      </c>
      <c r="C167" s="21" t="s">
        <v>116</v>
      </c>
      <c r="D167" s="22"/>
      <c r="E167" s="23"/>
      <c r="F167" s="23"/>
      <c r="G167" s="23"/>
      <c r="H167" s="24" t="str">
        <f t="shared" si="18"/>
        <v/>
      </c>
      <c r="I167" s="25">
        <v>3</v>
      </c>
      <c r="J167" s="26">
        <v>2</v>
      </c>
      <c r="K167" s="26">
        <v>1</v>
      </c>
      <c r="L167" s="33">
        <f t="shared" si="19"/>
        <v>0.5</v>
      </c>
      <c r="M167" s="28">
        <v>2</v>
      </c>
      <c r="N167" s="26"/>
      <c r="O167" s="29">
        <f t="shared" si="20"/>
        <v>0</v>
      </c>
      <c r="P167" s="30">
        <f t="shared" si="21"/>
        <v>3</v>
      </c>
      <c r="Q167" s="31">
        <f t="shared" si="22"/>
        <v>4</v>
      </c>
      <c r="R167" s="31" t="str">
        <f t="shared" si="23"/>
        <v/>
      </c>
      <c r="S167" s="32" t="str">
        <f t="shared" si="24"/>
        <v/>
      </c>
    </row>
    <row r="168" spans="1:19" x14ac:dyDescent="0.3">
      <c r="A168" s="34" t="s">
        <v>444</v>
      </c>
      <c r="B168" s="20" t="s">
        <v>122</v>
      </c>
      <c r="C168" s="21" t="s">
        <v>124</v>
      </c>
      <c r="D168" s="22"/>
      <c r="E168" s="23"/>
      <c r="F168" s="23"/>
      <c r="G168" s="23"/>
      <c r="H168" s="24" t="str">
        <f t="shared" si="18"/>
        <v/>
      </c>
      <c r="I168" s="25">
        <v>1459</v>
      </c>
      <c r="J168" s="26">
        <v>960</v>
      </c>
      <c r="K168" s="26">
        <v>325</v>
      </c>
      <c r="L168" s="33">
        <f t="shared" si="19"/>
        <v>0.33854166666666669</v>
      </c>
      <c r="M168" s="28">
        <v>185</v>
      </c>
      <c r="N168" s="26">
        <v>447</v>
      </c>
      <c r="O168" s="29">
        <f t="shared" si="20"/>
        <v>0.28077889447236182</v>
      </c>
      <c r="P168" s="30">
        <f t="shared" si="21"/>
        <v>1459</v>
      </c>
      <c r="Q168" s="31">
        <f t="shared" si="22"/>
        <v>1145</v>
      </c>
      <c r="R168" s="31">
        <f t="shared" si="23"/>
        <v>447</v>
      </c>
      <c r="S168" s="32">
        <f t="shared" si="24"/>
        <v>0.28077889447236182</v>
      </c>
    </row>
    <row r="169" spans="1:19" x14ac:dyDescent="0.3">
      <c r="A169" s="34" t="s">
        <v>444</v>
      </c>
      <c r="B169" s="20" t="s">
        <v>135</v>
      </c>
      <c r="C169" s="21" t="s">
        <v>136</v>
      </c>
      <c r="D169" s="22"/>
      <c r="E169" s="23"/>
      <c r="F169" s="23"/>
      <c r="G169" s="23"/>
      <c r="H169" s="24" t="str">
        <f t="shared" si="18"/>
        <v/>
      </c>
      <c r="I169" s="25">
        <v>3</v>
      </c>
      <c r="J169" s="26">
        <v>1</v>
      </c>
      <c r="K169" s="26"/>
      <c r="L169" s="33">
        <f t="shared" si="19"/>
        <v>0</v>
      </c>
      <c r="M169" s="28"/>
      <c r="N169" s="26"/>
      <c r="O169" s="29">
        <f t="shared" si="20"/>
        <v>0</v>
      </c>
      <c r="P169" s="30">
        <f t="shared" si="21"/>
        <v>3</v>
      </c>
      <c r="Q169" s="31">
        <f t="shared" si="22"/>
        <v>1</v>
      </c>
      <c r="R169" s="31" t="str">
        <f t="shared" si="23"/>
        <v/>
      </c>
      <c r="S169" s="32" t="str">
        <f t="shared" si="24"/>
        <v/>
      </c>
    </row>
    <row r="170" spans="1:19" x14ac:dyDescent="0.3">
      <c r="A170" s="34" t="s">
        <v>444</v>
      </c>
      <c r="B170" s="20" t="s">
        <v>137</v>
      </c>
      <c r="C170" s="21" t="s">
        <v>141</v>
      </c>
      <c r="D170" s="22"/>
      <c r="E170" s="23"/>
      <c r="F170" s="23"/>
      <c r="G170" s="23"/>
      <c r="H170" s="24" t="str">
        <f t="shared" si="18"/>
        <v/>
      </c>
      <c r="I170" s="25">
        <v>13</v>
      </c>
      <c r="J170" s="26">
        <v>13</v>
      </c>
      <c r="K170" s="26">
        <v>12</v>
      </c>
      <c r="L170" s="33">
        <f t="shared" si="19"/>
        <v>0.92307692307692313</v>
      </c>
      <c r="M170" s="28">
        <v>8</v>
      </c>
      <c r="N170" s="26"/>
      <c r="O170" s="29">
        <f t="shared" si="20"/>
        <v>0</v>
      </c>
      <c r="P170" s="30">
        <f t="shared" si="21"/>
        <v>13</v>
      </c>
      <c r="Q170" s="31">
        <f t="shared" si="22"/>
        <v>21</v>
      </c>
      <c r="R170" s="31" t="str">
        <f t="shared" si="23"/>
        <v/>
      </c>
      <c r="S170" s="32" t="str">
        <f t="shared" si="24"/>
        <v/>
      </c>
    </row>
    <row r="171" spans="1:19" x14ac:dyDescent="0.3">
      <c r="A171" s="34" t="s">
        <v>444</v>
      </c>
      <c r="B171" s="20" t="s">
        <v>145</v>
      </c>
      <c r="C171" s="21" t="s">
        <v>146</v>
      </c>
      <c r="D171" s="22"/>
      <c r="E171" s="23"/>
      <c r="F171" s="23"/>
      <c r="G171" s="23"/>
      <c r="H171" s="24" t="str">
        <f t="shared" si="18"/>
        <v/>
      </c>
      <c r="I171" s="25">
        <v>552</v>
      </c>
      <c r="J171" s="26">
        <v>461</v>
      </c>
      <c r="K171" s="26">
        <v>323</v>
      </c>
      <c r="L171" s="33">
        <f t="shared" si="19"/>
        <v>0.70065075921908893</v>
      </c>
      <c r="M171" s="28">
        <v>292</v>
      </c>
      <c r="N171" s="26">
        <v>45</v>
      </c>
      <c r="O171" s="29">
        <f t="shared" si="20"/>
        <v>5.6390977443609019E-2</v>
      </c>
      <c r="P171" s="30">
        <f t="shared" si="21"/>
        <v>552</v>
      </c>
      <c r="Q171" s="31">
        <f t="shared" si="22"/>
        <v>753</v>
      </c>
      <c r="R171" s="31">
        <f t="shared" si="23"/>
        <v>45</v>
      </c>
      <c r="S171" s="32">
        <f t="shared" si="24"/>
        <v>5.6390977443609019E-2</v>
      </c>
    </row>
    <row r="172" spans="1:19" x14ac:dyDescent="0.3">
      <c r="A172" s="34" t="s">
        <v>444</v>
      </c>
      <c r="B172" s="20" t="s">
        <v>147</v>
      </c>
      <c r="C172" s="21" t="s">
        <v>148</v>
      </c>
      <c r="D172" s="22"/>
      <c r="E172" s="23"/>
      <c r="F172" s="23"/>
      <c r="G172" s="23"/>
      <c r="H172" s="24" t="str">
        <f t="shared" si="18"/>
        <v/>
      </c>
      <c r="I172" s="25">
        <v>4</v>
      </c>
      <c r="J172" s="26">
        <v>4</v>
      </c>
      <c r="K172" s="26">
        <v>3</v>
      </c>
      <c r="L172" s="33">
        <f t="shared" si="19"/>
        <v>0.75</v>
      </c>
      <c r="M172" s="28">
        <v>3</v>
      </c>
      <c r="N172" s="26"/>
      <c r="O172" s="29">
        <f t="shared" si="20"/>
        <v>0</v>
      </c>
      <c r="P172" s="30">
        <f t="shared" si="21"/>
        <v>4</v>
      </c>
      <c r="Q172" s="31">
        <f t="shared" si="22"/>
        <v>7</v>
      </c>
      <c r="R172" s="31" t="str">
        <f t="shared" si="23"/>
        <v/>
      </c>
      <c r="S172" s="32" t="str">
        <f t="shared" si="24"/>
        <v/>
      </c>
    </row>
    <row r="173" spans="1:19" ht="28.8" x14ac:dyDescent="0.3">
      <c r="A173" s="34" t="s">
        <v>444</v>
      </c>
      <c r="B173" s="20" t="s">
        <v>147</v>
      </c>
      <c r="C173" s="21" t="s">
        <v>151</v>
      </c>
      <c r="D173" s="22"/>
      <c r="E173" s="23"/>
      <c r="F173" s="23"/>
      <c r="G173" s="23"/>
      <c r="H173" s="24" t="str">
        <f t="shared" si="18"/>
        <v/>
      </c>
      <c r="I173" s="25">
        <v>7</v>
      </c>
      <c r="J173" s="26">
        <v>6</v>
      </c>
      <c r="K173" s="26">
        <v>6</v>
      </c>
      <c r="L173" s="33">
        <f t="shared" si="19"/>
        <v>1</v>
      </c>
      <c r="M173" s="28">
        <v>6</v>
      </c>
      <c r="N173" s="26"/>
      <c r="O173" s="29">
        <f t="shared" si="20"/>
        <v>0</v>
      </c>
      <c r="P173" s="30">
        <f t="shared" si="21"/>
        <v>7</v>
      </c>
      <c r="Q173" s="31">
        <f t="shared" si="22"/>
        <v>12</v>
      </c>
      <c r="R173" s="31" t="str">
        <f t="shared" si="23"/>
        <v/>
      </c>
      <c r="S173" s="32" t="str">
        <f t="shared" si="24"/>
        <v/>
      </c>
    </row>
    <row r="174" spans="1:19" x14ac:dyDescent="0.3">
      <c r="A174" s="34" t="s">
        <v>444</v>
      </c>
      <c r="B174" s="20" t="s">
        <v>147</v>
      </c>
      <c r="C174" s="21" t="s">
        <v>153</v>
      </c>
      <c r="D174" s="22"/>
      <c r="E174" s="23"/>
      <c r="F174" s="23"/>
      <c r="G174" s="23"/>
      <c r="H174" s="24" t="str">
        <f t="shared" si="18"/>
        <v/>
      </c>
      <c r="I174" s="25">
        <v>6</v>
      </c>
      <c r="J174" s="26">
        <v>5</v>
      </c>
      <c r="K174" s="26">
        <v>5</v>
      </c>
      <c r="L174" s="33">
        <f t="shared" si="19"/>
        <v>1</v>
      </c>
      <c r="M174" s="28">
        <v>5</v>
      </c>
      <c r="N174" s="26"/>
      <c r="O174" s="29">
        <f t="shared" si="20"/>
        <v>0</v>
      </c>
      <c r="P174" s="30">
        <f t="shared" si="21"/>
        <v>6</v>
      </c>
      <c r="Q174" s="31">
        <f t="shared" si="22"/>
        <v>10</v>
      </c>
      <c r="R174" s="31" t="str">
        <f t="shared" si="23"/>
        <v/>
      </c>
      <c r="S174" s="32" t="str">
        <f t="shared" si="24"/>
        <v/>
      </c>
    </row>
    <row r="175" spans="1:19" x14ac:dyDescent="0.3">
      <c r="A175" s="34" t="s">
        <v>444</v>
      </c>
      <c r="B175" s="20" t="s">
        <v>157</v>
      </c>
      <c r="C175" s="21" t="s">
        <v>158</v>
      </c>
      <c r="D175" s="22"/>
      <c r="E175" s="23"/>
      <c r="F175" s="23"/>
      <c r="G175" s="23"/>
      <c r="H175" s="24" t="str">
        <f t="shared" si="18"/>
        <v/>
      </c>
      <c r="I175" s="25">
        <v>71</v>
      </c>
      <c r="J175" s="26">
        <v>48</v>
      </c>
      <c r="K175" s="26">
        <v>23</v>
      </c>
      <c r="L175" s="33">
        <f t="shared" si="19"/>
        <v>0.47916666666666669</v>
      </c>
      <c r="M175" s="28">
        <v>7</v>
      </c>
      <c r="N175" s="26">
        <v>4</v>
      </c>
      <c r="O175" s="29">
        <f t="shared" si="20"/>
        <v>6.7796610169491525E-2</v>
      </c>
      <c r="P175" s="30">
        <f t="shared" si="21"/>
        <v>71</v>
      </c>
      <c r="Q175" s="31">
        <f t="shared" si="22"/>
        <v>55</v>
      </c>
      <c r="R175" s="31">
        <f t="shared" si="23"/>
        <v>4</v>
      </c>
      <c r="S175" s="32">
        <f t="shared" si="24"/>
        <v>6.7796610169491525E-2</v>
      </c>
    </row>
    <row r="176" spans="1:19" x14ac:dyDescent="0.3">
      <c r="A176" s="34" t="s">
        <v>444</v>
      </c>
      <c r="B176" s="20" t="s">
        <v>157</v>
      </c>
      <c r="C176" s="21" t="s">
        <v>159</v>
      </c>
      <c r="D176" s="22"/>
      <c r="E176" s="23"/>
      <c r="F176" s="23"/>
      <c r="G176" s="23"/>
      <c r="H176" s="24" t="str">
        <f t="shared" si="18"/>
        <v/>
      </c>
      <c r="I176" s="25">
        <v>50</v>
      </c>
      <c r="J176" s="26">
        <v>34</v>
      </c>
      <c r="K176" s="26">
        <v>33</v>
      </c>
      <c r="L176" s="33">
        <f t="shared" si="19"/>
        <v>0.97058823529411764</v>
      </c>
      <c r="M176" s="28">
        <v>33</v>
      </c>
      <c r="N176" s="26">
        <v>1</v>
      </c>
      <c r="O176" s="29">
        <f t="shared" si="20"/>
        <v>1.4705882352941176E-2</v>
      </c>
      <c r="P176" s="30">
        <f t="shared" si="21"/>
        <v>50</v>
      </c>
      <c r="Q176" s="31">
        <f t="shared" si="22"/>
        <v>67</v>
      </c>
      <c r="R176" s="31">
        <f t="shared" si="23"/>
        <v>1</v>
      </c>
      <c r="S176" s="32">
        <f t="shared" si="24"/>
        <v>1.4705882352941176E-2</v>
      </c>
    </row>
    <row r="177" spans="1:19" x14ac:dyDescent="0.3">
      <c r="A177" s="34" t="s">
        <v>444</v>
      </c>
      <c r="B177" s="20" t="s">
        <v>172</v>
      </c>
      <c r="C177" s="21" t="s">
        <v>173</v>
      </c>
      <c r="D177" s="22"/>
      <c r="E177" s="23"/>
      <c r="F177" s="23"/>
      <c r="G177" s="23"/>
      <c r="H177" s="24" t="str">
        <f t="shared" si="18"/>
        <v/>
      </c>
      <c r="I177" s="25">
        <v>18</v>
      </c>
      <c r="J177" s="26">
        <v>16</v>
      </c>
      <c r="K177" s="26">
        <v>14</v>
      </c>
      <c r="L177" s="33">
        <f t="shared" si="19"/>
        <v>0.875</v>
      </c>
      <c r="M177" s="28">
        <v>7</v>
      </c>
      <c r="N177" s="26">
        <v>1</v>
      </c>
      <c r="O177" s="29">
        <f t="shared" si="20"/>
        <v>4.1666666666666664E-2</v>
      </c>
      <c r="P177" s="30">
        <f t="shared" si="21"/>
        <v>18</v>
      </c>
      <c r="Q177" s="31">
        <f t="shared" si="22"/>
        <v>23</v>
      </c>
      <c r="R177" s="31">
        <f t="shared" si="23"/>
        <v>1</v>
      </c>
      <c r="S177" s="32">
        <f t="shared" si="24"/>
        <v>4.1666666666666664E-2</v>
      </c>
    </row>
    <row r="178" spans="1:19" x14ac:dyDescent="0.3">
      <c r="A178" s="34" t="s">
        <v>444</v>
      </c>
      <c r="B178" s="20" t="s">
        <v>178</v>
      </c>
      <c r="C178" s="21" t="s">
        <v>184</v>
      </c>
      <c r="D178" s="22"/>
      <c r="E178" s="23"/>
      <c r="F178" s="23"/>
      <c r="G178" s="23"/>
      <c r="H178" s="24" t="str">
        <f t="shared" si="18"/>
        <v/>
      </c>
      <c r="I178" s="25">
        <v>4889</v>
      </c>
      <c r="J178" s="26">
        <v>3885</v>
      </c>
      <c r="K178" s="26">
        <v>2613</v>
      </c>
      <c r="L178" s="33">
        <f t="shared" si="19"/>
        <v>0.67258687258687255</v>
      </c>
      <c r="M178" s="28">
        <v>2611</v>
      </c>
      <c r="N178" s="26">
        <v>760</v>
      </c>
      <c r="O178" s="29">
        <f t="shared" si="20"/>
        <v>0.10474090407938258</v>
      </c>
      <c r="P178" s="30">
        <f t="shared" si="21"/>
        <v>4889</v>
      </c>
      <c r="Q178" s="31">
        <f t="shared" si="22"/>
        <v>6496</v>
      </c>
      <c r="R178" s="31">
        <f t="shared" si="23"/>
        <v>760</v>
      </c>
      <c r="S178" s="32">
        <f t="shared" si="24"/>
        <v>0.10474090407938258</v>
      </c>
    </row>
    <row r="179" spans="1:19" x14ac:dyDescent="0.3">
      <c r="A179" s="34" t="s">
        <v>444</v>
      </c>
      <c r="B179" s="20" t="s">
        <v>185</v>
      </c>
      <c r="C179" s="21" t="s">
        <v>186</v>
      </c>
      <c r="D179" s="22"/>
      <c r="E179" s="23"/>
      <c r="F179" s="23"/>
      <c r="G179" s="23"/>
      <c r="H179" s="24" t="str">
        <f t="shared" si="18"/>
        <v/>
      </c>
      <c r="I179" s="25">
        <v>650</v>
      </c>
      <c r="J179" s="26">
        <v>607</v>
      </c>
      <c r="K179" s="26">
        <v>419</v>
      </c>
      <c r="L179" s="33">
        <f t="shared" si="19"/>
        <v>0.69028006589785829</v>
      </c>
      <c r="M179" s="28">
        <v>410</v>
      </c>
      <c r="N179" s="26">
        <v>2</v>
      </c>
      <c r="O179" s="29">
        <f t="shared" si="20"/>
        <v>1.9627085377821392E-3</v>
      </c>
      <c r="P179" s="30">
        <f t="shared" si="21"/>
        <v>650</v>
      </c>
      <c r="Q179" s="31">
        <f t="shared" si="22"/>
        <v>1017</v>
      </c>
      <c r="R179" s="31">
        <f t="shared" si="23"/>
        <v>2</v>
      </c>
      <c r="S179" s="32">
        <f t="shared" si="24"/>
        <v>1.9627085377821392E-3</v>
      </c>
    </row>
    <row r="180" spans="1:19" x14ac:dyDescent="0.3">
      <c r="A180" s="34" t="s">
        <v>444</v>
      </c>
      <c r="B180" s="20" t="s">
        <v>187</v>
      </c>
      <c r="C180" s="21" t="s">
        <v>188</v>
      </c>
      <c r="D180" s="22"/>
      <c r="E180" s="23"/>
      <c r="F180" s="23"/>
      <c r="G180" s="23"/>
      <c r="H180" s="24" t="str">
        <f t="shared" si="18"/>
        <v/>
      </c>
      <c r="I180" s="25">
        <v>1698</v>
      </c>
      <c r="J180" s="26">
        <v>1143</v>
      </c>
      <c r="K180" s="26">
        <v>843</v>
      </c>
      <c r="L180" s="33">
        <f t="shared" si="19"/>
        <v>0.73753280839895008</v>
      </c>
      <c r="M180" s="28">
        <v>150</v>
      </c>
      <c r="N180" s="26">
        <v>459</v>
      </c>
      <c r="O180" s="29">
        <f t="shared" si="20"/>
        <v>0.26198630136986301</v>
      </c>
      <c r="P180" s="30">
        <f t="shared" si="21"/>
        <v>1698</v>
      </c>
      <c r="Q180" s="31">
        <f t="shared" si="22"/>
        <v>1293</v>
      </c>
      <c r="R180" s="31">
        <f t="shared" si="23"/>
        <v>459</v>
      </c>
      <c r="S180" s="32">
        <f t="shared" si="24"/>
        <v>0.26198630136986301</v>
      </c>
    </row>
    <row r="181" spans="1:19" x14ac:dyDescent="0.3">
      <c r="A181" s="34" t="s">
        <v>444</v>
      </c>
      <c r="B181" s="20" t="s">
        <v>192</v>
      </c>
      <c r="C181" s="21" t="s">
        <v>193</v>
      </c>
      <c r="D181" s="22"/>
      <c r="E181" s="23"/>
      <c r="F181" s="23"/>
      <c r="G181" s="23"/>
      <c r="H181" s="24" t="str">
        <f t="shared" si="18"/>
        <v/>
      </c>
      <c r="I181" s="25">
        <v>185</v>
      </c>
      <c r="J181" s="26">
        <v>172</v>
      </c>
      <c r="K181" s="26">
        <v>105</v>
      </c>
      <c r="L181" s="33">
        <f t="shared" si="19"/>
        <v>0.61046511627906974</v>
      </c>
      <c r="M181" s="28">
        <v>9</v>
      </c>
      <c r="N181" s="26">
        <v>5</v>
      </c>
      <c r="O181" s="29">
        <f t="shared" si="20"/>
        <v>2.6881720430107527E-2</v>
      </c>
      <c r="P181" s="30">
        <f t="shared" si="21"/>
        <v>185</v>
      </c>
      <c r="Q181" s="31">
        <f t="shared" si="22"/>
        <v>181</v>
      </c>
      <c r="R181" s="31">
        <f t="shared" si="23"/>
        <v>5</v>
      </c>
      <c r="S181" s="32">
        <f t="shared" si="24"/>
        <v>2.6881720430107527E-2</v>
      </c>
    </row>
    <row r="182" spans="1:19" x14ac:dyDescent="0.3">
      <c r="A182" s="34" t="s">
        <v>444</v>
      </c>
      <c r="B182" s="20" t="s">
        <v>194</v>
      </c>
      <c r="C182" s="21" t="s">
        <v>197</v>
      </c>
      <c r="D182" s="22"/>
      <c r="E182" s="23"/>
      <c r="F182" s="23"/>
      <c r="G182" s="23"/>
      <c r="H182" s="24" t="str">
        <f t="shared" si="18"/>
        <v/>
      </c>
      <c r="I182" s="25">
        <v>420</v>
      </c>
      <c r="J182" s="26">
        <v>290</v>
      </c>
      <c r="K182" s="26">
        <v>233</v>
      </c>
      <c r="L182" s="33">
        <f t="shared" si="19"/>
        <v>0.80344827586206902</v>
      </c>
      <c r="M182" s="28">
        <v>231</v>
      </c>
      <c r="N182" s="26">
        <v>24</v>
      </c>
      <c r="O182" s="29">
        <f t="shared" si="20"/>
        <v>4.4036697247706424E-2</v>
      </c>
      <c r="P182" s="30">
        <f t="shared" si="21"/>
        <v>420</v>
      </c>
      <c r="Q182" s="31">
        <f t="shared" si="22"/>
        <v>521</v>
      </c>
      <c r="R182" s="31">
        <f t="shared" si="23"/>
        <v>24</v>
      </c>
      <c r="S182" s="32">
        <f t="shared" si="24"/>
        <v>4.4036697247706424E-2</v>
      </c>
    </row>
    <row r="183" spans="1:19" x14ac:dyDescent="0.3">
      <c r="A183" s="34" t="s">
        <v>444</v>
      </c>
      <c r="B183" s="20" t="s">
        <v>198</v>
      </c>
      <c r="C183" s="21" t="s">
        <v>200</v>
      </c>
      <c r="D183" s="22"/>
      <c r="E183" s="23"/>
      <c r="F183" s="23"/>
      <c r="G183" s="23"/>
      <c r="H183" s="24" t="str">
        <f t="shared" si="18"/>
        <v/>
      </c>
      <c r="I183" s="25">
        <v>16</v>
      </c>
      <c r="J183" s="26">
        <v>10</v>
      </c>
      <c r="K183" s="26">
        <v>10</v>
      </c>
      <c r="L183" s="33">
        <f t="shared" si="19"/>
        <v>1</v>
      </c>
      <c r="M183" s="28">
        <v>10</v>
      </c>
      <c r="N183" s="26">
        <v>3</v>
      </c>
      <c r="O183" s="29">
        <f t="shared" si="20"/>
        <v>0.13043478260869565</v>
      </c>
      <c r="P183" s="30">
        <f t="shared" si="21"/>
        <v>16</v>
      </c>
      <c r="Q183" s="31">
        <f t="shared" si="22"/>
        <v>20</v>
      </c>
      <c r="R183" s="31">
        <f t="shared" si="23"/>
        <v>3</v>
      </c>
      <c r="S183" s="32">
        <f t="shared" si="24"/>
        <v>0.13043478260869565</v>
      </c>
    </row>
    <row r="184" spans="1:19" x14ac:dyDescent="0.3">
      <c r="A184" s="34" t="s">
        <v>444</v>
      </c>
      <c r="B184" s="20" t="s">
        <v>198</v>
      </c>
      <c r="C184" s="21" t="s">
        <v>202</v>
      </c>
      <c r="D184" s="22"/>
      <c r="E184" s="23"/>
      <c r="F184" s="23"/>
      <c r="G184" s="23"/>
      <c r="H184" s="24" t="str">
        <f t="shared" si="18"/>
        <v/>
      </c>
      <c r="I184" s="25">
        <v>5</v>
      </c>
      <c r="J184" s="26">
        <v>3</v>
      </c>
      <c r="K184" s="26">
        <v>3</v>
      </c>
      <c r="L184" s="33">
        <f t="shared" si="19"/>
        <v>1</v>
      </c>
      <c r="M184" s="28">
        <v>3</v>
      </c>
      <c r="N184" s="26"/>
      <c r="O184" s="29">
        <f t="shared" si="20"/>
        <v>0</v>
      </c>
      <c r="P184" s="30">
        <f t="shared" si="21"/>
        <v>5</v>
      </c>
      <c r="Q184" s="31">
        <f t="shared" si="22"/>
        <v>6</v>
      </c>
      <c r="R184" s="31" t="str">
        <f t="shared" si="23"/>
        <v/>
      </c>
      <c r="S184" s="32" t="str">
        <f t="shared" si="24"/>
        <v/>
      </c>
    </row>
    <row r="185" spans="1:19" x14ac:dyDescent="0.3">
      <c r="A185" s="34" t="s">
        <v>444</v>
      </c>
      <c r="B185" s="20" t="s">
        <v>206</v>
      </c>
      <c r="C185" s="21" t="s">
        <v>208</v>
      </c>
      <c r="D185" s="22"/>
      <c r="E185" s="23"/>
      <c r="F185" s="23"/>
      <c r="G185" s="23"/>
      <c r="H185" s="24" t="str">
        <f t="shared" si="18"/>
        <v/>
      </c>
      <c r="I185" s="25">
        <v>85</v>
      </c>
      <c r="J185" s="26">
        <v>75</v>
      </c>
      <c r="K185" s="26">
        <v>61</v>
      </c>
      <c r="L185" s="33">
        <f t="shared" si="19"/>
        <v>0.81333333333333335</v>
      </c>
      <c r="M185" s="28">
        <v>46</v>
      </c>
      <c r="N185" s="26">
        <v>1</v>
      </c>
      <c r="O185" s="29">
        <f t="shared" si="20"/>
        <v>8.1967213114754103E-3</v>
      </c>
      <c r="P185" s="30">
        <f t="shared" si="21"/>
        <v>85</v>
      </c>
      <c r="Q185" s="31">
        <f t="shared" si="22"/>
        <v>121</v>
      </c>
      <c r="R185" s="31">
        <f t="shared" si="23"/>
        <v>1</v>
      </c>
      <c r="S185" s="32">
        <f t="shared" si="24"/>
        <v>8.1967213114754103E-3</v>
      </c>
    </row>
    <row r="186" spans="1:19" x14ac:dyDescent="0.3">
      <c r="A186" s="34" t="s">
        <v>444</v>
      </c>
      <c r="B186" s="20" t="s">
        <v>209</v>
      </c>
      <c r="C186" s="21" t="s">
        <v>210</v>
      </c>
      <c r="D186" s="22"/>
      <c r="E186" s="23"/>
      <c r="F186" s="23"/>
      <c r="G186" s="23"/>
      <c r="H186" s="24" t="str">
        <f t="shared" si="18"/>
        <v/>
      </c>
      <c r="I186" s="25">
        <v>1871</v>
      </c>
      <c r="J186" s="26">
        <v>1263</v>
      </c>
      <c r="K186" s="26">
        <v>644</v>
      </c>
      <c r="L186" s="33">
        <f t="shared" si="19"/>
        <v>0.50989707046714172</v>
      </c>
      <c r="M186" s="28">
        <v>525</v>
      </c>
      <c r="N186" s="26">
        <v>219</v>
      </c>
      <c r="O186" s="29">
        <f t="shared" si="20"/>
        <v>0.10911808669656203</v>
      </c>
      <c r="P186" s="30">
        <f t="shared" si="21"/>
        <v>1871</v>
      </c>
      <c r="Q186" s="31">
        <f t="shared" si="22"/>
        <v>1788</v>
      </c>
      <c r="R186" s="31">
        <f t="shared" si="23"/>
        <v>219</v>
      </c>
      <c r="S186" s="32">
        <f t="shared" si="24"/>
        <v>0.10911808669656203</v>
      </c>
    </row>
    <row r="187" spans="1:19" x14ac:dyDescent="0.3">
      <c r="A187" s="34" t="s">
        <v>444</v>
      </c>
      <c r="B187" s="20" t="s">
        <v>211</v>
      </c>
      <c r="C187" s="21" t="s">
        <v>213</v>
      </c>
      <c r="D187" s="22"/>
      <c r="E187" s="23"/>
      <c r="F187" s="23"/>
      <c r="G187" s="23"/>
      <c r="H187" s="24" t="str">
        <f t="shared" si="18"/>
        <v/>
      </c>
      <c r="I187" s="25">
        <v>5673</v>
      </c>
      <c r="J187" s="26">
        <v>5199</v>
      </c>
      <c r="K187" s="26">
        <v>1909</v>
      </c>
      <c r="L187" s="33">
        <f t="shared" si="19"/>
        <v>0.36718599730717444</v>
      </c>
      <c r="M187" s="28">
        <v>1733</v>
      </c>
      <c r="N187" s="26">
        <v>127</v>
      </c>
      <c r="O187" s="29">
        <f t="shared" si="20"/>
        <v>1.7991216886244509E-2</v>
      </c>
      <c r="P187" s="30">
        <f t="shared" si="21"/>
        <v>5673</v>
      </c>
      <c r="Q187" s="31">
        <f t="shared" si="22"/>
        <v>6932</v>
      </c>
      <c r="R187" s="31">
        <f t="shared" si="23"/>
        <v>127</v>
      </c>
      <c r="S187" s="32">
        <f t="shared" si="24"/>
        <v>1.7991216886244509E-2</v>
      </c>
    </row>
    <row r="188" spans="1:19" x14ac:dyDescent="0.3">
      <c r="A188" s="34" t="s">
        <v>444</v>
      </c>
      <c r="B188" s="20" t="s">
        <v>216</v>
      </c>
      <c r="C188" s="21" t="s">
        <v>217</v>
      </c>
      <c r="D188" s="22"/>
      <c r="E188" s="23"/>
      <c r="F188" s="23"/>
      <c r="G188" s="23"/>
      <c r="H188" s="24" t="str">
        <f t="shared" si="18"/>
        <v/>
      </c>
      <c r="I188" s="25">
        <v>357</v>
      </c>
      <c r="J188" s="26">
        <v>315</v>
      </c>
      <c r="K188" s="26">
        <v>272</v>
      </c>
      <c r="L188" s="33">
        <f t="shared" si="19"/>
        <v>0.86349206349206353</v>
      </c>
      <c r="M188" s="28">
        <v>69</v>
      </c>
      <c r="N188" s="26">
        <v>7</v>
      </c>
      <c r="O188" s="29">
        <f t="shared" si="20"/>
        <v>1.7902813299232736E-2</v>
      </c>
      <c r="P188" s="30">
        <f t="shared" si="21"/>
        <v>357</v>
      </c>
      <c r="Q188" s="31">
        <f t="shared" si="22"/>
        <v>384</v>
      </c>
      <c r="R188" s="31">
        <f t="shared" si="23"/>
        <v>7</v>
      </c>
      <c r="S188" s="32">
        <f t="shared" si="24"/>
        <v>1.7902813299232736E-2</v>
      </c>
    </row>
    <row r="189" spans="1:19" x14ac:dyDescent="0.3">
      <c r="A189" s="34" t="s">
        <v>444</v>
      </c>
      <c r="B189" s="20" t="s">
        <v>218</v>
      </c>
      <c r="C189" s="21" t="s">
        <v>218</v>
      </c>
      <c r="D189" s="22"/>
      <c r="E189" s="23"/>
      <c r="F189" s="23"/>
      <c r="G189" s="23"/>
      <c r="H189" s="24" t="str">
        <f t="shared" si="18"/>
        <v/>
      </c>
      <c r="I189" s="25">
        <v>1568</v>
      </c>
      <c r="J189" s="26">
        <v>1368</v>
      </c>
      <c r="K189" s="26">
        <v>1141</v>
      </c>
      <c r="L189" s="33">
        <f t="shared" si="19"/>
        <v>0.83406432748538006</v>
      </c>
      <c r="M189" s="28">
        <v>80</v>
      </c>
      <c r="N189" s="26">
        <v>92</v>
      </c>
      <c r="O189" s="29">
        <f t="shared" si="20"/>
        <v>5.9740259740259739E-2</v>
      </c>
      <c r="P189" s="30">
        <f t="shared" si="21"/>
        <v>1568</v>
      </c>
      <c r="Q189" s="31">
        <f t="shared" si="22"/>
        <v>1448</v>
      </c>
      <c r="R189" s="31">
        <f t="shared" si="23"/>
        <v>92</v>
      </c>
      <c r="S189" s="32">
        <f t="shared" si="24"/>
        <v>5.9740259740259739E-2</v>
      </c>
    </row>
    <row r="190" spans="1:19" x14ac:dyDescent="0.3">
      <c r="A190" s="34" t="s">
        <v>444</v>
      </c>
      <c r="B190" s="20" t="s">
        <v>225</v>
      </c>
      <c r="C190" s="21" t="s">
        <v>226</v>
      </c>
      <c r="D190" s="22"/>
      <c r="E190" s="23"/>
      <c r="F190" s="23"/>
      <c r="G190" s="23"/>
      <c r="H190" s="24" t="str">
        <f t="shared" si="18"/>
        <v/>
      </c>
      <c r="I190" s="25">
        <v>1697</v>
      </c>
      <c r="J190" s="26">
        <v>1081</v>
      </c>
      <c r="K190" s="26">
        <v>846</v>
      </c>
      <c r="L190" s="33">
        <f t="shared" si="19"/>
        <v>0.78260869565217395</v>
      </c>
      <c r="M190" s="28">
        <v>863</v>
      </c>
      <c r="N190" s="26">
        <v>94</v>
      </c>
      <c r="O190" s="29">
        <f t="shared" si="20"/>
        <v>4.6123650637880272E-2</v>
      </c>
      <c r="P190" s="30">
        <f t="shared" si="21"/>
        <v>1697</v>
      </c>
      <c r="Q190" s="31">
        <f t="shared" si="22"/>
        <v>1944</v>
      </c>
      <c r="R190" s="31">
        <f t="shared" si="23"/>
        <v>94</v>
      </c>
      <c r="S190" s="32">
        <f t="shared" si="24"/>
        <v>4.6123650637880272E-2</v>
      </c>
    </row>
    <row r="191" spans="1:19" x14ac:dyDescent="0.3">
      <c r="A191" s="34" t="s">
        <v>444</v>
      </c>
      <c r="B191" s="20" t="s">
        <v>249</v>
      </c>
      <c r="C191" s="21" t="s">
        <v>250</v>
      </c>
      <c r="D191" s="22"/>
      <c r="E191" s="23"/>
      <c r="F191" s="23"/>
      <c r="G191" s="23"/>
      <c r="H191" s="24" t="str">
        <f t="shared" si="18"/>
        <v/>
      </c>
      <c r="I191" s="25">
        <v>40</v>
      </c>
      <c r="J191" s="26">
        <v>29</v>
      </c>
      <c r="K191" s="26">
        <v>24</v>
      </c>
      <c r="L191" s="33">
        <f t="shared" si="19"/>
        <v>0.82758620689655171</v>
      </c>
      <c r="M191" s="28">
        <v>22</v>
      </c>
      <c r="N191" s="26"/>
      <c r="O191" s="29">
        <f t="shared" si="20"/>
        <v>0</v>
      </c>
      <c r="P191" s="30">
        <f t="shared" si="21"/>
        <v>40</v>
      </c>
      <c r="Q191" s="31">
        <f t="shared" si="22"/>
        <v>51</v>
      </c>
      <c r="R191" s="31" t="str">
        <f t="shared" si="23"/>
        <v/>
      </c>
      <c r="S191" s="32" t="str">
        <f t="shared" si="24"/>
        <v/>
      </c>
    </row>
    <row r="192" spans="1:19" x14ac:dyDescent="0.3">
      <c r="A192" s="34" t="s">
        <v>444</v>
      </c>
      <c r="B192" s="20" t="s">
        <v>251</v>
      </c>
      <c r="C192" s="21" t="s">
        <v>254</v>
      </c>
      <c r="D192" s="22"/>
      <c r="E192" s="23"/>
      <c r="F192" s="23"/>
      <c r="G192" s="23"/>
      <c r="H192" s="24" t="str">
        <f t="shared" si="18"/>
        <v/>
      </c>
      <c r="I192" s="25">
        <v>220</v>
      </c>
      <c r="J192" s="26">
        <v>181</v>
      </c>
      <c r="K192" s="26">
        <v>101</v>
      </c>
      <c r="L192" s="33">
        <f t="shared" si="19"/>
        <v>0.55801104972375692</v>
      </c>
      <c r="M192" s="28">
        <v>95</v>
      </c>
      <c r="N192" s="26">
        <v>1</v>
      </c>
      <c r="O192" s="29">
        <f t="shared" si="20"/>
        <v>3.6101083032490976E-3</v>
      </c>
      <c r="P192" s="30">
        <f t="shared" si="21"/>
        <v>220</v>
      </c>
      <c r="Q192" s="31">
        <f t="shared" si="22"/>
        <v>276</v>
      </c>
      <c r="R192" s="31">
        <f t="shared" si="23"/>
        <v>1</v>
      </c>
      <c r="S192" s="32">
        <f t="shared" si="24"/>
        <v>3.6101083032490976E-3</v>
      </c>
    </row>
    <row r="193" spans="1:19" x14ac:dyDescent="0.3">
      <c r="A193" s="34" t="s">
        <v>444</v>
      </c>
      <c r="B193" s="20" t="s">
        <v>257</v>
      </c>
      <c r="C193" s="21" t="s">
        <v>259</v>
      </c>
      <c r="D193" s="22"/>
      <c r="E193" s="23"/>
      <c r="F193" s="23"/>
      <c r="G193" s="23"/>
      <c r="H193" s="24" t="str">
        <f t="shared" si="18"/>
        <v/>
      </c>
      <c r="I193" s="25">
        <v>307</v>
      </c>
      <c r="J193" s="26">
        <v>273</v>
      </c>
      <c r="K193" s="26">
        <v>218</v>
      </c>
      <c r="L193" s="33">
        <f t="shared" si="19"/>
        <v>0.79853479853479858</v>
      </c>
      <c r="M193" s="28">
        <v>19</v>
      </c>
      <c r="N193" s="26">
        <v>3</v>
      </c>
      <c r="O193" s="29">
        <f t="shared" si="20"/>
        <v>1.0169491525423728E-2</v>
      </c>
      <c r="P193" s="30">
        <f t="shared" si="21"/>
        <v>307</v>
      </c>
      <c r="Q193" s="31">
        <f t="shared" si="22"/>
        <v>292</v>
      </c>
      <c r="R193" s="31">
        <f t="shared" si="23"/>
        <v>3</v>
      </c>
      <c r="S193" s="32">
        <f t="shared" si="24"/>
        <v>1.0169491525423728E-2</v>
      </c>
    </row>
    <row r="194" spans="1:19" x14ac:dyDescent="0.3">
      <c r="A194" s="34" t="s">
        <v>444</v>
      </c>
      <c r="B194" s="20" t="s">
        <v>260</v>
      </c>
      <c r="C194" s="21" t="s">
        <v>262</v>
      </c>
      <c r="D194" s="22"/>
      <c r="E194" s="23"/>
      <c r="F194" s="23"/>
      <c r="G194" s="23"/>
      <c r="H194" s="24" t="str">
        <f t="shared" ref="H194:H257" si="25">IF((E194+G194)&lt;&gt;0,G194/(E194+G194),"")</f>
        <v/>
      </c>
      <c r="I194" s="25">
        <v>1101</v>
      </c>
      <c r="J194" s="26">
        <v>541</v>
      </c>
      <c r="K194" s="26">
        <v>108</v>
      </c>
      <c r="L194" s="33">
        <f t="shared" ref="L194:L257" si="26">IF(J194&lt;&gt;0,K194/J194,"")</f>
        <v>0.19963031423290203</v>
      </c>
      <c r="M194" s="28">
        <v>87</v>
      </c>
      <c r="N194" s="26">
        <v>193</v>
      </c>
      <c r="O194" s="29">
        <f t="shared" ref="O194:O257" si="27">IF((J194+M194+N194)&lt;&gt;0,N194/(J194+M194+N194),"")</f>
        <v>0.23507917174177831</v>
      </c>
      <c r="P194" s="30">
        <f t="shared" si="21"/>
        <v>1101</v>
      </c>
      <c r="Q194" s="31">
        <f t="shared" si="22"/>
        <v>628</v>
      </c>
      <c r="R194" s="31">
        <f t="shared" si="23"/>
        <v>193</v>
      </c>
      <c r="S194" s="32">
        <f t="shared" si="24"/>
        <v>0.23507917174177831</v>
      </c>
    </row>
    <row r="195" spans="1:19" x14ac:dyDescent="0.3">
      <c r="A195" s="34" t="s">
        <v>444</v>
      </c>
      <c r="B195" s="20" t="s">
        <v>272</v>
      </c>
      <c r="C195" s="21" t="s">
        <v>275</v>
      </c>
      <c r="D195" s="22"/>
      <c r="E195" s="23"/>
      <c r="F195" s="23"/>
      <c r="G195" s="23"/>
      <c r="H195" s="24" t="str">
        <f t="shared" si="25"/>
        <v/>
      </c>
      <c r="I195" s="25">
        <v>10</v>
      </c>
      <c r="J195" s="26">
        <v>8</v>
      </c>
      <c r="K195" s="26">
        <v>8</v>
      </c>
      <c r="L195" s="33">
        <f t="shared" si="26"/>
        <v>1</v>
      </c>
      <c r="M195" s="28">
        <v>8</v>
      </c>
      <c r="N195" s="26">
        <v>1</v>
      </c>
      <c r="O195" s="29">
        <f t="shared" si="27"/>
        <v>5.8823529411764705E-2</v>
      </c>
      <c r="P195" s="30">
        <f t="shared" ref="P195:P258" si="28">IF(SUM(D195,I195)&gt;0,SUM(D195,I195),"")</f>
        <v>10</v>
      </c>
      <c r="Q195" s="31">
        <f t="shared" ref="Q195:Q258" si="29">IF(SUM(E195,J195, M195)&gt;0,SUM(E195,J195, M195),"")</f>
        <v>16</v>
      </c>
      <c r="R195" s="31">
        <f t="shared" ref="R195:R258" si="30">IF(SUM(G195,N195)&gt;0,SUM(G195,N195),"")</f>
        <v>1</v>
      </c>
      <c r="S195" s="32">
        <f t="shared" ref="S195:S258" si="31">IFERROR(IF((Q195+R195)&lt;&gt;0,R195/(Q195+R195),""),"")</f>
        <v>5.8823529411764705E-2</v>
      </c>
    </row>
    <row r="196" spans="1:19" x14ac:dyDescent="0.3">
      <c r="A196" s="34" t="s">
        <v>444</v>
      </c>
      <c r="B196" s="20" t="s">
        <v>283</v>
      </c>
      <c r="C196" s="21" t="s">
        <v>284</v>
      </c>
      <c r="D196" s="22"/>
      <c r="E196" s="23"/>
      <c r="F196" s="23"/>
      <c r="G196" s="23"/>
      <c r="H196" s="24" t="str">
        <f t="shared" si="25"/>
        <v/>
      </c>
      <c r="I196" s="25">
        <v>855</v>
      </c>
      <c r="J196" s="26">
        <v>298</v>
      </c>
      <c r="K196" s="26">
        <v>119</v>
      </c>
      <c r="L196" s="33">
        <f t="shared" si="26"/>
        <v>0.39932885906040266</v>
      </c>
      <c r="M196" s="28">
        <v>91</v>
      </c>
      <c r="N196" s="26">
        <v>394</v>
      </c>
      <c r="O196" s="29">
        <f t="shared" si="27"/>
        <v>0.50319284802043418</v>
      </c>
      <c r="P196" s="30">
        <f t="shared" si="28"/>
        <v>855</v>
      </c>
      <c r="Q196" s="31">
        <f t="shared" si="29"/>
        <v>389</v>
      </c>
      <c r="R196" s="31">
        <f t="shared" si="30"/>
        <v>394</v>
      </c>
      <c r="S196" s="32">
        <f t="shared" si="31"/>
        <v>0.50319284802043418</v>
      </c>
    </row>
    <row r="197" spans="1:19" ht="28.8" x14ac:dyDescent="0.3">
      <c r="A197" s="34" t="s">
        <v>444</v>
      </c>
      <c r="B197" s="20" t="s">
        <v>286</v>
      </c>
      <c r="C197" s="21" t="s">
        <v>287</v>
      </c>
      <c r="D197" s="22"/>
      <c r="E197" s="23"/>
      <c r="F197" s="23"/>
      <c r="G197" s="23"/>
      <c r="H197" s="24" t="str">
        <f t="shared" si="25"/>
        <v/>
      </c>
      <c r="I197" s="25">
        <v>104</v>
      </c>
      <c r="J197" s="26">
        <v>86</v>
      </c>
      <c r="K197" s="26">
        <v>77</v>
      </c>
      <c r="L197" s="33">
        <f t="shared" si="26"/>
        <v>0.89534883720930236</v>
      </c>
      <c r="M197" s="28">
        <v>53</v>
      </c>
      <c r="N197" s="26">
        <v>1</v>
      </c>
      <c r="O197" s="29">
        <f t="shared" si="27"/>
        <v>7.1428571428571426E-3</v>
      </c>
      <c r="P197" s="30">
        <f t="shared" si="28"/>
        <v>104</v>
      </c>
      <c r="Q197" s="31">
        <f t="shared" si="29"/>
        <v>139</v>
      </c>
      <c r="R197" s="31">
        <f t="shared" si="30"/>
        <v>1</v>
      </c>
      <c r="S197" s="32">
        <f t="shared" si="31"/>
        <v>7.1428571428571426E-3</v>
      </c>
    </row>
    <row r="198" spans="1:19" ht="28.8" x14ac:dyDescent="0.3">
      <c r="A198" s="34" t="s">
        <v>444</v>
      </c>
      <c r="B198" s="20" t="s">
        <v>286</v>
      </c>
      <c r="C198" s="21" t="s">
        <v>288</v>
      </c>
      <c r="D198" s="22"/>
      <c r="E198" s="23"/>
      <c r="F198" s="23"/>
      <c r="G198" s="23"/>
      <c r="H198" s="24" t="str">
        <f t="shared" si="25"/>
        <v/>
      </c>
      <c r="I198" s="25">
        <v>1127</v>
      </c>
      <c r="J198" s="26">
        <v>985</v>
      </c>
      <c r="K198" s="26">
        <v>911</v>
      </c>
      <c r="L198" s="33">
        <f t="shared" si="26"/>
        <v>0.92487309644670046</v>
      </c>
      <c r="M198" s="28">
        <v>373</v>
      </c>
      <c r="N198" s="26">
        <v>31</v>
      </c>
      <c r="O198" s="29">
        <f t="shared" si="27"/>
        <v>2.2318214542836574E-2</v>
      </c>
      <c r="P198" s="30">
        <f t="shared" si="28"/>
        <v>1127</v>
      </c>
      <c r="Q198" s="31">
        <f t="shared" si="29"/>
        <v>1358</v>
      </c>
      <c r="R198" s="31">
        <f t="shared" si="30"/>
        <v>31</v>
      </c>
      <c r="S198" s="32">
        <f t="shared" si="31"/>
        <v>2.2318214542836574E-2</v>
      </c>
    </row>
    <row r="199" spans="1:19" x14ac:dyDescent="0.3">
      <c r="A199" s="34" t="s">
        <v>444</v>
      </c>
      <c r="B199" s="20" t="s">
        <v>289</v>
      </c>
      <c r="C199" s="21" t="s">
        <v>290</v>
      </c>
      <c r="D199" s="22"/>
      <c r="E199" s="23"/>
      <c r="F199" s="23"/>
      <c r="G199" s="23"/>
      <c r="H199" s="24" t="str">
        <f t="shared" si="25"/>
        <v/>
      </c>
      <c r="I199" s="25">
        <v>4</v>
      </c>
      <c r="J199" s="26">
        <v>1</v>
      </c>
      <c r="K199" s="26">
        <v>1</v>
      </c>
      <c r="L199" s="33">
        <f t="shared" si="26"/>
        <v>1</v>
      </c>
      <c r="M199" s="28"/>
      <c r="N199" s="26"/>
      <c r="O199" s="29">
        <f t="shared" si="27"/>
        <v>0</v>
      </c>
      <c r="P199" s="30">
        <f t="shared" si="28"/>
        <v>4</v>
      </c>
      <c r="Q199" s="31">
        <f t="shared" si="29"/>
        <v>1</v>
      </c>
      <c r="R199" s="31" t="str">
        <f t="shared" si="30"/>
        <v/>
      </c>
      <c r="S199" s="32" t="str">
        <f t="shared" si="31"/>
        <v/>
      </c>
    </row>
    <row r="200" spans="1:19" x14ac:dyDescent="0.3">
      <c r="A200" s="34" t="s">
        <v>444</v>
      </c>
      <c r="B200" s="20" t="s">
        <v>293</v>
      </c>
      <c r="C200" s="21" t="s">
        <v>294</v>
      </c>
      <c r="D200" s="22"/>
      <c r="E200" s="23"/>
      <c r="F200" s="23"/>
      <c r="G200" s="23"/>
      <c r="H200" s="24" t="str">
        <f t="shared" si="25"/>
        <v/>
      </c>
      <c r="I200" s="25">
        <v>294</v>
      </c>
      <c r="J200" s="26">
        <v>136</v>
      </c>
      <c r="K200" s="26">
        <v>59</v>
      </c>
      <c r="L200" s="33">
        <f t="shared" si="26"/>
        <v>0.43382352941176472</v>
      </c>
      <c r="M200" s="28">
        <v>54</v>
      </c>
      <c r="N200" s="26">
        <v>121</v>
      </c>
      <c r="O200" s="29">
        <f t="shared" si="27"/>
        <v>0.38906752411575563</v>
      </c>
      <c r="P200" s="30">
        <f t="shared" si="28"/>
        <v>294</v>
      </c>
      <c r="Q200" s="31">
        <f t="shared" si="29"/>
        <v>190</v>
      </c>
      <c r="R200" s="31">
        <f t="shared" si="30"/>
        <v>121</v>
      </c>
      <c r="S200" s="32">
        <f t="shared" si="31"/>
        <v>0.38906752411575563</v>
      </c>
    </row>
    <row r="201" spans="1:19" ht="28.8" x14ac:dyDescent="0.3">
      <c r="A201" s="34" t="s">
        <v>444</v>
      </c>
      <c r="B201" s="20" t="s">
        <v>296</v>
      </c>
      <c r="C201" s="21" t="s">
        <v>297</v>
      </c>
      <c r="D201" s="22"/>
      <c r="E201" s="23"/>
      <c r="F201" s="23"/>
      <c r="G201" s="23"/>
      <c r="H201" s="24" t="str">
        <f t="shared" si="25"/>
        <v/>
      </c>
      <c r="I201" s="25">
        <v>143</v>
      </c>
      <c r="J201" s="26">
        <v>121</v>
      </c>
      <c r="K201" s="26">
        <v>48</v>
      </c>
      <c r="L201" s="33">
        <f t="shared" si="26"/>
        <v>0.39669421487603307</v>
      </c>
      <c r="M201" s="28">
        <v>41</v>
      </c>
      <c r="N201" s="26">
        <v>10</v>
      </c>
      <c r="O201" s="29">
        <f t="shared" si="27"/>
        <v>5.8139534883720929E-2</v>
      </c>
      <c r="P201" s="30">
        <f t="shared" si="28"/>
        <v>143</v>
      </c>
      <c r="Q201" s="31">
        <f t="shared" si="29"/>
        <v>162</v>
      </c>
      <c r="R201" s="31">
        <f t="shared" si="30"/>
        <v>10</v>
      </c>
      <c r="S201" s="32">
        <f t="shared" si="31"/>
        <v>5.8139534883720929E-2</v>
      </c>
    </row>
    <row r="202" spans="1:19" x14ac:dyDescent="0.3">
      <c r="A202" s="34" t="s">
        <v>444</v>
      </c>
      <c r="B202" s="20" t="s">
        <v>306</v>
      </c>
      <c r="C202" s="21" t="s">
        <v>307</v>
      </c>
      <c r="D202" s="22"/>
      <c r="E202" s="23"/>
      <c r="F202" s="23"/>
      <c r="G202" s="23"/>
      <c r="H202" s="24" t="str">
        <f t="shared" si="25"/>
        <v/>
      </c>
      <c r="I202" s="25">
        <v>36</v>
      </c>
      <c r="J202" s="26">
        <v>22</v>
      </c>
      <c r="K202" s="26">
        <v>21</v>
      </c>
      <c r="L202" s="33">
        <f t="shared" si="26"/>
        <v>0.95454545454545459</v>
      </c>
      <c r="M202" s="28">
        <v>22</v>
      </c>
      <c r="N202" s="26">
        <v>3</v>
      </c>
      <c r="O202" s="29">
        <f t="shared" si="27"/>
        <v>6.3829787234042548E-2</v>
      </c>
      <c r="P202" s="30">
        <f t="shared" si="28"/>
        <v>36</v>
      </c>
      <c r="Q202" s="31">
        <f t="shared" si="29"/>
        <v>44</v>
      </c>
      <c r="R202" s="31">
        <f t="shared" si="30"/>
        <v>3</v>
      </c>
      <c r="S202" s="32">
        <f t="shared" si="31"/>
        <v>6.3829787234042548E-2</v>
      </c>
    </row>
    <row r="203" spans="1:19" x14ac:dyDescent="0.3">
      <c r="A203" s="34" t="s">
        <v>444</v>
      </c>
      <c r="B203" s="20" t="s">
        <v>308</v>
      </c>
      <c r="C203" s="21" t="s">
        <v>309</v>
      </c>
      <c r="D203" s="22"/>
      <c r="E203" s="23"/>
      <c r="F203" s="23"/>
      <c r="G203" s="23"/>
      <c r="H203" s="24" t="str">
        <f t="shared" si="25"/>
        <v/>
      </c>
      <c r="I203" s="25">
        <v>6</v>
      </c>
      <c r="J203" s="26">
        <v>4</v>
      </c>
      <c r="K203" s="26"/>
      <c r="L203" s="33">
        <f t="shared" si="26"/>
        <v>0</v>
      </c>
      <c r="M203" s="28"/>
      <c r="N203" s="26"/>
      <c r="O203" s="29">
        <f t="shared" si="27"/>
        <v>0</v>
      </c>
      <c r="P203" s="30">
        <f t="shared" si="28"/>
        <v>6</v>
      </c>
      <c r="Q203" s="31">
        <f t="shared" si="29"/>
        <v>4</v>
      </c>
      <c r="R203" s="31" t="str">
        <f t="shared" si="30"/>
        <v/>
      </c>
      <c r="S203" s="32" t="str">
        <f t="shared" si="31"/>
        <v/>
      </c>
    </row>
    <row r="204" spans="1:19" x14ac:dyDescent="0.3">
      <c r="A204" s="34" t="s">
        <v>444</v>
      </c>
      <c r="B204" s="20" t="s">
        <v>310</v>
      </c>
      <c r="C204" s="21" t="s">
        <v>311</v>
      </c>
      <c r="D204" s="22"/>
      <c r="E204" s="23"/>
      <c r="F204" s="23"/>
      <c r="G204" s="23"/>
      <c r="H204" s="24" t="str">
        <f t="shared" si="25"/>
        <v/>
      </c>
      <c r="I204" s="25">
        <v>469</v>
      </c>
      <c r="J204" s="26">
        <v>303</v>
      </c>
      <c r="K204" s="26">
        <v>96</v>
      </c>
      <c r="L204" s="33">
        <f t="shared" si="26"/>
        <v>0.31683168316831684</v>
      </c>
      <c r="M204" s="28">
        <v>35</v>
      </c>
      <c r="N204" s="26">
        <v>145</v>
      </c>
      <c r="O204" s="29">
        <f t="shared" si="27"/>
        <v>0.30020703933747411</v>
      </c>
      <c r="P204" s="30">
        <f t="shared" si="28"/>
        <v>469</v>
      </c>
      <c r="Q204" s="31">
        <f t="shared" si="29"/>
        <v>338</v>
      </c>
      <c r="R204" s="31">
        <f t="shared" si="30"/>
        <v>145</v>
      </c>
      <c r="S204" s="32">
        <f t="shared" si="31"/>
        <v>0.30020703933747411</v>
      </c>
    </row>
    <row r="205" spans="1:19" x14ac:dyDescent="0.3">
      <c r="A205" s="34" t="s">
        <v>444</v>
      </c>
      <c r="B205" s="20" t="s">
        <v>312</v>
      </c>
      <c r="C205" s="21" t="s">
        <v>313</v>
      </c>
      <c r="D205" s="22"/>
      <c r="E205" s="23"/>
      <c r="F205" s="23"/>
      <c r="G205" s="23"/>
      <c r="H205" s="24" t="str">
        <f t="shared" si="25"/>
        <v/>
      </c>
      <c r="I205" s="25">
        <v>228</v>
      </c>
      <c r="J205" s="26">
        <v>183</v>
      </c>
      <c r="K205" s="26">
        <v>164</v>
      </c>
      <c r="L205" s="33">
        <f t="shared" si="26"/>
        <v>0.89617486338797814</v>
      </c>
      <c r="M205" s="28">
        <v>162</v>
      </c>
      <c r="N205" s="26">
        <v>7</v>
      </c>
      <c r="O205" s="29">
        <f t="shared" si="27"/>
        <v>1.9886363636363636E-2</v>
      </c>
      <c r="P205" s="30">
        <f t="shared" si="28"/>
        <v>228</v>
      </c>
      <c r="Q205" s="31">
        <f t="shared" si="29"/>
        <v>345</v>
      </c>
      <c r="R205" s="31">
        <f t="shared" si="30"/>
        <v>7</v>
      </c>
      <c r="S205" s="32">
        <f t="shared" si="31"/>
        <v>1.9886363636363636E-2</v>
      </c>
    </row>
    <row r="206" spans="1:19" ht="28.8" x14ac:dyDescent="0.3">
      <c r="A206" s="34" t="s">
        <v>444</v>
      </c>
      <c r="B206" s="20" t="s">
        <v>314</v>
      </c>
      <c r="C206" s="21" t="s">
        <v>317</v>
      </c>
      <c r="D206" s="22"/>
      <c r="E206" s="23"/>
      <c r="F206" s="23"/>
      <c r="G206" s="23"/>
      <c r="H206" s="24" t="str">
        <f t="shared" si="25"/>
        <v/>
      </c>
      <c r="I206" s="25">
        <v>10992</v>
      </c>
      <c r="J206" s="26">
        <v>7822</v>
      </c>
      <c r="K206" s="26">
        <v>4571</v>
      </c>
      <c r="L206" s="33">
        <f t="shared" si="26"/>
        <v>0.58437739708514447</v>
      </c>
      <c r="M206" s="28">
        <v>1047</v>
      </c>
      <c r="N206" s="26">
        <v>489</v>
      </c>
      <c r="O206" s="29">
        <f t="shared" si="27"/>
        <v>5.2254755289591795E-2</v>
      </c>
      <c r="P206" s="30">
        <f t="shared" si="28"/>
        <v>10992</v>
      </c>
      <c r="Q206" s="31">
        <f t="shared" si="29"/>
        <v>8869</v>
      </c>
      <c r="R206" s="31">
        <f t="shared" si="30"/>
        <v>489</v>
      </c>
      <c r="S206" s="32">
        <f t="shared" si="31"/>
        <v>5.2254755289591795E-2</v>
      </c>
    </row>
    <row r="207" spans="1:19" ht="28.8" x14ac:dyDescent="0.3">
      <c r="A207" s="34" t="s">
        <v>444</v>
      </c>
      <c r="B207" s="20" t="s">
        <v>314</v>
      </c>
      <c r="C207" s="21" t="s">
        <v>320</v>
      </c>
      <c r="D207" s="22"/>
      <c r="E207" s="23"/>
      <c r="F207" s="23"/>
      <c r="G207" s="23"/>
      <c r="H207" s="24" t="str">
        <f t="shared" si="25"/>
        <v/>
      </c>
      <c r="I207" s="25">
        <v>4591</v>
      </c>
      <c r="J207" s="26">
        <v>3993</v>
      </c>
      <c r="K207" s="26">
        <v>2417</v>
      </c>
      <c r="L207" s="33">
        <f t="shared" si="26"/>
        <v>0.60530929125970445</v>
      </c>
      <c r="M207" s="28">
        <v>487</v>
      </c>
      <c r="N207" s="26">
        <v>133</v>
      </c>
      <c r="O207" s="29">
        <f t="shared" si="27"/>
        <v>2.8831562974203338E-2</v>
      </c>
      <c r="P207" s="30">
        <f t="shared" si="28"/>
        <v>4591</v>
      </c>
      <c r="Q207" s="31">
        <f t="shared" si="29"/>
        <v>4480</v>
      </c>
      <c r="R207" s="31">
        <f t="shared" si="30"/>
        <v>133</v>
      </c>
      <c r="S207" s="32">
        <f t="shared" si="31"/>
        <v>2.8831562974203338E-2</v>
      </c>
    </row>
    <row r="208" spans="1:19" ht="28.8" x14ac:dyDescent="0.3">
      <c r="A208" s="34" t="s">
        <v>444</v>
      </c>
      <c r="B208" s="20" t="s">
        <v>314</v>
      </c>
      <c r="C208" s="21" t="s">
        <v>321</v>
      </c>
      <c r="D208" s="22"/>
      <c r="E208" s="23"/>
      <c r="F208" s="23"/>
      <c r="G208" s="23"/>
      <c r="H208" s="24" t="str">
        <f t="shared" si="25"/>
        <v/>
      </c>
      <c r="I208" s="25">
        <v>3</v>
      </c>
      <c r="J208" s="26"/>
      <c r="K208" s="26"/>
      <c r="L208" s="33" t="str">
        <f t="shared" si="26"/>
        <v/>
      </c>
      <c r="M208" s="28"/>
      <c r="N208" s="26"/>
      <c r="O208" s="29" t="str">
        <f t="shared" si="27"/>
        <v/>
      </c>
      <c r="P208" s="30">
        <f t="shared" si="28"/>
        <v>3</v>
      </c>
      <c r="Q208" s="31" t="str">
        <f t="shared" si="29"/>
        <v/>
      </c>
      <c r="R208" s="31" t="str">
        <f t="shared" si="30"/>
        <v/>
      </c>
      <c r="S208" s="32" t="str">
        <f t="shared" si="31"/>
        <v/>
      </c>
    </row>
    <row r="209" spans="1:19" x14ac:dyDescent="0.3">
      <c r="A209" s="34" t="s">
        <v>444</v>
      </c>
      <c r="B209" s="20" t="s">
        <v>328</v>
      </c>
      <c r="C209" s="21" t="s">
        <v>330</v>
      </c>
      <c r="D209" s="22"/>
      <c r="E209" s="23"/>
      <c r="F209" s="23"/>
      <c r="G209" s="23"/>
      <c r="H209" s="24" t="str">
        <f t="shared" si="25"/>
        <v/>
      </c>
      <c r="I209" s="25">
        <v>751</v>
      </c>
      <c r="J209" s="26">
        <v>405</v>
      </c>
      <c r="K209" s="26">
        <v>298</v>
      </c>
      <c r="L209" s="33">
        <f t="shared" si="26"/>
        <v>0.73580246913580249</v>
      </c>
      <c r="M209" s="28">
        <v>35</v>
      </c>
      <c r="N209" s="26">
        <v>287</v>
      </c>
      <c r="O209" s="29">
        <f t="shared" si="27"/>
        <v>0.39477303988995871</v>
      </c>
      <c r="P209" s="30">
        <f t="shared" si="28"/>
        <v>751</v>
      </c>
      <c r="Q209" s="31">
        <f t="shared" si="29"/>
        <v>440</v>
      </c>
      <c r="R209" s="31">
        <f t="shared" si="30"/>
        <v>287</v>
      </c>
      <c r="S209" s="32">
        <f t="shared" si="31"/>
        <v>0.39477303988995871</v>
      </c>
    </row>
    <row r="210" spans="1:19" x14ac:dyDescent="0.3">
      <c r="A210" s="34" t="s">
        <v>444</v>
      </c>
      <c r="B210" s="20" t="s">
        <v>333</v>
      </c>
      <c r="C210" s="21" t="s">
        <v>334</v>
      </c>
      <c r="D210" s="22"/>
      <c r="E210" s="23"/>
      <c r="F210" s="23"/>
      <c r="G210" s="23"/>
      <c r="H210" s="24" t="str">
        <f t="shared" si="25"/>
        <v/>
      </c>
      <c r="I210" s="25">
        <v>705</v>
      </c>
      <c r="J210" s="26">
        <v>631</v>
      </c>
      <c r="K210" s="26">
        <v>428</v>
      </c>
      <c r="L210" s="33">
        <f t="shared" si="26"/>
        <v>0.6782884310618067</v>
      </c>
      <c r="M210" s="28">
        <v>112</v>
      </c>
      <c r="N210" s="26">
        <v>16</v>
      </c>
      <c r="O210" s="29">
        <f t="shared" si="27"/>
        <v>2.1080368906455864E-2</v>
      </c>
      <c r="P210" s="30">
        <f t="shared" si="28"/>
        <v>705</v>
      </c>
      <c r="Q210" s="31">
        <f t="shared" si="29"/>
        <v>743</v>
      </c>
      <c r="R210" s="31">
        <f t="shared" si="30"/>
        <v>16</v>
      </c>
      <c r="S210" s="32">
        <f t="shared" si="31"/>
        <v>2.1080368906455864E-2</v>
      </c>
    </row>
    <row r="211" spans="1:19" x14ac:dyDescent="0.3">
      <c r="A211" s="34" t="s">
        <v>444</v>
      </c>
      <c r="B211" s="20" t="s">
        <v>333</v>
      </c>
      <c r="C211" s="21" t="s">
        <v>335</v>
      </c>
      <c r="D211" s="22"/>
      <c r="E211" s="23"/>
      <c r="F211" s="23"/>
      <c r="G211" s="23"/>
      <c r="H211" s="24" t="str">
        <f t="shared" si="25"/>
        <v/>
      </c>
      <c r="I211" s="25">
        <v>961</v>
      </c>
      <c r="J211" s="26">
        <v>751</v>
      </c>
      <c r="K211" s="26">
        <v>321</v>
      </c>
      <c r="L211" s="33">
        <f t="shared" si="26"/>
        <v>0.42743009320905462</v>
      </c>
      <c r="M211" s="28">
        <v>216</v>
      </c>
      <c r="N211" s="26">
        <v>3</v>
      </c>
      <c r="O211" s="29">
        <f t="shared" si="27"/>
        <v>3.092783505154639E-3</v>
      </c>
      <c r="P211" s="30">
        <f t="shared" si="28"/>
        <v>961</v>
      </c>
      <c r="Q211" s="31">
        <f t="shared" si="29"/>
        <v>967</v>
      </c>
      <c r="R211" s="31">
        <f t="shared" si="30"/>
        <v>3</v>
      </c>
      <c r="S211" s="32">
        <f t="shared" si="31"/>
        <v>3.092783505154639E-3</v>
      </c>
    </row>
    <row r="212" spans="1:19" x14ac:dyDescent="0.3">
      <c r="A212" s="34" t="s">
        <v>444</v>
      </c>
      <c r="B212" s="20" t="s">
        <v>340</v>
      </c>
      <c r="C212" s="21" t="s">
        <v>341</v>
      </c>
      <c r="D212" s="22"/>
      <c r="E212" s="23"/>
      <c r="F212" s="23"/>
      <c r="G212" s="23"/>
      <c r="H212" s="24" t="str">
        <f t="shared" si="25"/>
        <v/>
      </c>
      <c r="I212" s="25">
        <v>4</v>
      </c>
      <c r="J212" s="26">
        <v>2</v>
      </c>
      <c r="K212" s="26">
        <v>2</v>
      </c>
      <c r="L212" s="33">
        <f t="shared" si="26"/>
        <v>1</v>
      </c>
      <c r="M212" s="28">
        <v>2</v>
      </c>
      <c r="N212" s="26">
        <v>2</v>
      </c>
      <c r="O212" s="29">
        <f t="shared" si="27"/>
        <v>0.33333333333333331</v>
      </c>
      <c r="P212" s="30">
        <f t="shared" si="28"/>
        <v>4</v>
      </c>
      <c r="Q212" s="31">
        <f t="shared" si="29"/>
        <v>4</v>
      </c>
      <c r="R212" s="31">
        <f t="shared" si="30"/>
        <v>2</v>
      </c>
      <c r="S212" s="32">
        <f t="shared" si="31"/>
        <v>0.33333333333333331</v>
      </c>
    </row>
    <row r="213" spans="1:19" x14ac:dyDescent="0.3">
      <c r="A213" s="34" t="s">
        <v>444</v>
      </c>
      <c r="B213" s="20" t="s">
        <v>344</v>
      </c>
      <c r="C213" s="21" t="s">
        <v>347</v>
      </c>
      <c r="D213" s="22"/>
      <c r="E213" s="23"/>
      <c r="F213" s="23"/>
      <c r="G213" s="23"/>
      <c r="H213" s="24" t="str">
        <f t="shared" si="25"/>
        <v/>
      </c>
      <c r="I213" s="25">
        <v>619</v>
      </c>
      <c r="J213" s="26">
        <v>480</v>
      </c>
      <c r="K213" s="26">
        <v>132</v>
      </c>
      <c r="L213" s="33">
        <f t="shared" si="26"/>
        <v>0.27500000000000002</v>
      </c>
      <c r="M213" s="28">
        <v>113</v>
      </c>
      <c r="N213" s="26">
        <v>71</v>
      </c>
      <c r="O213" s="29">
        <f t="shared" si="27"/>
        <v>0.10692771084337349</v>
      </c>
      <c r="P213" s="30">
        <f t="shared" si="28"/>
        <v>619</v>
      </c>
      <c r="Q213" s="31">
        <f t="shared" si="29"/>
        <v>593</v>
      </c>
      <c r="R213" s="31">
        <f t="shared" si="30"/>
        <v>71</v>
      </c>
      <c r="S213" s="32">
        <f t="shared" si="31"/>
        <v>0.10692771084337349</v>
      </c>
    </row>
    <row r="214" spans="1:19" x14ac:dyDescent="0.3">
      <c r="A214" s="34" t="s">
        <v>444</v>
      </c>
      <c r="B214" s="20" t="s">
        <v>348</v>
      </c>
      <c r="C214" s="21" t="s">
        <v>349</v>
      </c>
      <c r="D214" s="22"/>
      <c r="E214" s="23"/>
      <c r="F214" s="23"/>
      <c r="G214" s="23"/>
      <c r="H214" s="24" t="str">
        <f t="shared" si="25"/>
        <v/>
      </c>
      <c r="I214" s="25">
        <v>38</v>
      </c>
      <c r="J214" s="26">
        <v>26</v>
      </c>
      <c r="K214" s="26">
        <v>15</v>
      </c>
      <c r="L214" s="33">
        <f t="shared" si="26"/>
        <v>0.57692307692307687</v>
      </c>
      <c r="M214" s="28">
        <v>13</v>
      </c>
      <c r="N214" s="26">
        <v>1</v>
      </c>
      <c r="O214" s="29">
        <f t="shared" si="27"/>
        <v>2.5000000000000001E-2</v>
      </c>
      <c r="P214" s="30">
        <f t="shared" si="28"/>
        <v>38</v>
      </c>
      <c r="Q214" s="31">
        <f t="shared" si="29"/>
        <v>39</v>
      </c>
      <c r="R214" s="31">
        <f t="shared" si="30"/>
        <v>1</v>
      </c>
      <c r="S214" s="32">
        <f t="shared" si="31"/>
        <v>2.5000000000000001E-2</v>
      </c>
    </row>
    <row r="215" spans="1:19" x14ac:dyDescent="0.3">
      <c r="A215" s="34" t="s">
        <v>444</v>
      </c>
      <c r="B215" s="20" t="s">
        <v>350</v>
      </c>
      <c r="C215" s="21" t="s">
        <v>351</v>
      </c>
      <c r="D215" s="22"/>
      <c r="E215" s="23"/>
      <c r="F215" s="23"/>
      <c r="G215" s="23"/>
      <c r="H215" s="24" t="str">
        <f t="shared" si="25"/>
        <v/>
      </c>
      <c r="I215" s="25">
        <v>8</v>
      </c>
      <c r="J215" s="26">
        <v>5</v>
      </c>
      <c r="K215" s="26">
        <v>2</v>
      </c>
      <c r="L215" s="33">
        <f t="shared" si="26"/>
        <v>0.4</v>
      </c>
      <c r="M215" s="28">
        <v>3</v>
      </c>
      <c r="N215" s="26">
        <v>1</v>
      </c>
      <c r="O215" s="29">
        <f t="shared" si="27"/>
        <v>0.1111111111111111</v>
      </c>
      <c r="P215" s="30">
        <f t="shared" si="28"/>
        <v>8</v>
      </c>
      <c r="Q215" s="31">
        <f t="shared" si="29"/>
        <v>8</v>
      </c>
      <c r="R215" s="31">
        <f t="shared" si="30"/>
        <v>1</v>
      </c>
      <c r="S215" s="32">
        <f t="shared" si="31"/>
        <v>0.1111111111111111</v>
      </c>
    </row>
    <row r="216" spans="1:19" x14ac:dyDescent="0.3">
      <c r="A216" s="34" t="s">
        <v>444</v>
      </c>
      <c r="B216" s="20" t="s">
        <v>350</v>
      </c>
      <c r="C216" s="21" t="s">
        <v>353</v>
      </c>
      <c r="D216" s="22"/>
      <c r="E216" s="23"/>
      <c r="F216" s="23"/>
      <c r="G216" s="23"/>
      <c r="H216" s="24" t="str">
        <f t="shared" si="25"/>
        <v/>
      </c>
      <c r="I216" s="25">
        <v>9</v>
      </c>
      <c r="J216" s="26">
        <v>8</v>
      </c>
      <c r="K216" s="26">
        <v>6</v>
      </c>
      <c r="L216" s="33">
        <f t="shared" si="26"/>
        <v>0.75</v>
      </c>
      <c r="M216" s="28">
        <v>6</v>
      </c>
      <c r="N216" s="26"/>
      <c r="O216" s="29">
        <f t="shared" si="27"/>
        <v>0</v>
      </c>
      <c r="P216" s="30">
        <f t="shared" si="28"/>
        <v>9</v>
      </c>
      <c r="Q216" s="31">
        <f t="shared" si="29"/>
        <v>14</v>
      </c>
      <c r="R216" s="31" t="str">
        <f t="shared" si="30"/>
        <v/>
      </c>
      <c r="S216" s="32" t="str">
        <f t="shared" si="31"/>
        <v/>
      </c>
    </row>
    <row r="217" spans="1:19" x14ac:dyDescent="0.3">
      <c r="A217" s="34" t="s">
        <v>444</v>
      </c>
      <c r="B217" s="20" t="s">
        <v>362</v>
      </c>
      <c r="C217" s="21" t="s">
        <v>363</v>
      </c>
      <c r="D217" s="22"/>
      <c r="E217" s="23"/>
      <c r="F217" s="23"/>
      <c r="G217" s="23"/>
      <c r="H217" s="24" t="str">
        <f t="shared" si="25"/>
        <v/>
      </c>
      <c r="I217" s="25">
        <v>1</v>
      </c>
      <c r="J217" s="26">
        <v>1</v>
      </c>
      <c r="K217" s="26">
        <v>1</v>
      </c>
      <c r="L217" s="33">
        <f t="shared" si="26"/>
        <v>1</v>
      </c>
      <c r="M217" s="28">
        <v>1</v>
      </c>
      <c r="N217" s="26"/>
      <c r="O217" s="29">
        <f t="shared" si="27"/>
        <v>0</v>
      </c>
      <c r="P217" s="30">
        <f t="shared" si="28"/>
        <v>1</v>
      </c>
      <c r="Q217" s="31">
        <f t="shared" si="29"/>
        <v>2</v>
      </c>
      <c r="R217" s="31" t="str">
        <f t="shared" si="30"/>
        <v/>
      </c>
      <c r="S217" s="32" t="str">
        <f t="shared" si="31"/>
        <v/>
      </c>
    </row>
    <row r="218" spans="1:19" x14ac:dyDescent="0.3">
      <c r="A218" s="34" t="s">
        <v>444</v>
      </c>
      <c r="B218" s="20" t="s">
        <v>364</v>
      </c>
      <c r="C218" s="21" t="s">
        <v>365</v>
      </c>
      <c r="D218" s="22"/>
      <c r="E218" s="23"/>
      <c r="F218" s="23"/>
      <c r="G218" s="23"/>
      <c r="H218" s="24" t="str">
        <f t="shared" si="25"/>
        <v/>
      </c>
      <c r="I218" s="25">
        <v>17</v>
      </c>
      <c r="J218" s="26">
        <v>17</v>
      </c>
      <c r="K218" s="26">
        <v>17</v>
      </c>
      <c r="L218" s="33">
        <f t="shared" si="26"/>
        <v>1</v>
      </c>
      <c r="M218" s="28">
        <v>16</v>
      </c>
      <c r="N218" s="26"/>
      <c r="O218" s="29">
        <f t="shared" si="27"/>
        <v>0</v>
      </c>
      <c r="P218" s="30">
        <f t="shared" si="28"/>
        <v>17</v>
      </c>
      <c r="Q218" s="31">
        <f t="shared" si="29"/>
        <v>33</v>
      </c>
      <c r="R218" s="31" t="str">
        <f t="shared" si="30"/>
        <v/>
      </c>
      <c r="S218" s="32" t="str">
        <f t="shared" si="31"/>
        <v/>
      </c>
    </row>
    <row r="219" spans="1:19" x14ac:dyDescent="0.3">
      <c r="A219" s="34" t="s">
        <v>444</v>
      </c>
      <c r="B219" s="20" t="s">
        <v>384</v>
      </c>
      <c r="C219" s="21" t="s">
        <v>385</v>
      </c>
      <c r="D219" s="22"/>
      <c r="E219" s="23"/>
      <c r="F219" s="23"/>
      <c r="G219" s="23"/>
      <c r="H219" s="24" t="str">
        <f t="shared" si="25"/>
        <v/>
      </c>
      <c r="I219" s="25">
        <v>555</v>
      </c>
      <c r="J219" s="26">
        <v>432</v>
      </c>
      <c r="K219" s="26">
        <v>161</v>
      </c>
      <c r="L219" s="33">
        <f t="shared" si="26"/>
        <v>0.37268518518518517</v>
      </c>
      <c r="M219" s="28">
        <v>96</v>
      </c>
      <c r="N219" s="26">
        <v>83</v>
      </c>
      <c r="O219" s="29">
        <f t="shared" si="27"/>
        <v>0.13584288052373159</v>
      </c>
      <c r="P219" s="30">
        <f t="shared" si="28"/>
        <v>555</v>
      </c>
      <c r="Q219" s="31">
        <f t="shared" si="29"/>
        <v>528</v>
      </c>
      <c r="R219" s="31">
        <f t="shared" si="30"/>
        <v>83</v>
      </c>
      <c r="S219" s="32">
        <f t="shared" si="31"/>
        <v>0.13584288052373159</v>
      </c>
    </row>
    <row r="220" spans="1:19" x14ac:dyDescent="0.3">
      <c r="A220" s="34" t="s">
        <v>444</v>
      </c>
      <c r="B220" s="20" t="s">
        <v>386</v>
      </c>
      <c r="C220" s="21" t="s">
        <v>387</v>
      </c>
      <c r="D220" s="22"/>
      <c r="E220" s="23"/>
      <c r="F220" s="23"/>
      <c r="G220" s="23"/>
      <c r="H220" s="24" t="str">
        <f t="shared" si="25"/>
        <v/>
      </c>
      <c r="I220" s="25">
        <v>5677</v>
      </c>
      <c r="J220" s="26">
        <v>4052</v>
      </c>
      <c r="K220" s="26">
        <v>2036</v>
      </c>
      <c r="L220" s="33">
        <f t="shared" si="26"/>
        <v>0.50246791707798621</v>
      </c>
      <c r="M220" s="28">
        <v>529</v>
      </c>
      <c r="N220" s="26">
        <v>1256</v>
      </c>
      <c r="O220" s="29">
        <f t="shared" si="27"/>
        <v>0.21517903032379648</v>
      </c>
      <c r="P220" s="30">
        <f t="shared" si="28"/>
        <v>5677</v>
      </c>
      <c r="Q220" s="31">
        <f t="shared" si="29"/>
        <v>4581</v>
      </c>
      <c r="R220" s="31">
        <f t="shared" si="30"/>
        <v>1256</v>
      </c>
      <c r="S220" s="32">
        <f t="shared" si="31"/>
        <v>0.21517903032379648</v>
      </c>
    </row>
    <row r="221" spans="1:19" x14ac:dyDescent="0.3">
      <c r="A221" s="34" t="s">
        <v>444</v>
      </c>
      <c r="B221" s="20" t="s">
        <v>386</v>
      </c>
      <c r="C221" s="21" t="s">
        <v>388</v>
      </c>
      <c r="D221" s="22"/>
      <c r="E221" s="23"/>
      <c r="F221" s="23"/>
      <c r="G221" s="23"/>
      <c r="H221" s="24" t="str">
        <f t="shared" si="25"/>
        <v/>
      </c>
      <c r="I221" s="25">
        <v>9715</v>
      </c>
      <c r="J221" s="26">
        <v>8080</v>
      </c>
      <c r="K221" s="26">
        <v>3838</v>
      </c>
      <c r="L221" s="33">
        <f t="shared" si="26"/>
        <v>0.47499999999999998</v>
      </c>
      <c r="M221" s="28">
        <v>1141</v>
      </c>
      <c r="N221" s="26">
        <v>969</v>
      </c>
      <c r="O221" s="29">
        <f t="shared" si="27"/>
        <v>9.5093228655544648E-2</v>
      </c>
      <c r="P221" s="30">
        <f t="shared" si="28"/>
        <v>9715</v>
      </c>
      <c r="Q221" s="31">
        <f t="shared" si="29"/>
        <v>9221</v>
      </c>
      <c r="R221" s="31">
        <f t="shared" si="30"/>
        <v>969</v>
      </c>
      <c r="S221" s="32">
        <f t="shared" si="31"/>
        <v>9.5093228655544648E-2</v>
      </c>
    </row>
    <row r="222" spans="1:19" x14ac:dyDescent="0.3">
      <c r="A222" s="34" t="s">
        <v>444</v>
      </c>
      <c r="B222" s="20" t="s">
        <v>386</v>
      </c>
      <c r="C222" s="21" t="s">
        <v>389</v>
      </c>
      <c r="D222" s="22"/>
      <c r="E222" s="23"/>
      <c r="F222" s="23"/>
      <c r="G222" s="23"/>
      <c r="H222" s="24" t="str">
        <f t="shared" si="25"/>
        <v/>
      </c>
      <c r="I222" s="25">
        <v>11529</v>
      </c>
      <c r="J222" s="26">
        <v>10290</v>
      </c>
      <c r="K222" s="26">
        <v>6259</v>
      </c>
      <c r="L222" s="33">
        <f t="shared" si="26"/>
        <v>0.60826044703595727</v>
      </c>
      <c r="M222" s="28">
        <v>644</v>
      </c>
      <c r="N222" s="26">
        <v>633</v>
      </c>
      <c r="O222" s="29">
        <f t="shared" si="27"/>
        <v>5.4724647704677096E-2</v>
      </c>
      <c r="P222" s="30">
        <f t="shared" si="28"/>
        <v>11529</v>
      </c>
      <c r="Q222" s="31">
        <f t="shared" si="29"/>
        <v>10934</v>
      </c>
      <c r="R222" s="31">
        <f t="shared" si="30"/>
        <v>633</v>
      </c>
      <c r="S222" s="32">
        <f t="shared" si="31"/>
        <v>5.4724647704677096E-2</v>
      </c>
    </row>
    <row r="223" spans="1:19" x14ac:dyDescent="0.3">
      <c r="A223" s="34" t="s">
        <v>444</v>
      </c>
      <c r="B223" s="20" t="s">
        <v>386</v>
      </c>
      <c r="C223" s="21" t="s">
        <v>390</v>
      </c>
      <c r="D223" s="22"/>
      <c r="E223" s="23"/>
      <c r="F223" s="23"/>
      <c r="G223" s="23"/>
      <c r="H223" s="24" t="str">
        <f t="shared" si="25"/>
        <v/>
      </c>
      <c r="I223" s="25">
        <v>21981</v>
      </c>
      <c r="J223" s="26">
        <v>17506</v>
      </c>
      <c r="K223" s="26">
        <v>10775</v>
      </c>
      <c r="L223" s="33">
        <f t="shared" si="26"/>
        <v>0.61550325602650524</v>
      </c>
      <c r="M223" s="28">
        <v>3349</v>
      </c>
      <c r="N223" s="26">
        <v>2392</v>
      </c>
      <c r="O223" s="29">
        <f t="shared" si="27"/>
        <v>0.1028949972039403</v>
      </c>
      <c r="P223" s="30">
        <f t="shared" si="28"/>
        <v>21981</v>
      </c>
      <c r="Q223" s="31">
        <f t="shared" si="29"/>
        <v>20855</v>
      </c>
      <c r="R223" s="31">
        <f t="shared" si="30"/>
        <v>2392</v>
      </c>
      <c r="S223" s="32">
        <f t="shared" si="31"/>
        <v>0.1028949972039403</v>
      </c>
    </row>
    <row r="224" spans="1:19" x14ac:dyDescent="0.3">
      <c r="A224" s="34" t="s">
        <v>444</v>
      </c>
      <c r="B224" s="20" t="s">
        <v>396</v>
      </c>
      <c r="C224" s="21" t="s">
        <v>399</v>
      </c>
      <c r="D224" s="22"/>
      <c r="E224" s="23"/>
      <c r="F224" s="23"/>
      <c r="G224" s="23"/>
      <c r="H224" s="24" t="str">
        <f t="shared" si="25"/>
        <v/>
      </c>
      <c r="I224" s="25">
        <v>679</v>
      </c>
      <c r="J224" s="26">
        <v>469</v>
      </c>
      <c r="K224" s="26">
        <v>285</v>
      </c>
      <c r="L224" s="33">
        <f t="shared" si="26"/>
        <v>0.60767590618336886</v>
      </c>
      <c r="M224" s="28">
        <v>81</v>
      </c>
      <c r="N224" s="26">
        <v>100</v>
      </c>
      <c r="O224" s="29">
        <f t="shared" si="27"/>
        <v>0.15384615384615385</v>
      </c>
      <c r="P224" s="30">
        <f t="shared" si="28"/>
        <v>679</v>
      </c>
      <c r="Q224" s="31">
        <f t="shared" si="29"/>
        <v>550</v>
      </c>
      <c r="R224" s="31">
        <f t="shared" si="30"/>
        <v>100</v>
      </c>
      <c r="S224" s="32">
        <f t="shared" si="31"/>
        <v>0.15384615384615385</v>
      </c>
    </row>
    <row r="225" spans="1:19" x14ac:dyDescent="0.3">
      <c r="A225" s="34" t="s">
        <v>444</v>
      </c>
      <c r="B225" s="20" t="s">
        <v>396</v>
      </c>
      <c r="C225" s="21" t="s">
        <v>402</v>
      </c>
      <c r="D225" s="22"/>
      <c r="E225" s="23"/>
      <c r="F225" s="23"/>
      <c r="G225" s="23"/>
      <c r="H225" s="24" t="str">
        <f t="shared" si="25"/>
        <v/>
      </c>
      <c r="I225" s="25">
        <v>217</v>
      </c>
      <c r="J225" s="26">
        <v>160</v>
      </c>
      <c r="K225" s="26">
        <v>97</v>
      </c>
      <c r="L225" s="33">
        <f t="shared" si="26"/>
        <v>0.60624999999999996</v>
      </c>
      <c r="M225" s="28">
        <v>51</v>
      </c>
      <c r="N225" s="26">
        <v>33</v>
      </c>
      <c r="O225" s="29">
        <f t="shared" si="27"/>
        <v>0.13524590163934427</v>
      </c>
      <c r="P225" s="30">
        <f t="shared" si="28"/>
        <v>217</v>
      </c>
      <c r="Q225" s="31">
        <f t="shared" si="29"/>
        <v>211</v>
      </c>
      <c r="R225" s="31">
        <f t="shared" si="30"/>
        <v>33</v>
      </c>
      <c r="S225" s="32">
        <f t="shared" si="31"/>
        <v>0.13524590163934427</v>
      </c>
    </row>
    <row r="226" spans="1:19" ht="28.8" x14ac:dyDescent="0.3">
      <c r="A226" s="34" t="s">
        <v>444</v>
      </c>
      <c r="B226" s="20" t="s">
        <v>405</v>
      </c>
      <c r="C226" s="21" t="s">
        <v>407</v>
      </c>
      <c r="D226" s="22"/>
      <c r="E226" s="23"/>
      <c r="F226" s="23"/>
      <c r="G226" s="23"/>
      <c r="H226" s="24" t="str">
        <f t="shared" si="25"/>
        <v/>
      </c>
      <c r="I226" s="25">
        <v>2224</v>
      </c>
      <c r="J226" s="26">
        <v>1269</v>
      </c>
      <c r="K226" s="26">
        <v>612</v>
      </c>
      <c r="L226" s="33">
        <f t="shared" si="26"/>
        <v>0.48226950354609927</v>
      </c>
      <c r="M226" s="28">
        <v>203</v>
      </c>
      <c r="N226" s="26">
        <v>826</v>
      </c>
      <c r="O226" s="29">
        <f t="shared" si="27"/>
        <v>0.35944299390774587</v>
      </c>
      <c r="P226" s="30">
        <f t="shared" si="28"/>
        <v>2224</v>
      </c>
      <c r="Q226" s="31">
        <f t="shared" si="29"/>
        <v>1472</v>
      </c>
      <c r="R226" s="31">
        <f t="shared" si="30"/>
        <v>826</v>
      </c>
      <c r="S226" s="32">
        <f t="shared" si="31"/>
        <v>0.35944299390774587</v>
      </c>
    </row>
    <row r="227" spans="1:19" ht="28.8" x14ac:dyDescent="0.3">
      <c r="A227" s="34" t="s">
        <v>444</v>
      </c>
      <c r="B227" s="20" t="s">
        <v>408</v>
      </c>
      <c r="C227" s="21" t="s">
        <v>410</v>
      </c>
      <c r="D227" s="22"/>
      <c r="E227" s="23"/>
      <c r="F227" s="23"/>
      <c r="G227" s="23"/>
      <c r="H227" s="24" t="str">
        <f t="shared" si="25"/>
        <v/>
      </c>
      <c r="I227" s="25">
        <v>1962</v>
      </c>
      <c r="J227" s="26">
        <v>1604</v>
      </c>
      <c r="K227" s="26">
        <v>795</v>
      </c>
      <c r="L227" s="33">
        <f t="shared" si="26"/>
        <v>0.49563591022443892</v>
      </c>
      <c r="M227" s="28">
        <v>487</v>
      </c>
      <c r="N227" s="26">
        <v>193</v>
      </c>
      <c r="O227" s="29">
        <f t="shared" si="27"/>
        <v>8.4500875656742552E-2</v>
      </c>
      <c r="P227" s="30">
        <f t="shared" si="28"/>
        <v>1962</v>
      </c>
      <c r="Q227" s="31">
        <f t="shared" si="29"/>
        <v>2091</v>
      </c>
      <c r="R227" s="31">
        <f t="shared" si="30"/>
        <v>193</v>
      </c>
      <c r="S227" s="32">
        <f t="shared" si="31"/>
        <v>8.4500875656742552E-2</v>
      </c>
    </row>
    <row r="228" spans="1:19" x14ac:dyDescent="0.3">
      <c r="A228" s="34" t="s">
        <v>444</v>
      </c>
      <c r="B228" s="20" t="s">
        <v>414</v>
      </c>
      <c r="C228" s="21" t="s">
        <v>417</v>
      </c>
      <c r="D228" s="22"/>
      <c r="E228" s="23"/>
      <c r="F228" s="23"/>
      <c r="G228" s="23"/>
      <c r="H228" s="24" t="str">
        <f t="shared" si="25"/>
        <v/>
      </c>
      <c r="I228" s="25">
        <v>91</v>
      </c>
      <c r="J228" s="26">
        <v>68</v>
      </c>
      <c r="K228" s="26">
        <v>59</v>
      </c>
      <c r="L228" s="33">
        <f t="shared" si="26"/>
        <v>0.86764705882352944</v>
      </c>
      <c r="M228" s="28">
        <v>48</v>
      </c>
      <c r="N228" s="26">
        <v>3</v>
      </c>
      <c r="O228" s="29">
        <f t="shared" si="27"/>
        <v>2.5210084033613446E-2</v>
      </c>
      <c r="P228" s="30">
        <f t="shared" si="28"/>
        <v>91</v>
      </c>
      <c r="Q228" s="31">
        <f t="shared" si="29"/>
        <v>116</v>
      </c>
      <c r="R228" s="31">
        <f t="shared" si="30"/>
        <v>3</v>
      </c>
      <c r="S228" s="32">
        <f t="shared" si="31"/>
        <v>2.5210084033613446E-2</v>
      </c>
    </row>
    <row r="229" spans="1:19" x14ac:dyDescent="0.3">
      <c r="A229" s="34" t="s">
        <v>444</v>
      </c>
      <c r="B229" s="20" t="s">
        <v>414</v>
      </c>
      <c r="C229" s="21" t="s">
        <v>420</v>
      </c>
      <c r="D229" s="22"/>
      <c r="E229" s="23"/>
      <c r="F229" s="23"/>
      <c r="G229" s="23"/>
      <c r="H229" s="24" t="str">
        <f t="shared" si="25"/>
        <v/>
      </c>
      <c r="I229" s="25">
        <v>194</v>
      </c>
      <c r="J229" s="26">
        <v>163</v>
      </c>
      <c r="K229" s="26">
        <v>97</v>
      </c>
      <c r="L229" s="33">
        <f t="shared" si="26"/>
        <v>0.59509202453987731</v>
      </c>
      <c r="M229" s="28">
        <v>45</v>
      </c>
      <c r="N229" s="26">
        <v>1</v>
      </c>
      <c r="O229" s="29">
        <f t="shared" si="27"/>
        <v>4.7846889952153108E-3</v>
      </c>
      <c r="P229" s="30">
        <f t="shared" si="28"/>
        <v>194</v>
      </c>
      <c r="Q229" s="31">
        <f t="shared" si="29"/>
        <v>208</v>
      </c>
      <c r="R229" s="31">
        <f t="shared" si="30"/>
        <v>1</v>
      </c>
      <c r="S229" s="32">
        <f t="shared" si="31"/>
        <v>4.7846889952153108E-3</v>
      </c>
    </row>
    <row r="230" spans="1:19" x14ac:dyDescent="0.3">
      <c r="A230" s="34" t="s">
        <v>444</v>
      </c>
      <c r="B230" s="20" t="s">
        <v>414</v>
      </c>
      <c r="C230" s="21" t="s">
        <v>423</v>
      </c>
      <c r="D230" s="22"/>
      <c r="E230" s="23"/>
      <c r="F230" s="23"/>
      <c r="G230" s="23"/>
      <c r="H230" s="24" t="str">
        <f t="shared" si="25"/>
        <v/>
      </c>
      <c r="I230" s="25">
        <v>193</v>
      </c>
      <c r="J230" s="26">
        <v>158</v>
      </c>
      <c r="K230" s="26">
        <v>104</v>
      </c>
      <c r="L230" s="33">
        <f t="shared" si="26"/>
        <v>0.65822784810126578</v>
      </c>
      <c r="M230" s="28">
        <v>32</v>
      </c>
      <c r="N230" s="26">
        <v>12</v>
      </c>
      <c r="O230" s="29">
        <f t="shared" si="27"/>
        <v>5.9405940594059403E-2</v>
      </c>
      <c r="P230" s="30">
        <f t="shared" si="28"/>
        <v>193</v>
      </c>
      <c r="Q230" s="31">
        <f t="shared" si="29"/>
        <v>190</v>
      </c>
      <c r="R230" s="31">
        <f t="shared" si="30"/>
        <v>12</v>
      </c>
      <c r="S230" s="32">
        <f t="shared" si="31"/>
        <v>5.9405940594059403E-2</v>
      </c>
    </row>
    <row r="231" spans="1:19" x14ac:dyDescent="0.3">
      <c r="A231" s="34" t="s">
        <v>444</v>
      </c>
      <c r="B231" s="20" t="s">
        <v>414</v>
      </c>
      <c r="C231" s="21" t="s">
        <v>427</v>
      </c>
      <c r="D231" s="22"/>
      <c r="E231" s="23"/>
      <c r="F231" s="23"/>
      <c r="G231" s="23"/>
      <c r="H231" s="24" t="str">
        <f t="shared" si="25"/>
        <v/>
      </c>
      <c r="I231" s="25">
        <v>507</v>
      </c>
      <c r="J231" s="26">
        <v>436</v>
      </c>
      <c r="K231" s="26">
        <v>377</v>
      </c>
      <c r="L231" s="33">
        <f t="shared" si="26"/>
        <v>0.86467889908256879</v>
      </c>
      <c r="M231" s="28">
        <v>180</v>
      </c>
      <c r="N231" s="26">
        <v>2</v>
      </c>
      <c r="O231" s="29">
        <f t="shared" si="27"/>
        <v>3.2362459546925568E-3</v>
      </c>
      <c r="P231" s="30">
        <f t="shared" si="28"/>
        <v>507</v>
      </c>
      <c r="Q231" s="31">
        <f t="shared" si="29"/>
        <v>616</v>
      </c>
      <c r="R231" s="31">
        <f t="shared" si="30"/>
        <v>2</v>
      </c>
      <c r="S231" s="32">
        <f t="shared" si="31"/>
        <v>3.2362459546925568E-3</v>
      </c>
    </row>
    <row r="232" spans="1:19" x14ac:dyDescent="0.3">
      <c r="A232" s="34" t="s">
        <v>444</v>
      </c>
      <c r="B232" s="20" t="s">
        <v>428</v>
      </c>
      <c r="C232" s="21" t="s">
        <v>429</v>
      </c>
      <c r="D232" s="22"/>
      <c r="E232" s="23"/>
      <c r="F232" s="23"/>
      <c r="G232" s="23"/>
      <c r="H232" s="24" t="str">
        <f t="shared" si="25"/>
        <v/>
      </c>
      <c r="I232" s="25">
        <v>6201</v>
      </c>
      <c r="J232" s="26">
        <v>5216</v>
      </c>
      <c r="K232" s="26">
        <v>2999</v>
      </c>
      <c r="L232" s="33">
        <f t="shared" si="26"/>
        <v>0.57496165644171782</v>
      </c>
      <c r="M232" s="28">
        <v>3056</v>
      </c>
      <c r="N232" s="26">
        <v>642</v>
      </c>
      <c r="O232" s="29">
        <f t="shared" si="27"/>
        <v>7.2021539151895894E-2</v>
      </c>
      <c r="P232" s="30">
        <f t="shared" si="28"/>
        <v>6201</v>
      </c>
      <c r="Q232" s="31">
        <f t="shared" si="29"/>
        <v>8272</v>
      </c>
      <c r="R232" s="31">
        <f t="shared" si="30"/>
        <v>642</v>
      </c>
      <c r="S232" s="32">
        <f t="shared" si="31"/>
        <v>7.2021539151895894E-2</v>
      </c>
    </row>
    <row r="233" spans="1:19" x14ac:dyDescent="0.3">
      <c r="A233" s="34" t="s">
        <v>444</v>
      </c>
      <c r="B233" s="20" t="s">
        <v>434</v>
      </c>
      <c r="C233" s="21" t="s">
        <v>435</v>
      </c>
      <c r="D233" s="22"/>
      <c r="E233" s="23"/>
      <c r="F233" s="23"/>
      <c r="G233" s="23"/>
      <c r="H233" s="24" t="str">
        <f t="shared" si="25"/>
        <v/>
      </c>
      <c r="I233" s="25">
        <v>923</v>
      </c>
      <c r="J233" s="26">
        <v>830</v>
      </c>
      <c r="K233" s="26">
        <v>422</v>
      </c>
      <c r="L233" s="33">
        <f t="shared" si="26"/>
        <v>0.50843373493975907</v>
      </c>
      <c r="M233" s="28">
        <v>430</v>
      </c>
      <c r="N233" s="26">
        <v>36</v>
      </c>
      <c r="O233" s="29">
        <f t="shared" si="27"/>
        <v>2.7777777777777776E-2</v>
      </c>
      <c r="P233" s="30">
        <f t="shared" si="28"/>
        <v>923</v>
      </c>
      <c r="Q233" s="31">
        <f t="shared" si="29"/>
        <v>1260</v>
      </c>
      <c r="R233" s="31">
        <f t="shared" si="30"/>
        <v>36</v>
      </c>
      <c r="S233" s="32">
        <f t="shared" si="31"/>
        <v>2.7777777777777776E-2</v>
      </c>
    </row>
    <row r="234" spans="1:19" x14ac:dyDescent="0.3">
      <c r="A234" s="34" t="s">
        <v>452</v>
      </c>
      <c r="B234" s="20" t="s">
        <v>4</v>
      </c>
      <c r="C234" s="21" t="s">
        <v>5</v>
      </c>
      <c r="D234" s="22"/>
      <c r="E234" s="23"/>
      <c r="F234" s="23"/>
      <c r="G234" s="23"/>
      <c r="H234" s="24" t="str">
        <f t="shared" si="25"/>
        <v/>
      </c>
      <c r="I234" s="25">
        <v>3</v>
      </c>
      <c r="J234" s="26">
        <v>1</v>
      </c>
      <c r="K234" s="26">
        <v>1</v>
      </c>
      <c r="L234" s="33">
        <f t="shared" si="26"/>
        <v>1</v>
      </c>
      <c r="M234" s="28">
        <v>1</v>
      </c>
      <c r="N234" s="26">
        <v>2</v>
      </c>
      <c r="O234" s="29">
        <f t="shared" si="27"/>
        <v>0.5</v>
      </c>
      <c r="P234" s="30">
        <f t="shared" si="28"/>
        <v>3</v>
      </c>
      <c r="Q234" s="31">
        <f t="shared" si="29"/>
        <v>2</v>
      </c>
      <c r="R234" s="31">
        <f t="shared" si="30"/>
        <v>2</v>
      </c>
      <c r="S234" s="32">
        <f t="shared" si="31"/>
        <v>0.5</v>
      </c>
    </row>
    <row r="235" spans="1:19" x14ac:dyDescent="0.3">
      <c r="A235" s="34" t="s">
        <v>452</v>
      </c>
      <c r="B235" s="20" t="s">
        <v>6</v>
      </c>
      <c r="C235" s="21" t="s">
        <v>7</v>
      </c>
      <c r="D235" s="22"/>
      <c r="E235" s="23"/>
      <c r="F235" s="23"/>
      <c r="G235" s="23"/>
      <c r="H235" s="24" t="str">
        <f t="shared" si="25"/>
        <v/>
      </c>
      <c r="I235" s="25">
        <v>282</v>
      </c>
      <c r="J235" s="26">
        <v>70</v>
      </c>
      <c r="K235" s="26">
        <v>44</v>
      </c>
      <c r="L235" s="33">
        <f t="shared" si="26"/>
        <v>0.62857142857142856</v>
      </c>
      <c r="M235" s="28">
        <v>0</v>
      </c>
      <c r="N235" s="26">
        <v>212</v>
      </c>
      <c r="O235" s="29">
        <f t="shared" si="27"/>
        <v>0.75177304964539005</v>
      </c>
      <c r="P235" s="30">
        <f t="shared" si="28"/>
        <v>282</v>
      </c>
      <c r="Q235" s="31">
        <f t="shared" si="29"/>
        <v>70</v>
      </c>
      <c r="R235" s="31">
        <f t="shared" si="30"/>
        <v>212</v>
      </c>
      <c r="S235" s="32">
        <f t="shared" si="31"/>
        <v>0.75177304964539005</v>
      </c>
    </row>
    <row r="236" spans="1:19" x14ac:dyDescent="0.3">
      <c r="A236" s="34" t="s">
        <v>452</v>
      </c>
      <c r="B236" s="20" t="s">
        <v>8</v>
      </c>
      <c r="C236" s="21" t="s">
        <v>9</v>
      </c>
      <c r="D236" s="22"/>
      <c r="E236" s="23"/>
      <c r="F236" s="23"/>
      <c r="G236" s="23"/>
      <c r="H236" s="24" t="str">
        <f t="shared" si="25"/>
        <v/>
      </c>
      <c r="I236" s="25">
        <v>2</v>
      </c>
      <c r="J236" s="26">
        <v>2</v>
      </c>
      <c r="K236" s="26">
        <v>1</v>
      </c>
      <c r="L236" s="33">
        <f t="shared" si="26"/>
        <v>0.5</v>
      </c>
      <c r="M236" s="28">
        <v>1</v>
      </c>
      <c r="N236" s="26">
        <v>0</v>
      </c>
      <c r="O236" s="29">
        <f t="shared" si="27"/>
        <v>0</v>
      </c>
      <c r="P236" s="30">
        <f t="shared" si="28"/>
        <v>2</v>
      </c>
      <c r="Q236" s="31">
        <f t="shared" si="29"/>
        <v>3</v>
      </c>
      <c r="R236" s="31" t="str">
        <f t="shared" si="30"/>
        <v/>
      </c>
      <c r="S236" s="32" t="str">
        <f t="shared" si="31"/>
        <v/>
      </c>
    </row>
    <row r="237" spans="1:19" x14ac:dyDescent="0.3">
      <c r="A237" s="34" t="s">
        <v>452</v>
      </c>
      <c r="B237" s="20" t="s">
        <v>10</v>
      </c>
      <c r="C237" s="21" t="s">
        <v>11</v>
      </c>
      <c r="D237" s="22"/>
      <c r="E237" s="23"/>
      <c r="F237" s="23"/>
      <c r="G237" s="23"/>
      <c r="H237" s="24" t="str">
        <f t="shared" si="25"/>
        <v/>
      </c>
      <c r="I237" s="25">
        <v>51</v>
      </c>
      <c r="J237" s="26">
        <v>49</v>
      </c>
      <c r="K237" s="26">
        <v>36</v>
      </c>
      <c r="L237" s="33">
        <f t="shared" si="26"/>
        <v>0.73469387755102045</v>
      </c>
      <c r="M237" s="28">
        <v>0</v>
      </c>
      <c r="N237" s="26">
        <v>2</v>
      </c>
      <c r="O237" s="29">
        <f t="shared" si="27"/>
        <v>3.9215686274509803E-2</v>
      </c>
      <c r="P237" s="30">
        <f t="shared" si="28"/>
        <v>51</v>
      </c>
      <c r="Q237" s="31">
        <f t="shared" si="29"/>
        <v>49</v>
      </c>
      <c r="R237" s="31">
        <f t="shared" si="30"/>
        <v>2</v>
      </c>
      <c r="S237" s="32">
        <f t="shared" si="31"/>
        <v>3.9215686274509803E-2</v>
      </c>
    </row>
    <row r="238" spans="1:19" x14ac:dyDescent="0.3">
      <c r="A238" s="34" t="s">
        <v>452</v>
      </c>
      <c r="B238" s="20" t="s">
        <v>10</v>
      </c>
      <c r="C238" s="21" t="s">
        <v>20</v>
      </c>
      <c r="D238" s="22"/>
      <c r="E238" s="23"/>
      <c r="F238" s="23"/>
      <c r="G238" s="23"/>
      <c r="H238" s="24" t="str">
        <f t="shared" si="25"/>
        <v/>
      </c>
      <c r="I238" s="25">
        <v>59</v>
      </c>
      <c r="J238" s="26">
        <v>57</v>
      </c>
      <c r="K238" s="26">
        <v>11</v>
      </c>
      <c r="L238" s="33">
        <f t="shared" si="26"/>
        <v>0.19298245614035087</v>
      </c>
      <c r="M238" s="28">
        <v>3</v>
      </c>
      <c r="N238" s="26">
        <v>2</v>
      </c>
      <c r="O238" s="29">
        <f t="shared" si="27"/>
        <v>3.2258064516129031E-2</v>
      </c>
      <c r="P238" s="30">
        <f t="shared" si="28"/>
        <v>59</v>
      </c>
      <c r="Q238" s="31">
        <f t="shared" si="29"/>
        <v>60</v>
      </c>
      <c r="R238" s="31">
        <f t="shared" si="30"/>
        <v>2</v>
      </c>
      <c r="S238" s="32">
        <f t="shared" si="31"/>
        <v>3.2258064516129031E-2</v>
      </c>
    </row>
    <row r="239" spans="1:19" x14ac:dyDescent="0.3">
      <c r="A239" s="34" t="s">
        <v>452</v>
      </c>
      <c r="B239" s="20" t="s">
        <v>10</v>
      </c>
      <c r="C239" s="21" t="s">
        <v>21</v>
      </c>
      <c r="D239" s="22"/>
      <c r="E239" s="23"/>
      <c r="F239" s="23"/>
      <c r="G239" s="23"/>
      <c r="H239" s="24" t="str">
        <f t="shared" si="25"/>
        <v/>
      </c>
      <c r="I239" s="25">
        <v>9</v>
      </c>
      <c r="J239" s="26">
        <v>9</v>
      </c>
      <c r="K239" s="26">
        <v>9</v>
      </c>
      <c r="L239" s="33">
        <f t="shared" si="26"/>
        <v>1</v>
      </c>
      <c r="M239" s="28">
        <v>0</v>
      </c>
      <c r="N239" s="26">
        <v>0</v>
      </c>
      <c r="O239" s="29">
        <f t="shared" si="27"/>
        <v>0</v>
      </c>
      <c r="P239" s="30">
        <f t="shared" si="28"/>
        <v>9</v>
      </c>
      <c r="Q239" s="31">
        <f t="shared" si="29"/>
        <v>9</v>
      </c>
      <c r="R239" s="31" t="str">
        <f t="shared" si="30"/>
        <v/>
      </c>
      <c r="S239" s="32" t="str">
        <f t="shared" si="31"/>
        <v/>
      </c>
    </row>
    <row r="240" spans="1:19" x14ac:dyDescent="0.3">
      <c r="A240" s="34" t="s">
        <v>452</v>
      </c>
      <c r="B240" s="20" t="s">
        <v>10</v>
      </c>
      <c r="C240" s="21" t="s">
        <v>22</v>
      </c>
      <c r="D240" s="22"/>
      <c r="E240" s="23"/>
      <c r="F240" s="23"/>
      <c r="G240" s="23"/>
      <c r="H240" s="24" t="str">
        <f t="shared" si="25"/>
        <v/>
      </c>
      <c r="I240" s="25">
        <v>18</v>
      </c>
      <c r="J240" s="26">
        <v>18</v>
      </c>
      <c r="K240" s="26">
        <v>17</v>
      </c>
      <c r="L240" s="33">
        <f t="shared" si="26"/>
        <v>0.94444444444444442</v>
      </c>
      <c r="M240" s="28">
        <v>0</v>
      </c>
      <c r="N240" s="26">
        <v>0</v>
      </c>
      <c r="O240" s="29">
        <f t="shared" si="27"/>
        <v>0</v>
      </c>
      <c r="P240" s="30">
        <f t="shared" si="28"/>
        <v>18</v>
      </c>
      <c r="Q240" s="31">
        <f t="shared" si="29"/>
        <v>18</v>
      </c>
      <c r="R240" s="31" t="str">
        <f t="shared" si="30"/>
        <v/>
      </c>
      <c r="S240" s="32" t="str">
        <f t="shared" si="31"/>
        <v/>
      </c>
    </row>
    <row r="241" spans="1:19" x14ac:dyDescent="0.3">
      <c r="A241" s="34" t="s">
        <v>452</v>
      </c>
      <c r="B241" s="20" t="s">
        <v>23</v>
      </c>
      <c r="C241" s="21" t="s">
        <v>24</v>
      </c>
      <c r="D241" s="22"/>
      <c r="E241" s="23"/>
      <c r="F241" s="23"/>
      <c r="G241" s="23"/>
      <c r="H241" s="24" t="str">
        <f t="shared" si="25"/>
        <v/>
      </c>
      <c r="I241" s="25">
        <v>0</v>
      </c>
      <c r="J241" s="26">
        <v>0</v>
      </c>
      <c r="K241" s="26">
        <v>0</v>
      </c>
      <c r="L241" s="33" t="str">
        <f t="shared" si="26"/>
        <v/>
      </c>
      <c r="M241" s="28">
        <v>0</v>
      </c>
      <c r="N241" s="26">
        <v>0</v>
      </c>
      <c r="O241" s="29" t="str">
        <f t="shared" si="27"/>
        <v/>
      </c>
      <c r="P241" s="30" t="str">
        <f t="shared" si="28"/>
        <v/>
      </c>
      <c r="Q241" s="31" t="str">
        <f t="shared" si="29"/>
        <v/>
      </c>
      <c r="R241" s="31" t="str">
        <f t="shared" si="30"/>
        <v/>
      </c>
      <c r="S241" s="32" t="str">
        <f t="shared" si="31"/>
        <v/>
      </c>
    </row>
    <row r="242" spans="1:19" x14ac:dyDescent="0.3">
      <c r="A242" s="34" t="s">
        <v>452</v>
      </c>
      <c r="B242" s="20" t="s">
        <v>25</v>
      </c>
      <c r="C242" s="21" t="s">
        <v>26</v>
      </c>
      <c r="D242" s="22"/>
      <c r="E242" s="23"/>
      <c r="F242" s="23"/>
      <c r="G242" s="23"/>
      <c r="H242" s="24" t="str">
        <f t="shared" si="25"/>
        <v/>
      </c>
      <c r="I242" s="25">
        <v>587</v>
      </c>
      <c r="J242" s="26">
        <v>436</v>
      </c>
      <c r="K242" s="26">
        <v>389</v>
      </c>
      <c r="L242" s="33">
        <f t="shared" si="26"/>
        <v>0.89220183486238536</v>
      </c>
      <c r="M242" s="28">
        <v>1</v>
      </c>
      <c r="N242" s="26">
        <v>146</v>
      </c>
      <c r="O242" s="29">
        <f t="shared" si="27"/>
        <v>0.2504288164665523</v>
      </c>
      <c r="P242" s="30">
        <f t="shared" si="28"/>
        <v>587</v>
      </c>
      <c r="Q242" s="31">
        <f t="shared" si="29"/>
        <v>437</v>
      </c>
      <c r="R242" s="31">
        <f t="shared" si="30"/>
        <v>146</v>
      </c>
      <c r="S242" s="32">
        <f t="shared" si="31"/>
        <v>0.2504288164665523</v>
      </c>
    </row>
    <row r="243" spans="1:19" x14ac:dyDescent="0.3">
      <c r="A243" s="34" t="s">
        <v>452</v>
      </c>
      <c r="B243" s="20" t="s">
        <v>36</v>
      </c>
      <c r="C243" s="21" t="s">
        <v>37</v>
      </c>
      <c r="D243" s="22"/>
      <c r="E243" s="23"/>
      <c r="F243" s="23"/>
      <c r="G243" s="23"/>
      <c r="H243" s="24" t="str">
        <f t="shared" si="25"/>
        <v/>
      </c>
      <c r="I243" s="25">
        <v>0</v>
      </c>
      <c r="J243" s="26">
        <v>0</v>
      </c>
      <c r="K243" s="26">
        <v>0</v>
      </c>
      <c r="L243" s="33" t="str">
        <f t="shared" si="26"/>
        <v/>
      </c>
      <c r="M243" s="28">
        <v>0</v>
      </c>
      <c r="N243" s="26">
        <v>0</v>
      </c>
      <c r="O243" s="29" t="str">
        <f t="shared" si="27"/>
        <v/>
      </c>
      <c r="P243" s="30" t="str">
        <f t="shared" si="28"/>
        <v/>
      </c>
      <c r="Q243" s="31" t="str">
        <f t="shared" si="29"/>
        <v/>
      </c>
      <c r="R243" s="31" t="str">
        <f t="shared" si="30"/>
        <v/>
      </c>
      <c r="S243" s="32" t="str">
        <f t="shared" si="31"/>
        <v/>
      </c>
    </row>
    <row r="244" spans="1:19" ht="28.8" x14ac:dyDescent="0.3">
      <c r="A244" s="34" t="s">
        <v>452</v>
      </c>
      <c r="B244" s="20" t="s">
        <v>42</v>
      </c>
      <c r="C244" s="21" t="s">
        <v>43</v>
      </c>
      <c r="D244" s="22"/>
      <c r="E244" s="23"/>
      <c r="F244" s="23"/>
      <c r="G244" s="23"/>
      <c r="H244" s="24" t="str">
        <f t="shared" si="25"/>
        <v/>
      </c>
      <c r="I244" s="25">
        <v>22</v>
      </c>
      <c r="J244" s="26">
        <v>20</v>
      </c>
      <c r="K244" s="26">
        <v>18</v>
      </c>
      <c r="L244" s="33">
        <f t="shared" si="26"/>
        <v>0.9</v>
      </c>
      <c r="M244" s="28">
        <v>1</v>
      </c>
      <c r="N244" s="26">
        <v>0</v>
      </c>
      <c r="O244" s="29">
        <f t="shared" si="27"/>
        <v>0</v>
      </c>
      <c r="P244" s="30">
        <f t="shared" si="28"/>
        <v>22</v>
      </c>
      <c r="Q244" s="31">
        <f t="shared" si="29"/>
        <v>21</v>
      </c>
      <c r="R244" s="31" t="str">
        <f t="shared" si="30"/>
        <v/>
      </c>
      <c r="S244" s="32" t="str">
        <f t="shared" si="31"/>
        <v/>
      </c>
    </row>
    <row r="245" spans="1:19" ht="28.8" x14ac:dyDescent="0.3">
      <c r="A245" s="34" t="s">
        <v>452</v>
      </c>
      <c r="B245" s="20" t="s">
        <v>42</v>
      </c>
      <c r="C245" s="21" t="s">
        <v>44</v>
      </c>
      <c r="D245" s="22"/>
      <c r="E245" s="23"/>
      <c r="F245" s="23"/>
      <c r="G245" s="23"/>
      <c r="H245" s="24" t="str">
        <f t="shared" si="25"/>
        <v/>
      </c>
      <c r="I245" s="25">
        <v>2</v>
      </c>
      <c r="J245" s="26">
        <v>1</v>
      </c>
      <c r="K245" s="26">
        <v>1</v>
      </c>
      <c r="L245" s="33">
        <f t="shared" si="26"/>
        <v>1</v>
      </c>
      <c r="M245" s="28">
        <v>1</v>
      </c>
      <c r="N245" s="26">
        <v>1</v>
      </c>
      <c r="O245" s="29">
        <f t="shared" si="27"/>
        <v>0.33333333333333331</v>
      </c>
      <c r="P245" s="30">
        <f t="shared" si="28"/>
        <v>2</v>
      </c>
      <c r="Q245" s="31">
        <f t="shared" si="29"/>
        <v>2</v>
      </c>
      <c r="R245" s="31">
        <f t="shared" si="30"/>
        <v>1</v>
      </c>
      <c r="S245" s="32">
        <f t="shared" si="31"/>
        <v>0.33333333333333331</v>
      </c>
    </row>
    <row r="246" spans="1:19" ht="28.8" x14ac:dyDescent="0.3">
      <c r="A246" s="34" t="s">
        <v>452</v>
      </c>
      <c r="B246" s="20" t="s">
        <v>42</v>
      </c>
      <c r="C246" s="21" t="s">
        <v>45</v>
      </c>
      <c r="D246" s="22"/>
      <c r="E246" s="23"/>
      <c r="F246" s="23"/>
      <c r="G246" s="23"/>
      <c r="H246" s="24" t="str">
        <f t="shared" si="25"/>
        <v/>
      </c>
      <c r="I246" s="25">
        <v>27</v>
      </c>
      <c r="J246" s="26">
        <v>27</v>
      </c>
      <c r="K246" s="26">
        <v>17</v>
      </c>
      <c r="L246" s="33">
        <f t="shared" si="26"/>
        <v>0.62962962962962965</v>
      </c>
      <c r="M246" s="28">
        <v>0</v>
      </c>
      <c r="N246" s="26">
        <v>0</v>
      </c>
      <c r="O246" s="29">
        <f t="shared" si="27"/>
        <v>0</v>
      </c>
      <c r="P246" s="30">
        <f t="shared" si="28"/>
        <v>27</v>
      </c>
      <c r="Q246" s="31">
        <f t="shared" si="29"/>
        <v>27</v>
      </c>
      <c r="R246" s="31" t="str">
        <f t="shared" si="30"/>
        <v/>
      </c>
      <c r="S246" s="32" t="str">
        <f t="shared" si="31"/>
        <v/>
      </c>
    </row>
    <row r="247" spans="1:19" ht="28.8" x14ac:dyDescent="0.3">
      <c r="A247" s="34" t="s">
        <v>452</v>
      </c>
      <c r="B247" s="20" t="s">
        <v>42</v>
      </c>
      <c r="C247" s="21" t="s">
        <v>46</v>
      </c>
      <c r="D247" s="22"/>
      <c r="E247" s="23"/>
      <c r="F247" s="23"/>
      <c r="G247" s="23"/>
      <c r="H247" s="24" t="str">
        <f t="shared" si="25"/>
        <v/>
      </c>
      <c r="I247" s="25">
        <v>43</v>
      </c>
      <c r="J247" s="26">
        <v>42</v>
      </c>
      <c r="K247" s="26">
        <v>42</v>
      </c>
      <c r="L247" s="33">
        <f t="shared" si="26"/>
        <v>1</v>
      </c>
      <c r="M247" s="28">
        <v>0</v>
      </c>
      <c r="N247" s="26">
        <v>1</v>
      </c>
      <c r="O247" s="29">
        <f t="shared" si="27"/>
        <v>2.3255813953488372E-2</v>
      </c>
      <c r="P247" s="30">
        <f t="shared" si="28"/>
        <v>43</v>
      </c>
      <c r="Q247" s="31">
        <f t="shared" si="29"/>
        <v>42</v>
      </c>
      <c r="R247" s="31">
        <f t="shared" si="30"/>
        <v>1</v>
      </c>
      <c r="S247" s="32">
        <f t="shared" si="31"/>
        <v>2.3255813953488372E-2</v>
      </c>
    </row>
    <row r="248" spans="1:19" ht="28.8" x14ac:dyDescent="0.3">
      <c r="A248" s="34" t="s">
        <v>452</v>
      </c>
      <c r="B248" s="20" t="s">
        <v>42</v>
      </c>
      <c r="C248" s="21" t="s">
        <v>47</v>
      </c>
      <c r="D248" s="22"/>
      <c r="E248" s="23"/>
      <c r="F248" s="23"/>
      <c r="G248" s="23"/>
      <c r="H248" s="24" t="str">
        <f t="shared" si="25"/>
        <v/>
      </c>
      <c r="I248" s="25">
        <v>122</v>
      </c>
      <c r="J248" s="26">
        <v>114</v>
      </c>
      <c r="K248" s="26">
        <v>95</v>
      </c>
      <c r="L248" s="33">
        <f t="shared" si="26"/>
        <v>0.83333333333333337</v>
      </c>
      <c r="M248" s="28">
        <v>1</v>
      </c>
      <c r="N248" s="26">
        <v>8</v>
      </c>
      <c r="O248" s="29">
        <f t="shared" si="27"/>
        <v>6.5040650406504072E-2</v>
      </c>
      <c r="P248" s="30">
        <f t="shared" si="28"/>
        <v>122</v>
      </c>
      <c r="Q248" s="31">
        <f t="shared" si="29"/>
        <v>115</v>
      </c>
      <c r="R248" s="31">
        <f t="shared" si="30"/>
        <v>8</v>
      </c>
      <c r="S248" s="32">
        <f t="shared" si="31"/>
        <v>6.5040650406504072E-2</v>
      </c>
    </row>
    <row r="249" spans="1:19" ht="28.8" x14ac:dyDescent="0.3">
      <c r="A249" s="34" t="s">
        <v>452</v>
      </c>
      <c r="B249" s="20" t="s">
        <v>42</v>
      </c>
      <c r="C249" s="21" t="s">
        <v>48</v>
      </c>
      <c r="D249" s="22"/>
      <c r="E249" s="23"/>
      <c r="F249" s="23"/>
      <c r="G249" s="23"/>
      <c r="H249" s="24" t="str">
        <f t="shared" si="25"/>
        <v/>
      </c>
      <c r="I249" s="25">
        <v>12</v>
      </c>
      <c r="J249" s="26">
        <v>9</v>
      </c>
      <c r="K249" s="26">
        <v>7</v>
      </c>
      <c r="L249" s="33">
        <f t="shared" si="26"/>
        <v>0.77777777777777779</v>
      </c>
      <c r="M249" s="28">
        <v>0</v>
      </c>
      <c r="N249" s="26">
        <v>3</v>
      </c>
      <c r="O249" s="29">
        <f t="shared" si="27"/>
        <v>0.25</v>
      </c>
      <c r="P249" s="30">
        <f t="shared" si="28"/>
        <v>12</v>
      </c>
      <c r="Q249" s="31">
        <f t="shared" si="29"/>
        <v>9</v>
      </c>
      <c r="R249" s="31">
        <f t="shared" si="30"/>
        <v>3</v>
      </c>
      <c r="S249" s="32">
        <f t="shared" si="31"/>
        <v>0.25</v>
      </c>
    </row>
    <row r="250" spans="1:19" x14ac:dyDescent="0.3">
      <c r="A250" s="34" t="s">
        <v>452</v>
      </c>
      <c r="B250" s="20" t="s">
        <v>51</v>
      </c>
      <c r="C250" s="21" t="s">
        <v>53</v>
      </c>
      <c r="D250" s="22"/>
      <c r="E250" s="23"/>
      <c r="F250" s="23"/>
      <c r="G250" s="23"/>
      <c r="H250" s="24" t="str">
        <f t="shared" si="25"/>
        <v/>
      </c>
      <c r="I250" s="25">
        <v>3</v>
      </c>
      <c r="J250" s="26">
        <v>0</v>
      </c>
      <c r="K250" s="26">
        <v>0</v>
      </c>
      <c r="L250" s="33" t="str">
        <f t="shared" si="26"/>
        <v/>
      </c>
      <c r="M250" s="28">
        <v>0</v>
      </c>
      <c r="N250" s="26">
        <v>0</v>
      </c>
      <c r="O250" s="29" t="str">
        <f t="shared" si="27"/>
        <v/>
      </c>
      <c r="P250" s="30">
        <f t="shared" si="28"/>
        <v>3</v>
      </c>
      <c r="Q250" s="31" t="str">
        <f t="shared" si="29"/>
        <v/>
      </c>
      <c r="R250" s="31" t="str">
        <f t="shared" si="30"/>
        <v/>
      </c>
      <c r="S250" s="32" t="str">
        <f t="shared" si="31"/>
        <v/>
      </c>
    </row>
    <row r="251" spans="1:19" x14ac:dyDescent="0.3">
      <c r="A251" s="34" t="s">
        <v>452</v>
      </c>
      <c r="B251" s="20" t="s">
        <v>60</v>
      </c>
      <c r="C251" s="21" t="s">
        <v>61</v>
      </c>
      <c r="D251" s="22"/>
      <c r="E251" s="23"/>
      <c r="F251" s="23"/>
      <c r="G251" s="23"/>
      <c r="H251" s="24" t="str">
        <f t="shared" si="25"/>
        <v/>
      </c>
      <c r="I251" s="25">
        <v>3</v>
      </c>
      <c r="J251" s="26">
        <v>3</v>
      </c>
      <c r="K251" s="26">
        <v>3</v>
      </c>
      <c r="L251" s="33">
        <f t="shared" si="26"/>
        <v>1</v>
      </c>
      <c r="M251" s="28">
        <v>0</v>
      </c>
      <c r="N251" s="26">
        <v>0</v>
      </c>
      <c r="O251" s="29">
        <f t="shared" si="27"/>
        <v>0</v>
      </c>
      <c r="P251" s="30">
        <f t="shared" si="28"/>
        <v>3</v>
      </c>
      <c r="Q251" s="31">
        <f t="shared" si="29"/>
        <v>3</v>
      </c>
      <c r="R251" s="31" t="str">
        <f t="shared" si="30"/>
        <v/>
      </c>
      <c r="S251" s="32" t="str">
        <f t="shared" si="31"/>
        <v/>
      </c>
    </row>
    <row r="252" spans="1:19" x14ac:dyDescent="0.3">
      <c r="A252" s="34" t="s">
        <v>452</v>
      </c>
      <c r="B252" s="20" t="s">
        <v>71</v>
      </c>
      <c r="C252" s="21" t="s">
        <v>72</v>
      </c>
      <c r="D252" s="22"/>
      <c r="E252" s="23"/>
      <c r="F252" s="23"/>
      <c r="G252" s="23"/>
      <c r="H252" s="24" t="str">
        <f t="shared" si="25"/>
        <v/>
      </c>
      <c r="I252" s="25">
        <v>227</v>
      </c>
      <c r="J252" s="26">
        <v>199</v>
      </c>
      <c r="K252" s="26">
        <v>194</v>
      </c>
      <c r="L252" s="33">
        <f t="shared" si="26"/>
        <v>0.97487437185929648</v>
      </c>
      <c r="M252" s="28">
        <v>0</v>
      </c>
      <c r="N252" s="26">
        <v>19</v>
      </c>
      <c r="O252" s="29">
        <f t="shared" si="27"/>
        <v>8.7155963302752298E-2</v>
      </c>
      <c r="P252" s="30">
        <f t="shared" si="28"/>
        <v>227</v>
      </c>
      <c r="Q252" s="31">
        <f t="shared" si="29"/>
        <v>199</v>
      </c>
      <c r="R252" s="31">
        <f t="shared" si="30"/>
        <v>19</v>
      </c>
      <c r="S252" s="32">
        <f t="shared" si="31"/>
        <v>8.7155963302752298E-2</v>
      </c>
    </row>
    <row r="253" spans="1:19" x14ac:dyDescent="0.3">
      <c r="A253" s="34" t="s">
        <v>452</v>
      </c>
      <c r="B253" s="20" t="s">
        <v>71</v>
      </c>
      <c r="C253" s="21" t="s">
        <v>74</v>
      </c>
      <c r="D253" s="22"/>
      <c r="E253" s="23"/>
      <c r="F253" s="23"/>
      <c r="G253" s="23"/>
      <c r="H253" s="24" t="str">
        <f t="shared" si="25"/>
        <v/>
      </c>
      <c r="I253" s="25">
        <v>117</v>
      </c>
      <c r="J253" s="26">
        <v>108</v>
      </c>
      <c r="K253" s="26">
        <v>99</v>
      </c>
      <c r="L253" s="33">
        <f t="shared" si="26"/>
        <v>0.91666666666666663</v>
      </c>
      <c r="M253" s="28">
        <v>1</v>
      </c>
      <c r="N253" s="26">
        <v>4</v>
      </c>
      <c r="O253" s="29">
        <f t="shared" si="27"/>
        <v>3.5398230088495575E-2</v>
      </c>
      <c r="P253" s="30">
        <f t="shared" si="28"/>
        <v>117</v>
      </c>
      <c r="Q253" s="31">
        <f t="shared" si="29"/>
        <v>109</v>
      </c>
      <c r="R253" s="31">
        <f t="shared" si="30"/>
        <v>4</v>
      </c>
      <c r="S253" s="32">
        <f t="shared" si="31"/>
        <v>3.5398230088495575E-2</v>
      </c>
    </row>
    <row r="254" spans="1:19" ht="28.8" x14ac:dyDescent="0.3">
      <c r="A254" s="34" t="s">
        <v>452</v>
      </c>
      <c r="B254" s="20" t="s">
        <v>83</v>
      </c>
      <c r="C254" s="21" t="s">
        <v>84</v>
      </c>
      <c r="D254" s="22"/>
      <c r="E254" s="23"/>
      <c r="F254" s="23"/>
      <c r="G254" s="23"/>
      <c r="H254" s="24" t="str">
        <f t="shared" si="25"/>
        <v/>
      </c>
      <c r="I254" s="25">
        <v>57</v>
      </c>
      <c r="J254" s="26">
        <v>30</v>
      </c>
      <c r="K254" s="26">
        <v>6</v>
      </c>
      <c r="L254" s="33">
        <f t="shared" si="26"/>
        <v>0.2</v>
      </c>
      <c r="M254" s="28">
        <v>3</v>
      </c>
      <c r="N254" s="26">
        <v>26</v>
      </c>
      <c r="O254" s="29">
        <f t="shared" si="27"/>
        <v>0.44067796610169491</v>
      </c>
      <c r="P254" s="30">
        <f t="shared" si="28"/>
        <v>57</v>
      </c>
      <c r="Q254" s="31">
        <f t="shared" si="29"/>
        <v>33</v>
      </c>
      <c r="R254" s="31">
        <f t="shared" si="30"/>
        <v>26</v>
      </c>
      <c r="S254" s="32">
        <f t="shared" si="31"/>
        <v>0.44067796610169491</v>
      </c>
    </row>
    <row r="255" spans="1:19" x14ac:dyDescent="0.3">
      <c r="A255" s="34" t="s">
        <v>452</v>
      </c>
      <c r="B255" s="20" t="s">
        <v>85</v>
      </c>
      <c r="C255" s="21" t="s">
        <v>86</v>
      </c>
      <c r="D255" s="22"/>
      <c r="E255" s="23"/>
      <c r="F255" s="23"/>
      <c r="G255" s="23"/>
      <c r="H255" s="24" t="str">
        <f t="shared" si="25"/>
        <v/>
      </c>
      <c r="I255" s="25">
        <v>8125</v>
      </c>
      <c r="J255" s="26">
        <v>7838</v>
      </c>
      <c r="K255" s="26">
        <v>5047</v>
      </c>
      <c r="L255" s="33">
        <f t="shared" si="26"/>
        <v>0.64391426384281703</v>
      </c>
      <c r="M255" s="28">
        <v>9</v>
      </c>
      <c r="N255" s="26">
        <v>235</v>
      </c>
      <c r="O255" s="29">
        <f t="shared" si="27"/>
        <v>2.9076961148230634E-2</v>
      </c>
      <c r="P255" s="30">
        <f t="shared" si="28"/>
        <v>8125</v>
      </c>
      <c r="Q255" s="31">
        <f t="shared" si="29"/>
        <v>7847</v>
      </c>
      <c r="R255" s="31">
        <f t="shared" si="30"/>
        <v>235</v>
      </c>
      <c r="S255" s="32">
        <f t="shared" si="31"/>
        <v>2.9076961148230634E-2</v>
      </c>
    </row>
    <row r="256" spans="1:19" x14ac:dyDescent="0.3">
      <c r="A256" s="34" t="s">
        <v>452</v>
      </c>
      <c r="B256" s="20" t="s">
        <v>113</v>
      </c>
      <c r="C256" s="21" t="s">
        <v>114</v>
      </c>
      <c r="D256" s="22"/>
      <c r="E256" s="23"/>
      <c r="F256" s="23"/>
      <c r="G256" s="23"/>
      <c r="H256" s="24" t="str">
        <f t="shared" si="25"/>
        <v/>
      </c>
      <c r="I256" s="25">
        <v>0</v>
      </c>
      <c r="J256" s="26">
        <v>0</v>
      </c>
      <c r="K256" s="26">
        <v>0</v>
      </c>
      <c r="L256" s="33" t="str">
        <f t="shared" si="26"/>
        <v/>
      </c>
      <c r="M256" s="28">
        <v>0</v>
      </c>
      <c r="N256" s="26">
        <v>0</v>
      </c>
      <c r="O256" s="29" t="str">
        <f t="shared" si="27"/>
        <v/>
      </c>
      <c r="P256" s="30" t="str">
        <f t="shared" si="28"/>
        <v/>
      </c>
      <c r="Q256" s="31" t="str">
        <f t="shared" si="29"/>
        <v/>
      </c>
      <c r="R256" s="31" t="str">
        <f t="shared" si="30"/>
        <v/>
      </c>
      <c r="S256" s="32" t="str">
        <f t="shared" si="31"/>
        <v/>
      </c>
    </row>
    <row r="257" spans="1:19" x14ac:dyDescent="0.3">
      <c r="A257" s="34" t="s">
        <v>452</v>
      </c>
      <c r="B257" s="20" t="s">
        <v>115</v>
      </c>
      <c r="C257" s="21" t="s">
        <v>116</v>
      </c>
      <c r="D257" s="22"/>
      <c r="E257" s="23"/>
      <c r="F257" s="23"/>
      <c r="G257" s="23"/>
      <c r="H257" s="24" t="str">
        <f t="shared" si="25"/>
        <v/>
      </c>
      <c r="I257" s="25">
        <v>0</v>
      </c>
      <c r="J257" s="26">
        <v>0</v>
      </c>
      <c r="K257" s="26">
        <v>0</v>
      </c>
      <c r="L257" s="33" t="str">
        <f t="shared" si="26"/>
        <v/>
      </c>
      <c r="M257" s="28">
        <v>0</v>
      </c>
      <c r="N257" s="26">
        <v>0</v>
      </c>
      <c r="O257" s="29" t="str">
        <f t="shared" si="27"/>
        <v/>
      </c>
      <c r="P257" s="30" t="str">
        <f t="shared" si="28"/>
        <v/>
      </c>
      <c r="Q257" s="31" t="str">
        <f t="shared" si="29"/>
        <v/>
      </c>
      <c r="R257" s="31" t="str">
        <f t="shared" si="30"/>
        <v/>
      </c>
      <c r="S257" s="32" t="str">
        <f t="shared" si="31"/>
        <v/>
      </c>
    </row>
    <row r="258" spans="1:19" x14ac:dyDescent="0.3">
      <c r="A258" s="34" t="s">
        <v>452</v>
      </c>
      <c r="B258" s="20" t="s">
        <v>122</v>
      </c>
      <c r="C258" s="21" t="s">
        <v>124</v>
      </c>
      <c r="D258" s="22"/>
      <c r="E258" s="23"/>
      <c r="F258" s="23"/>
      <c r="G258" s="23"/>
      <c r="H258" s="24" t="str">
        <f t="shared" ref="H258:H321" si="32">IF((E258+G258)&lt;&gt;0,G258/(E258+G258),"")</f>
        <v/>
      </c>
      <c r="I258" s="25">
        <v>1067</v>
      </c>
      <c r="J258" s="26">
        <v>668</v>
      </c>
      <c r="K258" s="26">
        <v>356</v>
      </c>
      <c r="L258" s="33">
        <f t="shared" ref="L258:L321" si="33">IF(J258&lt;&gt;0,K258/J258,"")</f>
        <v>0.53293413173652693</v>
      </c>
      <c r="M258" s="28">
        <v>0</v>
      </c>
      <c r="N258" s="26">
        <v>364</v>
      </c>
      <c r="O258" s="29">
        <f t="shared" ref="O258:O321" si="34">IF((J258+M258+N258)&lt;&gt;0,N258/(J258+M258+N258),"")</f>
        <v>0.35271317829457366</v>
      </c>
      <c r="P258" s="30">
        <f t="shared" si="28"/>
        <v>1067</v>
      </c>
      <c r="Q258" s="31">
        <f t="shared" si="29"/>
        <v>668</v>
      </c>
      <c r="R258" s="31">
        <f t="shared" si="30"/>
        <v>364</v>
      </c>
      <c r="S258" s="32">
        <f t="shared" si="31"/>
        <v>0.35271317829457366</v>
      </c>
    </row>
    <row r="259" spans="1:19" x14ac:dyDescent="0.3">
      <c r="A259" s="34" t="s">
        <v>452</v>
      </c>
      <c r="B259" s="20" t="s">
        <v>135</v>
      </c>
      <c r="C259" s="21" t="s">
        <v>136</v>
      </c>
      <c r="D259" s="22"/>
      <c r="E259" s="23"/>
      <c r="F259" s="23"/>
      <c r="G259" s="23"/>
      <c r="H259" s="24" t="str">
        <f t="shared" si="32"/>
        <v/>
      </c>
      <c r="I259" s="25">
        <v>0</v>
      </c>
      <c r="J259" s="26">
        <v>0</v>
      </c>
      <c r="K259" s="26">
        <v>0</v>
      </c>
      <c r="L259" s="33" t="str">
        <f t="shared" si="33"/>
        <v/>
      </c>
      <c r="M259" s="28">
        <v>0</v>
      </c>
      <c r="N259" s="26">
        <v>0</v>
      </c>
      <c r="O259" s="29" t="str">
        <f t="shared" si="34"/>
        <v/>
      </c>
      <c r="P259" s="30" t="str">
        <f t="shared" ref="P259:P322" si="35">IF(SUM(D259,I259)&gt;0,SUM(D259,I259),"")</f>
        <v/>
      </c>
      <c r="Q259" s="31" t="str">
        <f t="shared" ref="Q259:Q322" si="36">IF(SUM(E259,J259, M259)&gt;0,SUM(E259,J259, M259),"")</f>
        <v/>
      </c>
      <c r="R259" s="31" t="str">
        <f t="shared" ref="R259:R322" si="37">IF(SUM(G259,N259)&gt;0,SUM(G259,N259),"")</f>
        <v/>
      </c>
      <c r="S259" s="32" t="str">
        <f t="shared" ref="S259:S322" si="38">IFERROR(IF((Q259+R259)&lt;&gt;0,R259/(Q259+R259),""),"")</f>
        <v/>
      </c>
    </row>
    <row r="260" spans="1:19" x14ac:dyDescent="0.3">
      <c r="A260" s="34" t="s">
        <v>452</v>
      </c>
      <c r="B260" s="20" t="s">
        <v>137</v>
      </c>
      <c r="C260" s="21" t="s">
        <v>141</v>
      </c>
      <c r="D260" s="22"/>
      <c r="E260" s="23"/>
      <c r="F260" s="23"/>
      <c r="G260" s="23"/>
      <c r="H260" s="24" t="str">
        <f t="shared" si="32"/>
        <v/>
      </c>
      <c r="I260" s="25">
        <v>5</v>
      </c>
      <c r="J260" s="26">
        <v>4</v>
      </c>
      <c r="K260" s="26">
        <v>2</v>
      </c>
      <c r="L260" s="33">
        <f t="shared" si="33"/>
        <v>0.5</v>
      </c>
      <c r="M260" s="28">
        <v>0</v>
      </c>
      <c r="N260" s="26">
        <v>0</v>
      </c>
      <c r="O260" s="29">
        <f t="shared" si="34"/>
        <v>0</v>
      </c>
      <c r="P260" s="30">
        <f t="shared" si="35"/>
        <v>5</v>
      </c>
      <c r="Q260" s="31">
        <f t="shared" si="36"/>
        <v>4</v>
      </c>
      <c r="R260" s="31" t="str">
        <f t="shared" si="37"/>
        <v/>
      </c>
      <c r="S260" s="32" t="str">
        <f t="shared" si="38"/>
        <v/>
      </c>
    </row>
    <row r="261" spans="1:19" x14ac:dyDescent="0.3">
      <c r="A261" s="34" t="s">
        <v>452</v>
      </c>
      <c r="B261" s="20" t="s">
        <v>147</v>
      </c>
      <c r="C261" s="21" t="s">
        <v>148</v>
      </c>
      <c r="D261" s="22"/>
      <c r="E261" s="23"/>
      <c r="F261" s="23"/>
      <c r="G261" s="23"/>
      <c r="H261" s="24" t="str">
        <f t="shared" si="32"/>
        <v/>
      </c>
      <c r="I261" s="25">
        <v>0</v>
      </c>
      <c r="J261" s="26">
        <v>0</v>
      </c>
      <c r="K261" s="26">
        <v>0</v>
      </c>
      <c r="L261" s="33" t="str">
        <f t="shared" si="33"/>
        <v/>
      </c>
      <c r="M261" s="28">
        <v>0</v>
      </c>
      <c r="N261" s="26">
        <v>0</v>
      </c>
      <c r="O261" s="29" t="str">
        <f t="shared" si="34"/>
        <v/>
      </c>
      <c r="P261" s="30" t="str">
        <f t="shared" si="35"/>
        <v/>
      </c>
      <c r="Q261" s="31" t="str">
        <f t="shared" si="36"/>
        <v/>
      </c>
      <c r="R261" s="31" t="str">
        <f t="shared" si="37"/>
        <v/>
      </c>
      <c r="S261" s="32" t="str">
        <f t="shared" si="38"/>
        <v/>
      </c>
    </row>
    <row r="262" spans="1:19" x14ac:dyDescent="0.3">
      <c r="A262" s="34" t="s">
        <v>452</v>
      </c>
      <c r="B262" s="20" t="s">
        <v>147</v>
      </c>
      <c r="C262" s="21" t="s">
        <v>150</v>
      </c>
      <c r="D262" s="22"/>
      <c r="E262" s="23"/>
      <c r="F262" s="23"/>
      <c r="G262" s="23"/>
      <c r="H262" s="24" t="str">
        <f t="shared" si="32"/>
        <v/>
      </c>
      <c r="I262" s="25">
        <v>0</v>
      </c>
      <c r="J262" s="26">
        <v>0</v>
      </c>
      <c r="K262" s="26">
        <v>0</v>
      </c>
      <c r="L262" s="33" t="str">
        <f t="shared" si="33"/>
        <v/>
      </c>
      <c r="M262" s="28">
        <v>0</v>
      </c>
      <c r="N262" s="26">
        <v>0</v>
      </c>
      <c r="O262" s="29" t="str">
        <f t="shared" si="34"/>
        <v/>
      </c>
      <c r="P262" s="30" t="str">
        <f t="shared" si="35"/>
        <v/>
      </c>
      <c r="Q262" s="31" t="str">
        <f t="shared" si="36"/>
        <v/>
      </c>
      <c r="R262" s="31" t="str">
        <f t="shared" si="37"/>
        <v/>
      </c>
      <c r="S262" s="32" t="str">
        <f t="shared" si="38"/>
        <v/>
      </c>
    </row>
    <row r="263" spans="1:19" ht="28.8" x14ac:dyDescent="0.3">
      <c r="A263" s="34" t="s">
        <v>452</v>
      </c>
      <c r="B263" s="20" t="s">
        <v>147</v>
      </c>
      <c r="C263" s="21" t="s">
        <v>151</v>
      </c>
      <c r="D263" s="22"/>
      <c r="E263" s="23"/>
      <c r="F263" s="23"/>
      <c r="G263" s="23"/>
      <c r="H263" s="24" t="str">
        <f t="shared" si="32"/>
        <v/>
      </c>
      <c r="I263" s="25">
        <v>0</v>
      </c>
      <c r="J263" s="26">
        <v>0</v>
      </c>
      <c r="K263" s="26">
        <v>0</v>
      </c>
      <c r="L263" s="33" t="str">
        <f t="shared" si="33"/>
        <v/>
      </c>
      <c r="M263" s="28">
        <v>0</v>
      </c>
      <c r="N263" s="26">
        <v>0</v>
      </c>
      <c r="O263" s="29" t="str">
        <f t="shared" si="34"/>
        <v/>
      </c>
      <c r="P263" s="30" t="str">
        <f t="shared" si="35"/>
        <v/>
      </c>
      <c r="Q263" s="31" t="str">
        <f t="shared" si="36"/>
        <v/>
      </c>
      <c r="R263" s="31" t="str">
        <f t="shared" si="37"/>
        <v/>
      </c>
      <c r="S263" s="32" t="str">
        <f t="shared" si="38"/>
        <v/>
      </c>
    </row>
    <row r="264" spans="1:19" x14ac:dyDescent="0.3">
      <c r="A264" s="34" t="s">
        <v>452</v>
      </c>
      <c r="B264" s="20" t="s">
        <v>147</v>
      </c>
      <c r="C264" s="21" t="s">
        <v>152</v>
      </c>
      <c r="D264" s="22"/>
      <c r="E264" s="23"/>
      <c r="F264" s="23"/>
      <c r="G264" s="23"/>
      <c r="H264" s="24" t="str">
        <f t="shared" si="32"/>
        <v/>
      </c>
      <c r="I264" s="25">
        <v>0</v>
      </c>
      <c r="J264" s="26">
        <v>0</v>
      </c>
      <c r="K264" s="26">
        <v>0</v>
      </c>
      <c r="L264" s="33" t="str">
        <f t="shared" si="33"/>
        <v/>
      </c>
      <c r="M264" s="28">
        <v>0</v>
      </c>
      <c r="N264" s="26">
        <v>0</v>
      </c>
      <c r="O264" s="29" t="str">
        <f t="shared" si="34"/>
        <v/>
      </c>
      <c r="P264" s="30" t="str">
        <f t="shared" si="35"/>
        <v/>
      </c>
      <c r="Q264" s="31" t="str">
        <f t="shared" si="36"/>
        <v/>
      </c>
      <c r="R264" s="31" t="str">
        <f t="shared" si="37"/>
        <v/>
      </c>
      <c r="S264" s="32" t="str">
        <f t="shared" si="38"/>
        <v/>
      </c>
    </row>
    <row r="265" spans="1:19" x14ac:dyDescent="0.3">
      <c r="A265" s="34" t="s">
        <v>452</v>
      </c>
      <c r="B265" s="20" t="s">
        <v>147</v>
      </c>
      <c r="C265" s="21" t="s">
        <v>153</v>
      </c>
      <c r="D265" s="22"/>
      <c r="E265" s="23"/>
      <c r="F265" s="23"/>
      <c r="G265" s="23"/>
      <c r="H265" s="24" t="str">
        <f t="shared" si="32"/>
        <v/>
      </c>
      <c r="I265" s="25">
        <v>0</v>
      </c>
      <c r="J265" s="26">
        <v>0</v>
      </c>
      <c r="K265" s="26">
        <v>0</v>
      </c>
      <c r="L265" s="33" t="str">
        <f t="shared" si="33"/>
        <v/>
      </c>
      <c r="M265" s="28">
        <v>0</v>
      </c>
      <c r="N265" s="26">
        <v>0</v>
      </c>
      <c r="O265" s="29" t="str">
        <f t="shared" si="34"/>
        <v/>
      </c>
      <c r="P265" s="30" t="str">
        <f t="shared" si="35"/>
        <v/>
      </c>
      <c r="Q265" s="31" t="str">
        <f t="shared" si="36"/>
        <v/>
      </c>
      <c r="R265" s="31" t="str">
        <f t="shared" si="37"/>
        <v/>
      </c>
      <c r="S265" s="32" t="str">
        <f t="shared" si="38"/>
        <v/>
      </c>
    </row>
    <row r="266" spans="1:19" x14ac:dyDescent="0.3">
      <c r="A266" s="34" t="s">
        <v>452</v>
      </c>
      <c r="B266" s="20" t="s">
        <v>147</v>
      </c>
      <c r="C266" s="21" t="s">
        <v>154</v>
      </c>
      <c r="D266" s="22"/>
      <c r="E266" s="23"/>
      <c r="F266" s="23"/>
      <c r="G266" s="23"/>
      <c r="H266" s="24" t="str">
        <f t="shared" si="32"/>
        <v/>
      </c>
      <c r="I266" s="25">
        <v>0</v>
      </c>
      <c r="J266" s="26">
        <v>0</v>
      </c>
      <c r="K266" s="26">
        <v>0</v>
      </c>
      <c r="L266" s="33" t="str">
        <f t="shared" si="33"/>
        <v/>
      </c>
      <c r="M266" s="28">
        <v>0</v>
      </c>
      <c r="N266" s="26">
        <v>0</v>
      </c>
      <c r="O266" s="29" t="str">
        <f t="shared" si="34"/>
        <v/>
      </c>
      <c r="P266" s="30" t="str">
        <f t="shared" si="35"/>
        <v/>
      </c>
      <c r="Q266" s="31" t="str">
        <f t="shared" si="36"/>
        <v/>
      </c>
      <c r="R266" s="31" t="str">
        <f t="shared" si="37"/>
        <v/>
      </c>
      <c r="S266" s="32" t="str">
        <f t="shared" si="38"/>
        <v/>
      </c>
    </row>
    <row r="267" spans="1:19" x14ac:dyDescent="0.3">
      <c r="A267" s="34" t="s">
        <v>452</v>
      </c>
      <c r="B267" s="20" t="s">
        <v>157</v>
      </c>
      <c r="C267" s="21" t="s">
        <v>158</v>
      </c>
      <c r="D267" s="22"/>
      <c r="E267" s="23"/>
      <c r="F267" s="23"/>
      <c r="G267" s="23"/>
      <c r="H267" s="24" t="str">
        <f t="shared" si="32"/>
        <v/>
      </c>
      <c r="I267" s="25">
        <v>396</v>
      </c>
      <c r="J267" s="26">
        <v>288</v>
      </c>
      <c r="K267" s="26">
        <v>99</v>
      </c>
      <c r="L267" s="33">
        <f t="shared" si="33"/>
        <v>0.34375</v>
      </c>
      <c r="M267" s="28">
        <v>0</v>
      </c>
      <c r="N267" s="26">
        <v>93</v>
      </c>
      <c r="O267" s="29">
        <f t="shared" si="34"/>
        <v>0.24409448818897639</v>
      </c>
      <c r="P267" s="30">
        <f t="shared" si="35"/>
        <v>396</v>
      </c>
      <c r="Q267" s="31">
        <f t="shared" si="36"/>
        <v>288</v>
      </c>
      <c r="R267" s="31">
        <f t="shared" si="37"/>
        <v>93</v>
      </c>
      <c r="S267" s="32">
        <f t="shared" si="38"/>
        <v>0.24409448818897639</v>
      </c>
    </row>
    <row r="268" spans="1:19" x14ac:dyDescent="0.3">
      <c r="A268" s="34" t="s">
        <v>452</v>
      </c>
      <c r="B268" s="20" t="s">
        <v>172</v>
      </c>
      <c r="C268" s="21" t="s">
        <v>173</v>
      </c>
      <c r="D268" s="22"/>
      <c r="E268" s="23"/>
      <c r="F268" s="23"/>
      <c r="G268" s="23"/>
      <c r="H268" s="24" t="str">
        <f t="shared" si="32"/>
        <v/>
      </c>
      <c r="I268" s="25">
        <v>0</v>
      </c>
      <c r="J268" s="26">
        <v>0</v>
      </c>
      <c r="K268" s="26">
        <v>0</v>
      </c>
      <c r="L268" s="33" t="str">
        <f t="shared" si="33"/>
        <v/>
      </c>
      <c r="M268" s="28">
        <v>0</v>
      </c>
      <c r="N268" s="26">
        <v>0</v>
      </c>
      <c r="O268" s="29" t="str">
        <f t="shared" si="34"/>
        <v/>
      </c>
      <c r="P268" s="30" t="str">
        <f t="shared" si="35"/>
        <v/>
      </c>
      <c r="Q268" s="31" t="str">
        <f t="shared" si="36"/>
        <v/>
      </c>
      <c r="R268" s="31" t="str">
        <f t="shared" si="37"/>
        <v/>
      </c>
      <c r="S268" s="32" t="str">
        <f t="shared" si="38"/>
        <v/>
      </c>
    </row>
    <row r="269" spans="1:19" x14ac:dyDescent="0.3">
      <c r="A269" s="34" t="s">
        <v>452</v>
      </c>
      <c r="B269" s="20" t="s">
        <v>172</v>
      </c>
      <c r="C269" s="21" t="s">
        <v>174</v>
      </c>
      <c r="D269" s="22"/>
      <c r="E269" s="23"/>
      <c r="F269" s="23"/>
      <c r="G269" s="23"/>
      <c r="H269" s="24" t="str">
        <f t="shared" si="32"/>
        <v/>
      </c>
      <c r="I269" s="25">
        <v>0</v>
      </c>
      <c r="J269" s="26">
        <v>0</v>
      </c>
      <c r="K269" s="26">
        <v>0</v>
      </c>
      <c r="L269" s="33" t="str">
        <f t="shared" si="33"/>
        <v/>
      </c>
      <c r="M269" s="28">
        <v>0</v>
      </c>
      <c r="N269" s="26">
        <v>0</v>
      </c>
      <c r="O269" s="29" t="str">
        <f t="shared" si="34"/>
        <v/>
      </c>
      <c r="P269" s="30" t="str">
        <f t="shared" si="35"/>
        <v/>
      </c>
      <c r="Q269" s="31" t="str">
        <f t="shared" si="36"/>
        <v/>
      </c>
      <c r="R269" s="31" t="str">
        <f t="shared" si="37"/>
        <v/>
      </c>
      <c r="S269" s="32" t="str">
        <f t="shared" si="38"/>
        <v/>
      </c>
    </row>
    <row r="270" spans="1:19" x14ac:dyDescent="0.3">
      <c r="A270" s="34" t="s">
        <v>452</v>
      </c>
      <c r="B270" s="20" t="s">
        <v>178</v>
      </c>
      <c r="C270" s="21" t="s">
        <v>184</v>
      </c>
      <c r="D270" s="22"/>
      <c r="E270" s="23"/>
      <c r="F270" s="23"/>
      <c r="G270" s="23"/>
      <c r="H270" s="24" t="str">
        <f t="shared" si="32"/>
        <v/>
      </c>
      <c r="I270" s="25">
        <v>2315</v>
      </c>
      <c r="J270" s="26">
        <v>1676</v>
      </c>
      <c r="K270" s="26">
        <v>1284</v>
      </c>
      <c r="L270" s="33">
        <f t="shared" si="33"/>
        <v>0.76610978520286399</v>
      </c>
      <c r="M270" s="28">
        <v>4</v>
      </c>
      <c r="N270" s="26">
        <v>606</v>
      </c>
      <c r="O270" s="29">
        <f t="shared" si="34"/>
        <v>0.26509186351706038</v>
      </c>
      <c r="P270" s="30">
        <f t="shared" si="35"/>
        <v>2315</v>
      </c>
      <c r="Q270" s="31">
        <f t="shared" si="36"/>
        <v>1680</v>
      </c>
      <c r="R270" s="31">
        <f t="shared" si="37"/>
        <v>606</v>
      </c>
      <c r="S270" s="32">
        <f t="shared" si="38"/>
        <v>0.26509186351706038</v>
      </c>
    </row>
    <row r="271" spans="1:19" x14ac:dyDescent="0.3">
      <c r="A271" s="34" t="s">
        <v>452</v>
      </c>
      <c r="B271" s="20" t="s">
        <v>185</v>
      </c>
      <c r="C271" s="21" t="s">
        <v>186</v>
      </c>
      <c r="D271" s="22"/>
      <c r="E271" s="23"/>
      <c r="F271" s="23"/>
      <c r="G271" s="23"/>
      <c r="H271" s="24" t="str">
        <f t="shared" si="32"/>
        <v/>
      </c>
      <c r="I271" s="25">
        <v>3300</v>
      </c>
      <c r="J271" s="26">
        <v>3024</v>
      </c>
      <c r="K271" s="26">
        <v>2668</v>
      </c>
      <c r="L271" s="33">
        <f t="shared" si="33"/>
        <v>0.88227513227513232</v>
      </c>
      <c r="M271" s="28">
        <v>0</v>
      </c>
      <c r="N271" s="26">
        <v>231</v>
      </c>
      <c r="O271" s="29">
        <f t="shared" si="34"/>
        <v>7.0967741935483872E-2</v>
      </c>
      <c r="P271" s="30">
        <f t="shared" si="35"/>
        <v>3300</v>
      </c>
      <c r="Q271" s="31">
        <f t="shared" si="36"/>
        <v>3024</v>
      </c>
      <c r="R271" s="31">
        <f t="shared" si="37"/>
        <v>231</v>
      </c>
      <c r="S271" s="32">
        <f t="shared" si="38"/>
        <v>7.0967741935483872E-2</v>
      </c>
    </row>
    <row r="272" spans="1:19" x14ac:dyDescent="0.3">
      <c r="A272" s="34" t="s">
        <v>452</v>
      </c>
      <c r="B272" s="20" t="s">
        <v>187</v>
      </c>
      <c r="C272" s="21" t="s">
        <v>188</v>
      </c>
      <c r="D272" s="22"/>
      <c r="E272" s="23"/>
      <c r="F272" s="23"/>
      <c r="G272" s="23"/>
      <c r="H272" s="24" t="str">
        <f t="shared" si="32"/>
        <v/>
      </c>
      <c r="I272" s="25">
        <v>783</v>
      </c>
      <c r="J272" s="26">
        <v>409</v>
      </c>
      <c r="K272" s="26">
        <v>69</v>
      </c>
      <c r="L272" s="33">
        <f t="shared" si="33"/>
        <v>0.1687041564792176</v>
      </c>
      <c r="M272" s="28">
        <v>9</v>
      </c>
      <c r="N272" s="26">
        <v>358</v>
      </c>
      <c r="O272" s="29">
        <f t="shared" si="34"/>
        <v>0.46134020618556704</v>
      </c>
      <c r="P272" s="30">
        <f t="shared" si="35"/>
        <v>783</v>
      </c>
      <c r="Q272" s="31">
        <f t="shared" si="36"/>
        <v>418</v>
      </c>
      <c r="R272" s="31">
        <f t="shared" si="37"/>
        <v>358</v>
      </c>
      <c r="S272" s="32">
        <f t="shared" si="38"/>
        <v>0.46134020618556704</v>
      </c>
    </row>
    <row r="273" spans="1:19" x14ac:dyDescent="0.3">
      <c r="A273" s="34" t="s">
        <v>452</v>
      </c>
      <c r="B273" s="20" t="s">
        <v>189</v>
      </c>
      <c r="C273" s="21" t="s">
        <v>190</v>
      </c>
      <c r="D273" s="22"/>
      <c r="E273" s="23"/>
      <c r="F273" s="23"/>
      <c r="G273" s="23"/>
      <c r="H273" s="24" t="str">
        <f t="shared" si="32"/>
        <v/>
      </c>
      <c r="I273" s="25">
        <v>405</v>
      </c>
      <c r="J273" s="26">
        <v>250</v>
      </c>
      <c r="K273" s="26">
        <v>123</v>
      </c>
      <c r="L273" s="33">
        <f t="shared" si="33"/>
        <v>0.49199999999999999</v>
      </c>
      <c r="M273" s="28">
        <v>5</v>
      </c>
      <c r="N273" s="26">
        <v>143</v>
      </c>
      <c r="O273" s="29">
        <f t="shared" si="34"/>
        <v>0.3592964824120603</v>
      </c>
      <c r="P273" s="30">
        <f t="shared" si="35"/>
        <v>405</v>
      </c>
      <c r="Q273" s="31">
        <f t="shared" si="36"/>
        <v>255</v>
      </c>
      <c r="R273" s="31">
        <f t="shared" si="37"/>
        <v>143</v>
      </c>
      <c r="S273" s="32">
        <f t="shared" si="38"/>
        <v>0.3592964824120603</v>
      </c>
    </row>
    <row r="274" spans="1:19" x14ac:dyDescent="0.3">
      <c r="A274" s="34" t="s">
        <v>452</v>
      </c>
      <c r="B274" s="20" t="s">
        <v>192</v>
      </c>
      <c r="C274" s="21" t="s">
        <v>193</v>
      </c>
      <c r="D274" s="22"/>
      <c r="E274" s="23"/>
      <c r="F274" s="23"/>
      <c r="G274" s="23"/>
      <c r="H274" s="24" t="str">
        <f t="shared" si="32"/>
        <v/>
      </c>
      <c r="I274" s="25">
        <v>739</v>
      </c>
      <c r="J274" s="26">
        <v>677</v>
      </c>
      <c r="K274" s="26">
        <v>454</v>
      </c>
      <c r="L274" s="33">
        <f t="shared" si="33"/>
        <v>0.67060561299852295</v>
      </c>
      <c r="M274" s="28">
        <v>5</v>
      </c>
      <c r="N274" s="26">
        <v>46</v>
      </c>
      <c r="O274" s="29">
        <f t="shared" si="34"/>
        <v>6.3186813186813184E-2</v>
      </c>
      <c r="P274" s="30">
        <f t="shared" si="35"/>
        <v>739</v>
      </c>
      <c r="Q274" s="31">
        <f t="shared" si="36"/>
        <v>682</v>
      </c>
      <c r="R274" s="31">
        <f t="shared" si="37"/>
        <v>46</v>
      </c>
      <c r="S274" s="32">
        <f t="shared" si="38"/>
        <v>6.3186813186813184E-2</v>
      </c>
    </row>
    <row r="275" spans="1:19" x14ac:dyDescent="0.3">
      <c r="A275" s="34" t="s">
        <v>452</v>
      </c>
      <c r="B275" s="20" t="s">
        <v>194</v>
      </c>
      <c r="C275" s="21" t="s">
        <v>197</v>
      </c>
      <c r="D275" s="22"/>
      <c r="E275" s="23"/>
      <c r="F275" s="23"/>
      <c r="G275" s="23"/>
      <c r="H275" s="24" t="str">
        <f t="shared" si="32"/>
        <v/>
      </c>
      <c r="I275" s="25">
        <v>87</v>
      </c>
      <c r="J275" s="26">
        <v>56</v>
      </c>
      <c r="K275" s="26">
        <v>38</v>
      </c>
      <c r="L275" s="33">
        <f t="shared" si="33"/>
        <v>0.6785714285714286</v>
      </c>
      <c r="M275" s="28">
        <v>4</v>
      </c>
      <c r="N275" s="26">
        <v>21</v>
      </c>
      <c r="O275" s="29">
        <f t="shared" si="34"/>
        <v>0.25925925925925924</v>
      </c>
      <c r="P275" s="30">
        <f t="shared" si="35"/>
        <v>87</v>
      </c>
      <c r="Q275" s="31">
        <f t="shared" si="36"/>
        <v>60</v>
      </c>
      <c r="R275" s="31">
        <f t="shared" si="37"/>
        <v>21</v>
      </c>
      <c r="S275" s="32">
        <f t="shared" si="38"/>
        <v>0.25925925925925924</v>
      </c>
    </row>
    <row r="276" spans="1:19" x14ac:dyDescent="0.3">
      <c r="A276" s="34" t="s">
        <v>452</v>
      </c>
      <c r="B276" s="20" t="s">
        <v>198</v>
      </c>
      <c r="C276" s="21" t="s">
        <v>200</v>
      </c>
      <c r="D276" s="22"/>
      <c r="E276" s="23"/>
      <c r="F276" s="23"/>
      <c r="G276" s="23"/>
      <c r="H276" s="24" t="str">
        <f t="shared" si="32"/>
        <v/>
      </c>
      <c r="I276" s="25">
        <v>0</v>
      </c>
      <c r="J276" s="26">
        <v>0</v>
      </c>
      <c r="K276" s="26">
        <v>0</v>
      </c>
      <c r="L276" s="33" t="str">
        <f t="shared" si="33"/>
        <v/>
      </c>
      <c r="M276" s="28">
        <v>0</v>
      </c>
      <c r="N276" s="26">
        <v>0</v>
      </c>
      <c r="O276" s="29" t="str">
        <f t="shared" si="34"/>
        <v/>
      </c>
      <c r="P276" s="30" t="str">
        <f t="shared" si="35"/>
        <v/>
      </c>
      <c r="Q276" s="31" t="str">
        <f t="shared" si="36"/>
        <v/>
      </c>
      <c r="R276" s="31" t="str">
        <f t="shared" si="37"/>
        <v/>
      </c>
      <c r="S276" s="32" t="str">
        <f t="shared" si="38"/>
        <v/>
      </c>
    </row>
    <row r="277" spans="1:19" x14ac:dyDescent="0.3">
      <c r="A277" s="34" t="s">
        <v>452</v>
      </c>
      <c r="B277" s="20" t="s">
        <v>198</v>
      </c>
      <c r="C277" s="21" t="s">
        <v>202</v>
      </c>
      <c r="D277" s="22"/>
      <c r="E277" s="23"/>
      <c r="F277" s="23"/>
      <c r="G277" s="23"/>
      <c r="H277" s="24" t="str">
        <f t="shared" si="32"/>
        <v/>
      </c>
      <c r="I277" s="25">
        <v>6</v>
      </c>
      <c r="J277" s="26">
        <v>3</v>
      </c>
      <c r="K277" s="26">
        <v>0</v>
      </c>
      <c r="L277" s="33">
        <f t="shared" si="33"/>
        <v>0</v>
      </c>
      <c r="M277" s="28">
        <v>0</v>
      </c>
      <c r="N277" s="26">
        <v>1</v>
      </c>
      <c r="O277" s="29">
        <f t="shared" si="34"/>
        <v>0.25</v>
      </c>
      <c r="P277" s="30">
        <f t="shared" si="35"/>
        <v>6</v>
      </c>
      <c r="Q277" s="31">
        <f t="shared" si="36"/>
        <v>3</v>
      </c>
      <c r="R277" s="31">
        <f t="shared" si="37"/>
        <v>1</v>
      </c>
      <c r="S277" s="32">
        <f t="shared" si="38"/>
        <v>0.25</v>
      </c>
    </row>
    <row r="278" spans="1:19" x14ac:dyDescent="0.3">
      <c r="A278" s="34" t="s">
        <v>452</v>
      </c>
      <c r="B278" s="20" t="s">
        <v>198</v>
      </c>
      <c r="C278" s="21" t="s">
        <v>203</v>
      </c>
      <c r="D278" s="22"/>
      <c r="E278" s="23"/>
      <c r="F278" s="23"/>
      <c r="G278" s="23"/>
      <c r="H278" s="24" t="str">
        <f t="shared" si="32"/>
        <v/>
      </c>
      <c r="I278" s="25">
        <v>0</v>
      </c>
      <c r="J278" s="26">
        <v>0</v>
      </c>
      <c r="K278" s="26">
        <v>0</v>
      </c>
      <c r="L278" s="33" t="str">
        <f t="shared" si="33"/>
        <v/>
      </c>
      <c r="M278" s="28">
        <v>0</v>
      </c>
      <c r="N278" s="26">
        <v>0</v>
      </c>
      <c r="O278" s="29" t="str">
        <f t="shared" si="34"/>
        <v/>
      </c>
      <c r="P278" s="30" t="str">
        <f t="shared" si="35"/>
        <v/>
      </c>
      <c r="Q278" s="31" t="str">
        <f t="shared" si="36"/>
        <v/>
      </c>
      <c r="R278" s="31" t="str">
        <f t="shared" si="37"/>
        <v/>
      </c>
      <c r="S278" s="32" t="str">
        <f t="shared" si="38"/>
        <v/>
      </c>
    </row>
    <row r="279" spans="1:19" x14ac:dyDescent="0.3">
      <c r="A279" s="34" t="s">
        <v>452</v>
      </c>
      <c r="B279" s="20" t="s">
        <v>206</v>
      </c>
      <c r="C279" s="21" t="s">
        <v>208</v>
      </c>
      <c r="D279" s="22"/>
      <c r="E279" s="23"/>
      <c r="F279" s="23"/>
      <c r="G279" s="23"/>
      <c r="H279" s="24" t="str">
        <f t="shared" si="32"/>
        <v/>
      </c>
      <c r="I279" s="25">
        <v>75</v>
      </c>
      <c r="J279" s="26">
        <v>67</v>
      </c>
      <c r="K279" s="26">
        <v>63</v>
      </c>
      <c r="L279" s="33">
        <f t="shared" si="33"/>
        <v>0.94029850746268662</v>
      </c>
      <c r="M279" s="28">
        <v>0</v>
      </c>
      <c r="N279" s="26">
        <v>0</v>
      </c>
      <c r="O279" s="29">
        <f t="shared" si="34"/>
        <v>0</v>
      </c>
      <c r="P279" s="30">
        <f t="shared" si="35"/>
        <v>75</v>
      </c>
      <c r="Q279" s="31">
        <f t="shared" si="36"/>
        <v>67</v>
      </c>
      <c r="R279" s="31" t="str">
        <f t="shared" si="37"/>
        <v/>
      </c>
      <c r="S279" s="32" t="str">
        <f t="shared" si="38"/>
        <v/>
      </c>
    </row>
    <row r="280" spans="1:19" x14ac:dyDescent="0.3">
      <c r="A280" s="34" t="s">
        <v>452</v>
      </c>
      <c r="B280" s="20" t="s">
        <v>211</v>
      </c>
      <c r="C280" s="21" t="s">
        <v>213</v>
      </c>
      <c r="D280" s="22"/>
      <c r="E280" s="23"/>
      <c r="F280" s="23"/>
      <c r="G280" s="23"/>
      <c r="H280" s="24" t="str">
        <f t="shared" si="32"/>
        <v/>
      </c>
      <c r="I280" s="25">
        <v>1161</v>
      </c>
      <c r="J280" s="26">
        <v>947</v>
      </c>
      <c r="K280" s="26">
        <v>487</v>
      </c>
      <c r="L280" s="33">
        <f t="shared" si="33"/>
        <v>0.51425554382259764</v>
      </c>
      <c r="M280" s="28">
        <v>0</v>
      </c>
      <c r="N280" s="26">
        <v>162</v>
      </c>
      <c r="O280" s="29">
        <f t="shared" si="34"/>
        <v>0.14607754733994591</v>
      </c>
      <c r="P280" s="30">
        <f t="shared" si="35"/>
        <v>1161</v>
      </c>
      <c r="Q280" s="31">
        <f t="shared" si="36"/>
        <v>947</v>
      </c>
      <c r="R280" s="31">
        <f t="shared" si="37"/>
        <v>162</v>
      </c>
      <c r="S280" s="32">
        <f t="shared" si="38"/>
        <v>0.14607754733994591</v>
      </c>
    </row>
    <row r="281" spans="1:19" x14ac:dyDescent="0.3">
      <c r="A281" s="34" t="s">
        <v>452</v>
      </c>
      <c r="B281" s="20" t="s">
        <v>216</v>
      </c>
      <c r="C281" s="21" t="s">
        <v>217</v>
      </c>
      <c r="D281" s="22"/>
      <c r="E281" s="23"/>
      <c r="F281" s="23"/>
      <c r="G281" s="23"/>
      <c r="H281" s="24" t="str">
        <f t="shared" si="32"/>
        <v/>
      </c>
      <c r="I281" s="25">
        <v>18</v>
      </c>
      <c r="J281" s="26">
        <v>9</v>
      </c>
      <c r="K281" s="26">
        <v>9</v>
      </c>
      <c r="L281" s="33">
        <f t="shared" si="33"/>
        <v>1</v>
      </c>
      <c r="M281" s="28">
        <v>0</v>
      </c>
      <c r="N281" s="26">
        <v>8</v>
      </c>
      <c r="O281" s="29">
        <f t="shared" si="34"/>
        <v>0.47058823529411764</v>
      </c>
      <c r="P281" s="30">
        <f t="shared" si="35"/>
        <v>18</v>
      </c>
      <c r="Q281" s="31">
        <f t="shared" si="36"/>
        <v>9</v>
      </c>
      <c r="R281" s="31">
        <f t="shared" si="37"/>
        <v>8</v>
      </c>
      <c r="S281" s="32">
        <f t="shared" si="38"/>
        <v>0.47058823529411764</v>
      </c>
    </row>
    <row r="282" spans="1:19" x14ac:dyDescent="0.3">
      <c r="A282" s="34" t="s">
        <v>452</v>
      </c>
      <c r="B282" s="20" t="s">
        <v>218</v>
      </c>
      <c r="C282" s="21" t="s">
        <v>218</v>
      </c>
      <c r="D282" s="22"/>
      <c r="E282" s="23"/>
      <c r="F282" s="23"/>
      <c r="G282" s="23"/>
      <c r="H282" s="24" t="str">
        <f t="shared" si="32"/>
        <v/>
      </c>
      <c r="I282" s="25">
        <v>1028</v>
      </c>
      <c r="J282" s="26">
        <v>952</v>
      </c>
      <c r="K282" s="26">
        <v>909</v>
      </c>
      <c r="L282" s="33">
        <f t="shared" si="33"/>
        <v>0.95483193277310929</v>
      </c>
      <c r="M282" s="28">
        <v>10</v>
      </c>
      <c r="N282" s="26">
        <v>56</v>
      </c>
      <c r="O282" s="29">
        <f t="shared" si="34"/>
        <v>5.50098231827112E-2</v>
      </c>
      <c r="P282" s="30">
        <f t="shared" si="35"/>
        <v>1028</v>
      </c>
      <c r="Q282" s="31">
        <f t="shared" si="36"/>
        <v>962</v>
      </c>
      <c r="R282" s="31">
        <f t="shared" si="37"/>
        <v>56</v>
      </c>
      <c r="S282" s="32">
        <f t="shared" si="38"/>
        <v>5.50098231827112E-2</v>
      </c>
    </row>
    <row r="283" spans="1:19" x14ac:dyDescent="0.3">
      <c r="A283" s="34" t="s">
        <v>452</v>
      </c>
      <c r="B283" s="20" t="s">
        <v>232</v>
      </c>
      <c r="C283" s="21" t="s">
        <v>233</v>
      </c>
      <c r="D283" s="22"/>
      <c r="E283" s="23"/>
      <c r="F283" s="23"/>
      <c r="G283" s="23"/>
      <c r="H283" s="24" t="str">
        <f t="shared" si="32"/>
        <v/>
      </c>
      <c r="I283" s="25">
        <v>0</v>
      </c>
      <c r="J283" s="26">
        <v>0</v>
      </c>
      <c r="K283" s="26">
        <v>0</v>
      </c>
      <c r="L283" s="33" t="str">
        <f t="shared" si="33"/>
        <v/>
      </c>
      <c r="M283" s="28">
        <v>0</v>
      </c>
      <c r="N283" s="26">
        <v>0</v>
      </c>
      <c r="O283" s="29" t="str">
        <f t="shared" si="34"/>
        <v/>
      </c>
      <c r="P283" s="30" t="str">
        <f t="shared" si="35"/>
        <v/>
      </c>
      <c r="Q283" s="31" t="str">
        <f t="shared" si="36"/>
        <v/>
      </c>
      <c r="R283" s="31" t="str">
        <f t="shared" si="37"/>
        <v/>
      </c>
      <c r="S283" s="32" t="str">
        <f t="shared" si="38"/>
        <v/>
      </c>
    </row>
    <row r="284" spans="1:19" x14ac:dyDescent="0.3">
      <c r="A284" s="34" t="s">
        <v>452</v>
      </c>
      <c r="B284" s="20" t="s">
        <v>239</v>
      </c>
      <c r="C284" s="21" t="s">
        <v>240</v>
      </c>
      <c r="D284" s="22"/>
      <c r="E284" s="23"/>
      <c r="F284" s="23"/>
      <c r="G284" s="23"/>
      <c r="H284" s="24" t="str">
        <f t="shared" si="32"/>
        <v/>
      </c>
      <c r="I284" s="25">
        <v>0</v>
      </c>
      <c r="J284" s="26">
        <v>0</v>
      </c>
      <c r="K284" s="26">
        <v>0</v>
      </c>
      <c r="L284" s="33" t="str">
        <f t="shared" si="33"/>
        <v/>
      </c>
      <c r="M284" s="28">
        <v>0</v>
      </c>
      <c r="N284" s="26">
        <v>0</v>
      </c>
      <c r="O284" s="29" t="str">
        <f t="shared" si="34"/>
        <v/>
      </c>
      <c r="P284" s="30" t="str">
        <f t="shared" si="35"/>
        <v/>
      </c>
      <c r="Q284" s="31" t="str">
        <f t="shared" si="36"/>
        <v/>
      </c>
      <c r="R284" s="31" t="str">
        <f t="shared" si="37"/>
        <v/>
      </c>
      <c r="S284" s="32" t="str">
        <f t="shared" si="38"/>
        <v/>
      </c>
    </row>
    <row r="285" spans="1:19" x14ac:dyDescent="0.3">
      <c r="A285" s="34" t="s">
        <v>452</v>
      </c>
      <c r="B285" s="20" t="s">
        <v>257</v>
      </c>
      <c r="C285" s="21" t="s">
        <v>258</v>
      </c>
      <c r="D285" s="22"/>
      <c r="E285" s="23"/>
      <c r="F285" s="23"/>
      <c r="G285" s="23"/>
      <c r="H285" s="24" t="str">
        <f t="shared" si="32"/>
        <v/>
      </c>
      <c r="I285" s="25">
        <v>592</v>
      </c>
      <c r="J285" s="26">
        <v>496</v>
      </c>
      <c r="K285" s="26">
        <v>431</v>
      </c>
      <c r="L285" s="33">
        <f t="shared" si="33"/>
        <v>0.86895161290322576</v>
      </c>
      <c r="M285" s="28">
        <v>1</v>
      </c>
      <c r="N285" s="26">
        <v>85</v>
      </c>
      <c r="O285" s="29">
        <f t="shared" si="34"/>
        <v>0.14604810996563575</v>
      </c>
      <c r="P285" s="30">
        <f t="shared" si="35"/>
        <v>592</v>
      </c>
      <c r="Q285" s="31">
        <f t="shared" si="36"/>
        <v>497</v>
      </c>
      <c r="R285" s="31">
        <f t="shared" si="37"/>
        <v>85</v>
      </c>
      <c r="S285" s="32">
        <f t="shared" si="38"/>
        <v>0.14604810996563575</v>
      </c>
    </row>
    <row r="286" spans="1:19" x14ac:dyDescent="0.3">
      <c r="A286" s="34" t="s">
        <v>452</v>
      </c>
      <c r="B286" s="20" t="s">
        <v>257</v>
      </c>
      <c r="C286" s="21" t="s">
        <v>259</v>
      </c>
      <c r="D286" s="22"/>
      <c r="E286" s="23"/>
      <c r="F286" s="23"/>
      <c r="G286" s="23"/>
      <c r="H286" s="24" t="str">
        <f t="shared" si="32"/>
        <v/>
      </c>
      <c r="I286" s="25">
        <v>334</v>
      </c>
      <c r="J286" s="26">
        <v>274</v>
      </c>
      <c r="K286" s="26">
        <v>131</v>
      </c>
      <c r="L286" s="33">
        <f t="shared" si="33"/>
        <v>0.47810218978102192</v>
      </c>
      <c r="M286" s="28">
        <v>0</v>
      </c>
      <c r="N286" s="26">
        <v>48</v>
      </c>
      <c r="O286" s="29">
        <f t="shared" si="34"/>
        <v>0.14906832298136646</v>
      </c>
      <c r="P286" s="30">
        <f t="shared" si="35"/>
        <v>334</v>
      </c>
      <c r="Q286" s="31">
        <f t="shared" si="36"/>
        <v>274</v>
      </c>
      <c r="R286" s="31">
        <f t="shared" si="37"/>
        <v>48</v>
      </c>
      <c r="S286" s="32">
        <f t="shared" si="38"/>
        <v>0.14906832298136646</v>
      </c>
    </row>
    <row r="287" spans="1:19" x14ac:dyDescent="0.3">
      <c r="A287" s="34" t="s">
        <v>452</v>
      </c>
      <c r="B287" s="20" t="s">
        <v>260</v>
      </c>
      <c r="C287" s="21" t="s">
        <v>262</v>
      </c>
      <c r="D287" s="22"/>
      <c r="E287" s="23"/>
      <c r="F287" s="23"/>
      <c r="G287" s="23"/>
      <c r="H287" s="24" t="str">
        <f t="shared" si="32"/>
        <v/>
      </c>
      <c r="I287" s="25">
        <v>1110</v>
      </c>
      <c r="J287" s="26">
        <v>253</v>
      </c>
      <c r="K287" s="26">
        <v>117</v>
      </c>
      <c r="L287" s="33">
        <f t="shared" si="33"/>
        <v>0.46245059288537549</v>
      </c>
      <c r="M287" s="28">
        <v>0</v>
      </c>
      <c r="N287" s="26">
        <v>839</v>
      </c>
      <c r="O287" s="29">
        <f t="shared" si="34"/>
        <v>0.76831501831501836</v>
      </c>
      <c r="P287" s="30">
        <f t="shared" si="35"/>
        <v>1110</v>
      </c>
      <c r="Q287" s="31">
        <f t="shared" si="36"/>
        <v>253</v>
      </c>
      <c r="R287" s="31">
        <f t="shared" si="37"/>
        <v>839</v>
      </c>
      <c r="S287" s="32">
        <f t="shared" si="38"/>
        <v>0.76831501831501836</v>
      </c>
    </row>
    <row r="288" spans="1:19" x14ac:dyDescent="0.3">
      <c r="A288" s="34" t="s">
        <v>452</v>
      </c>
      <c r="B288" s="20" t="s">
        <v>272</v>
      </c>
      <c r="C288" s="21" t="s">
        <v>275</v>
      </c>
      <c r="D288" s="22"/>
      <c r="E288" s="23"/>
      <c r="F288" s="23"/>
      <c r="G288" s="23"/>
      <c r="H288" s="24" t="str">
        <f t="shared" si="32"/>
        <v/>
      </c>
      <c r="I288" s="25">
        <v>0</v>
      </c>
      <c r="J288" s="26">
        <v>0</v>
      </c>
      <c r="K288" s="26">
        <v>0</v>
      </c>
      <c r="L288" s="33" t="str">
        <f t="shared" si="33"/>
        <v/>
      </c>
      <c r="M288" s="28">
        <v>0</v>
      </c>
      <c r="N288" s="26">
        <v>0</v>
      </c>
      <c r="O288" s="29" t="str">
        <f t="shared" si="34"/>
        <v/>
      </c>
      <c r="P288" s="30" t="str">
        <f t="shared" si="35"/>
        <v/>
      </c>
      <c r="Q288" s="31" t="str">
        <f t="shared" si="36"/>
        <v/>
      </c>
      <c r="R288" s="31" t="str">
        <f t="shared" si="37"/>
        <v/>
      </c>
      <c r="S288" s="32" t="str">
        <f t="shared" si="38"/>
        <v/>
      </c>
    </row>
    <row r="289" spans="1:19" ht="28.8" x14ac:dyDescent="0.3">
      <c r="A289" s="34" t="s">
        <v>452</v>
      </c>
      <c r="B289" s="20" t="s">
        <v>286</v>
      </c>
      <c r="C289" s="21" t="s">
        <v>288</v>
      </c>
      <c r="D289" s="22"/>
      <c r="E289" s="23"/>
      <c r="F289" s="23"/>
      <c r="G289" s="23"/>
      <c r="H289" s="24" t="str">
        <f t="shared" si="32"/>
        <v/>
      </c>
      <c r="I289" s="25">
        <v>40</v>
      </c>
      <c r="J289" s="26">
        <v>31</v>
      </c>
      <c r="K289" s="26">
        <v>16</v>
      </c>
      <c r="L289" s="33">
        <f t="shared" si="33"/>
        <v>0.5161290322580645</v>
      </c>
      <c r="M289" s="28">
        <v>1</v>
      </c>
      <c r="N289" s="26">
        <v>8</v>
      </c>
      <c r="O289" s="29">
        <f t="shared" si="34"/>
        <v>0.2</v>
      </c>
      <c r="P289" s="30">
        <f t="shared" si="35"/>
        <v>40</v>
      </c>
      <c r="Q289" s="31">
        <f t="shared" si="36"/>
        <v>32</v>
      </c>
      <c r="R289" s="31">
        <f t="shared" si="37"/>
        <v>8</v>
      </c>
      <c r="S289" s="32">
        <f t="shared" si="38"/>
        <v>0.2</v>
      </c>
    </row>
    <row r="290" spans="1:19" x14ac:dyDescent="0.3">
      <c r="A290" s="34" t="s">
        <v>452</v>
      </c>
      <c r="B290" s="20" t="s">
        <v>289</v>
      </c>
      <c r="C290" s="21" t="s">
        <v>290</v>
      </c>
      <c r="D290" s="22"/>
      <c r="E290" s="23"/>
      <c r="F290" s="23"/>
      <c r="G290" s="23"/>
      <c r="H290" s="24" t="str">
        <f t="shared" si="32"/>
        <v/>
      </c>
      <c r="I290" s="25">
        <v>0</v>
      </c>
      <c r="J290" s="26">
        <v>0</v>
      </c>
      <c r="K290" s="26">
        <v>0</v>
      </c>
      <c r="L290" s="33" t="str">
        <f t="shared" si="33"/>
        <v/>
      </c>
      <c r="M290" s="28">
        <v>0</v>
      </c>
      <c r="N290" s="26">
        <v>0</v>
      </c>
      <c r="O290" s="29" t="str">
        <f t="shared" si="34"/>
        <v/>
      </c>
      <c r="P290" s="30" t="str">
        <f t="shared" si="35"/>
        <v/>
      </c>
      <c r="Q290" s="31" t="str">
        <f t="shared" si="36"/>
        <v/>
      </c>
      <c r="R290" s="31" t="str">
        <f t="shared" si="37"/>
        <v/>
      </c>
      <c r="S290" s="32" t="str">
        <f t="shared" si="38"/>
        <v/>
      </c>
    </row>
    <row r="291" spans="1:19" x14ac:dyDescent="0.3">
      <c r="A291" s="34" t="s">
        <v>452</v>
      </c>
      <c r="B291" s="20" t="s">
        <v>306</v>
      </c>
      <c r="C291" s="21" t="s">
        <v>307</v>
      </c>
      <c r="D291" s="22"/>
      <c r="E291" s="23"/>
      <c r="F291" s="23"/>
      <c r="G291" s="23"/>
      <c r="H291" s="24" t="str">
        <f t="shared" si="32"/>
        <v/>
      </c>
      <c r="I291" s="25">
        <v>21</v>
      </c>
      <c r="J291" s="26">
        <v>16</v>
      </c>
      <c r="K291" s="26">
        <v>12</v>
      </c>
      <c r="L291" s="33">
        <f t="shared" si="33"/>
        <v>0.75</v>
      </c>
      <c r="M291" s="28">
        <v>0</v>
      </c>
      <c r="N291" s="26">
        <v>0</v>
      </c>
      <c r="O291" s="29">
        <f t="shared" si="34"/>
        <v>0</v>
      </c>
      <c r="P291" s="30">
        <f t="shared" si="35"/>
        <v>21</v>
      </c>
      <c r="Q291" s="31">
        <f t="shared" si="36"/>
        <v>16</v>
      </c>
      <c r="R291" s="31" t="str">
        <f t="shared" si="37"/>
        <v/>
      </c>
      <c r="S291" s="32" t="str">
        <f t="shared" si="38"/>
        <v/>
      </c>
    </row>
    <row r="292" spans="1:19" x14ac:dyDescent="0.3">
      <c r="A292" s="34" t="s">
        <v>452</v>
      </c>
      <c r="B292" s="20" t="s">
        <v>308</v>
      </c>
      <c r="C292" s="21" t="s">
        <v>309</v>
      </c>
      <c r="D292" s="22"/>
      <c r="E292" s="23"/>
      <c r="F292" s="23"/>
      <c r="G292" s="23"/>
      <c r="H292" s="24" t="str">
        <f t="shared" si="32"/>
        <v/>
      </c>
      <c r="I292" s="25">
        <v>3</v>
      </c>
      <c r="J292" s="26">
        <v>3</v>
      </c>
      <c r="K292" s="26">
        <v>3</v>
      </c>
      <c r="L292" s="33">
        <f t="shared" si="33"/>
        <v>1</v>
      </c>
      <c r="M292" s="28">
        <v>0</v>
      </c>
      <c r="N292" s="26">
        <v>0</v>
      </c>
      <c r="O292" s="29">
        <f t="shared" si="34"/>
        <v>0</v>
      </c>
      <c r="P292" s="30">
        <f t="shared" si="35"/>
        <v>3</v>
      </c>
      <c r="Q292" s="31">
        <f t="shared" si="36"/>
        <v>3</v>
      </c>
      <c r="R292" s="31" t="str">
        <f t="shared" si="37"/>
        <v/>
      </c>
      <c r="S292" s="32" t="str">
        <f t="shared" si="38"/>
        <v/>
      </c>
    </row>
    <row r="293" spans="1:19" x14ac:dyDescent="0.3">
      <c r="A293" s="34" t="s">
        <v>452</v>
      </c>
      <c r="B293" s="20" t="s">
        <v>310</v>
      </c>
      <c r="C293" s="21" t="s">
        <v>311</v>
      </c>
      <c r="D293" s="22"/>
      <c r="E293" s="23"/>
      <c r="F293" s="23"/>
      <c r="G293" s="23"/>
      <c r="H293" s="24" t="str">
        <f t="shared" si="32"/>
        <v/>
      </c>
      <c r="I293" s="25">
        <v>1759</v>
      </c>
      <c r="J293" s="26">
        <v>860</v>
      </c>
      <c r="K293" s="26">
        <v>774</v>
      </c>
      <c r="L293" s="33">
        <f t="shared" si="33"/>
        <v>0.9</v>
      </c>
      <c r="M293" s="28">
        <v>2</v>
      </c>
      <c r="N293" s="26">
        <v>842</v>
      </c>
      <c r="O293" s="29">
        <f t="shared" si="34"/>
        <v>0.49413145539906106</v>
      </c>
      <c r="P293" s="30">
        <f t="shared" si="35"/>
        <v>1759</v>
      </c>
      <c r="Q293" s="31">
        <f t="shared" si="36"/>
        <v>862</v>
      </c>
      <c r="R293" s="31">
        <f t="shared" si="37"/>
        <v>842</v>
      </c>
      <c r="S293" s="32">
        <f t="shared" si="38"/>
        <v>0.49413145539906106</v>
      </c>
    </row>
    <row r="294" spans="1:19" x14ac:dyDescent="0.3">
      <c r="A294" s="34" t="s">
        <v>452</v>
      </c>
      <c r="B294" s="20" t="s">
        <v>312</v>
      </c>
      <c r="C294" s="21" t="s">
        <v>313</v>
      </c>
      <c r="D294" s="22"/>
      <c r="E294" s="23"/>
      <c r="F294" s="23"/>
      <c r="G294" s="23"/>
      <c r="H294" s="24" t="str">
        <f t="shared" si="32"/>
        <v/>
      </c>
      <c r="I294" s="25">
        <v>9</v>
      </c>
      <c r="J294" s="26">
        <v>6</v>
      </c>
      <c r="K294" s="26">
        <v>3</v>
      </c>
      <c r="L294" s="33">
        <f t="shared" si="33"/>
        <v>0.5</v>
      </c>
      <c r="M294" s="28">
        <v>0</v>
      </c>
      <c r="N294" s="26">
        <v>0</v>
      </c>
      <c r="O294" s="29">
        <f t="shared" si="34"/>
        <v>0</v>
      </c>
      <c r="P294" s="30">
        <f t="shared" si="35"/>
        <v>9</v>
      </c>
      <c r="Q294" s="31">
        <f t="shared" si="36"/>
        <v>6</v>
      </c>
      <c r="R294" s="31" t="str">
        <f t="shared" si="37"/>
        <v/>
      </c>
      <c r="S294" s="32" t="str">
        <f t="shared" si="38"/>
        <v/>
      </c>
    </row>
    <row r="295" spans="1:19" ht="28.8" x14ac:dyDescent="0.3">
      <c r="A295" s="34" t="s">
        <v>452</v>
      </c>
      <c r="B295" s="20" t="s">
        <v>314</v>
      </c>
      <c r="C295" s="21" t="s">
        <v>317</v>
      </c>
      <c r="D295" s="22"/>
      <c r="E295" s="23"/>
      <c r="F295" s="23"/>
      <c r="G295" s="23"/>
      <c r="H295" s="24" t="str">
        <f t="shared" si="32"/>
        <v/>
      </c>
      <c r="I295" s="25">
        <v>1701</v>
      </c>
      <c r="J295" s="26">
        <v>1581</v>
      </c>
      <c r="K295" s="26">
        <v>1230</v>
      </c>
      <c r="L295" s="33">
        <f t="shared" si="33"/>
        <v>0.77798861480075898</v>
      </c>
      <c r="M295" s="28">
        <v>24</v>
      </c>
      <c r="N295" s="26">
        <v>94</v>
      </c>
      <c r="O295" s="29">
        <f t="shared" si="34"/>
        <v>5.5326662742789877E-2</v>
      </c>
      <c r="P295" s="30">
        <f t="shared" si="35"/>
        <v>1701</v>
      </c>
      <c r="Q295" s="31">
        <f t="shared" si="36"/>
        <v>1605</v>
      </c>
      <c r="R295" s="31">
        <f t="shared" si="37"/>
        <v>94</v>
      </c>
      <c r="S295" s="32">
        <f t="shared" si="38"/>
        <v>5.5326662742789877E-2</v>
      </c>
    </row>
    <row r="296" spans="1:19" x14ac:dyDescent="0.3">
      <c r="A296" s="34" t="s">
        <v>452</v>
      </c>
      <c r="B296" s="20" t="s">
        <v>333</v>
      </c>
      <c r="C296" s="21" t="s">
        <v>334</v>
      </c>
      <c r="D296" s="22"/>
      <c r="E296" s="23"/>
      <c r="F296" s="23"/>
      <c r="G296" s="23"/>
      <c r="H296" s="24" t="str">
        <f t="shared" si="32"/>
        <v/>
      </c>
      <c r="I296" s="25">
        <v>402</v>
      </c>
      <c r="J296" s="26">
        <v>305</v>
      </c>
      <c r="K296" s="26">
        <v>92</v>
      </c>
      <c r="L296" s="33">
        <f t="shared" si="33"/>
        <v>0.30163934426229511</v>
      </c>
      <c r="M296" s="28">
        <v>3</v>
      </c>
      <c r="N296" s="26">
        <v>79</v>
      </c>
      <c r="O296" s="29">
        <f t="shared" si="34"/>
        <v>0.20413436692506459</v>
      </c>
      <c r="P296" s="30">
        <f t="shared" si="35"/>
        <v>402</v>
      </c>
      <c r="Q296" s="31">
        <f t="shared" si="36"/>
        <v>308</v>
      </c>
      <c r="R296" s="31">
        <f t="shared" si="37"/>
        <v>79</v>
      </c>
      <c r="S296" s="32">
        <f t="shared" si="38"/>
        <v>0.20413436692506459</v>
      </c>
    </row>
    <row r="297" spans="1:19" x14ac:dyDescent="0.3">
      <c r="A297" s="34" t="s">
        <v>452</v>
      </c>
      <c r="B297" s="20" t="s">
        <v>333</v>
      </c>
      <c r="C297" s="21" t="s">
        <v>336</v>
      </c>
      <c r="D297" s="22"/>
      <c r="E297" s="23"/>
      <c r="F297" s="23"/>
      <c r="G297" s="23"/>
      <c r="H297" s="24" t="str">
        <f t="shared" si="32"/>
        <v/>
      </c>
      <c r="I297" s="25">
        <v>255</v>
      </c>
      <c r="J297" s="26">
        <v>227</v>
      </c>
      <c r="K297" s="26">
        <v>165</v>
      </c>
      <c r="L297" s="33">
        <f t="shared" si="33"/>
        <v>0.72687224669603523</v>
      </c>
      <c r="M297" s="28">
        <v>0</v>
      </c>
      <c r="N297" s="26">
        <v>19</v>
      </c>
      <c r="O297" s="29">
        <f t="shared" si="34"/>
        <v>7.7235772357723581E-2</v>
      </c>
      <c r="P297" s="30">
        <f t="shared" si="35"/>
        <v>255</v>
      </c>
      <c r="Q297" s="31">
        <f t="shared" si="36"/>
        <v>227</v>
      </c>
      <c r="R297" s="31">
        <f t="shared" si="37"/>
        <v>19</v>
      </c>
      <c r="S297" s="32">
        <f t="shared" si="38"/>
        <v>7.7235772357723581E-2</v>
      </c>
    </row>
    <row r="298" spans="1:19" x14ac:dyDescent="0.3">
      <c r="A298" s="34" t="s">
        <v>452</v>
      </c>
      <c r="B298" s="20" t="s">
        <v>340</v>
      </c>
      <c r="C298" s="21" t="s">
        <v>341</v>
      </c>
      <c r="D298" s="22"/>
      <c r="E298" s="23"/>
      <c r="F298" s="23"/>
      <c r="G298" s="23"/>
      <c r="H298" s="24" t="str">
        <f t="shared" si="32"/>
        <v/>
      </c>
      <c r="I298" s="25">
        <v>0</v>
      </c>
      <c r="J298" s="26">
        <v>0</v>
      </c>
      <c r="K298" s="26">
        <v>0</v>
      </c>
      <c r="L298" s="33" t="str">
        <f t="shared" si="33"/>
        <v/>
      </c>
      <c r="M298" s="28">
        <v>0</v>
      </c>
      <c r="N298" s="26">
        <v>0</v>
      </c>
      <c r="O298" s="29" t="str">
        <f t="shared" si="34"/>
        <v/>
      </c>
      <c r="P298" s="30" t="str">
        <f t="shared" si="35"/>
        <v/>
      </c>
      <c r="Q298" s="31" t="str">
        <f t="shared" si="36"/>
        <v/>
      </c>
      <c r="R298" s="31" t="str">
        <f t="shared" si="37"/>
        <v/>
      </c>
      <c r="S298" s="32" t="str">
        <f t="shared" si="38"/>
        <v/>
      </c>
    </row>
    <row r="299" spans="1:19" x14ac:dyDescent="0.3">
      <c r="A299" s="34" t="s">
        <v>452</v>
      </c>
      <c r="B299" s="20" t="s">
        <v>342</v>
      </c>
      <c r="C299" s="21" t="s">
        <v>343</v>
      </c>
      <c r="D299" s="22"/>
      <c r="E299" s="23"/>
      <c r="F299" s="23"/>
      <c r="G299" s="23"/>
      <c r="H299" s="24" t="str">
        <f t="shared" si="32"/>
        <v/>
      </c>
      <c r="I299" s="25">
        <v>1</v>
      </c>
      <c r="J299" s="26">
        <v>1</v>
      </c>
      <c r="K299" s="26">
        <v>1</v>
      </c>
      <c r="L299" s="33">
        <f t="shared" si="33"/>
        <v>1</v>
      </c>
      <c r="M299" s="28">
        <v>0</v>
      </c>
      <c r="N299" s="26">
        <v>0</v>
      </c>
      <c r="O299" s="29">
        <f t="shared" si="34"/>
        <v>0</v>
      </c>
      <c r="P299" s="30">
        <f t="shared" si="35"/>
        <v>1</v>
      </c>
      <c r="Q299" s="31">
        <f t="shared" si="36"/>
        <v>1</v>
      </c>
      <c r="R299" s="31" t="str">
        <f t="shared" si="37"/>
        <v/>
      </c>
      <c r="S299" s="32" t="str">
        <f t="shared" si="38"/>
        <v/>
      </c>
    </row>
    <row r="300" spans="1:19" x14ac:dyDescent="0.3">
      <c r="A300" s="34" t="s">
        <v>452</v>
      </c>
      <c r="B300" s="20" t="s">
        <v>344</v>
      </c>
      <c r="C300" s="21" t="s">
        <v>347</v>
      </c>
      <c r="D300" s="22"/>
      <c r="E300" s="23"/>
      <c r="F300" s="23"/>
      <c r="G300" s="23"/>
      <c r="H300" s="24" t="str">
        <f t="shared" si="32"/>
        <v/>
      </c>
      <c r="I300" s="25">
        <v>5396</v>
      </c>
      <c r="J300" s="26">
        <v>4530</v>
      </c>
      <c r="K300" s="26">
        <v>4190</v>
      </c>
      <c r="L300" s="33">
        <f t="shared" si="33"/>
        <v>0.92494481236203085</v>
      </c>
      <c r="M300" s="28">
        <v>3</v>
      </c>
      <c r="N300" s="26">
        <v>858</v>
      </c>
      <c r="O300" s="29">
        <f t="shared" si="34"/>
        <v>0.15915414579855314</v>
      </c>
      <c r="P300" s="30">
        <f t="shared" si="35"/>
        <v>5396</v>
      </c>
      <c r="Q300" s="31">
        <f t="shared" si="36"/>
        <v>4533</v>
      </c>
      <c r="R300" s="31">
        <f t="shared" si="37"/>
        <v>858</v>
      </c>
      <c r="S300" s="32">
        <f t="shared" si="38"/>
        <v>0.15915414579855314</v>
      </c>
    </row>
    <row r="301" spans="1:19" x14ac:dyDescent="0.3">
      <c r="A301" s="34" t="s">
        <v>452</v>
      </c>
      <c r="B301" s="20" t="s">
        <v>348</v>
      </c>
      <c r="C301" s="21" t="s">
        <v>349</v>
      </c>
      <c r="D301" s="22"/>
      <c r="E301" s="23"/>
      <c r="F301" s="23"/>
      <c r="G301" s="23"/>
      <c r="H301" s="24" t="str">
        <f t="shared" si="32"/>
        <v/>
      </c>
      <c r="I301" s="25">
        <v>27</v>
      </c>
      <c r="J301" s="26">
        <v>20</v>
      </c>
      <c r="K301" s="26">
        <v>10</v>
      </c>
      <c r="L301" s="33">
        <f t="shared" si="33"/>
        <v>0.5</v>
      </c>
      <c r="M301" s="28">
        <v>0</v>
      </c>
      <c r="N301" s="26">
        <v>5</v>
      </c>
      <c r="O301" s="29">
        <f t="shared" si="34"/>
        <v>0.2</v>
      </c>
      <c r="P301" s="30">
        <f t="shared" si="35"/>
        <v>27</v>
      </c>
      <c r="Q301" s="31">
        <f t="shared" si="36"/>
        <v>20</v>
      </c>
      <c r="R301" s="31">
        <f t="shared" si="37"/>
        <v>5</v>
      </c>
      <c r="S301" s="32">
        <f t="shared" si="38"/>
        <v>0.2</v>
      </c>
    </row>
    <row r="302" spans="1:19" x14ac:dyDescent="0.3">
      <c r="A302" s="34" t="s">
        <v>452</v>
      </c>
      <c r="B302" s="20" t="s">
        <v>350</v>
      </c>
      <c r="C302" s="21" t="s">
        <v>353</v>
      </c>
      <c r="D302" s="22"/>
      <c r="E302" s="23"/>
      <c r="F302" s="23"/>
      <c r="G302" s="23"/>
      <c r="H302" s="24" t="str">
        <f t="shared" si="32"/>
        <v/>
      </c>
      <c r="I302" s="25">
        <v>0</v>
      </c>
      <c r="J302" s="26">
        <v>0</v>
      </c>
      <c r="K302" s="26">
        <v>0</v>
      </c>
      <c r="L302" s="33" t="str">
        <f t="shared" si="33"/>
        <v/>
      </c>
      <c r="M302" s="28">
        <v>0</v>
      </c>
      <c r="N302" s="26">
        <v>0</v>
      </c>
      <c r="O302" s="29" t="str">
        <f t="shared" si="34"/>
        <v/>
      </c>
      <c r="P302" s="30" t="str">
        <f t="shared" si="35"/>
        <v/>
      </c>
      <c r="Q302" s="31" t="str">
        <f t="shared" si="36"/>
        <v/>
      </c>
      <c r="R302" s="31" t="str">
        <f t="shared" si="37"/>
        <v/>
      </c>
      <c r="S302" s="32" t="str">
        <f t="shared" si="38"/>
        <v/>
      </c>
    </row>
    <row r="303" spans="1:19" x14ac:dyDescent="0.3">
      <c r="A303" s="34" t="s">
        <v>452</v>
      </c>
      <c r="B303" s="20" t="s">
        <v>362</v>
      </c>
      <c r="C303" s="21" t="s">
        <v>363</v>
      </c>
      <c r="D303" s="22"/>
      <c r="E303" s="23"/>
      <c r="F303" s="23"/>
      <c r="G303" s="23"/>
      <c r="H303" s="24" t="str">
        <f t="shared" si="32"/>
        <v/>
      </c>
      <c r="I303" s="25">
        <v>0</v>
      </c>
      <c r="J303" s="26">
        <v>0</v>
      </c>
      <c r="K303" s="26">
        <v>0</v>
      </c>
      <c r="L303" s="33" t="str">
        <f t="shared" si="33"/>
        <v/>
      </c>
      <c r="M303" s="28">
        <v>0</v>
      </c>
      <c r="N303" s="26">
        <v>0</v>
      </c>
      <c r="O303" s="29" t="str">
        <f t="shared" si="34"/>
        <v/>
      </c>
      <c r="P303" s="30" t="str">
        <f t="shared" si="35"/>
        <v/>
      </c>
      <c r="Q303" s="31" t="str">
        <f t="shared" si="36"/>
        <v/>
      </c>
      <c r="R303" s="31" t="str">
        <f t="shared" si="37"/>
        <v/>
      </c>
      <c r="S303" s="32" t="str">
        <f t="shared" si="38"/>
        <v/>
      </c>
    </row>
    <row r="304" spans="1:19" x14ac:dyDescent="0.3">
      <c r="A304" s="34" t="s">
        <v>452</v>
      </c>
      <c r="B304" s="20" t="s">
        <v>364</v>
      </c>
      <c r="C304" s="21" t="s">
        <v>365</v>
      </c>
      <c r="D304" s="22"/>
      <c r="E304" s="23"/>
      <c r="F304" s="23"/>
      <c r="G304" s="23"/>
      <c r="H304" s="24" t="str">
        <f t="shared" si="32"/>
        <v/>
      </c>
      <c r="I304" s="25">
        <v>0</v>
      </c>
      <c r="J304" s="26">
        <v>0</v>
      </c>
      <c r="K304" s="26">
        <v>0</v>
      </c>
      <c r="L304" s="33" t="str">
        <f t="shared" si="33"/>
        <v/>
      </c>
      <c r="M304" s="28">
        <v>0</v>
      </c>
      <c r="N304" s="26">
        <v>0</v>
      </c>
      <c r="O304" s="29" t="str">
        <f t="shared" si="34"/>
        <v/>
      </c>
      <c r="P304" s="30" t="str">
        <f t="shared" si="35"/>
        <v/>
      </c>
      <c r="Q304" s="31" t="str">
        <f t="shared" si="36"/>
        <v/>
      </c>
      <c r="R304" s="31" t="str">
        <f t="shared" si="37"/>
        <v/>
      </c>
      <c r="S304" s="32" t="str">
        <f t="shared" si="38"/>
        <v/>
      </c>
    </row>
    <row r="305" spans="1:19" x14ac:dyDescent="0.3">
      <c r="A305" s="34" t="s">
        <v>452</v>
      </c>
      <c r="B305" s="20" t="s">
        <v>364</v>
      </c>
      <c r="C305" s="21" t="s">
        <v>367</v>
      </c>
      <c r="D305" s="22"/>
      <c r="E305" s="23"/>
      <c r="F305" s="23"/>
      <c r="G305" s="23"/>
      <c r="H305" s="24" t="str">
        <f t="shared" si="32"/>
        <v/>
      </c>
      <c r="I305" s="25">
        <v>0</v>
      </c>
      <c r="J305" s="26">
        <v>0</v>
      </c>
      <c r="K305" s="26">
        <v>0</v>
      </c>
      <c r="L305" s="33" t="str">
        <f t="shared" si="33"/>
        <v/>
      </c>
      <c r="M305" s="28">
        <v>0</v>
      </c>
      <c r="N305" s="26">
        <v>0</v>
      </c>
      <c r="O305" s="29" t="str">
        <f t="shared" si="34"/>
        <v/>
      </c>
      <c r="P305" s="30" t="str">
        <f t="shared" si="35"/>
        <v/>
      </c>
      <c r="Q305" s="31" t="str">
        <f t="shared" si="36"/>
        <v/>
      </c>
      <c r="R305" s="31" t="str">
        <f t="shared" si="37"/>
        <v/>
      </c>
      <c r="S305" s="32" t="str">
        <f t="shared" si="38"/>
        <v/>
      </c>
    </row>
    <row r="306" spans="1:19" x14ac:dyDescent="0.3">
      <c r="A306" s="34" t="s">
        <v>452</v>
      </c>
      <c r="B306" s="20" t="s">
        <v>386</v>
      </c>
      <c r="C306" s="21" t="s">
        <v>387</v>
      </c>
      <c r="D306" s="22"/>
      <c r="E306" s="23"/>
      <c r="F306" s="23"/>
      <c r="G306" s="23"/>
      <c r="H306" s="24" t="str">
        <f t="shared" si="32"/>
        <v/>
      </c>
      <c r="I306" s="25">
        <v>806</v>
      </c>
      <c r="J306" s="26">
        <v>588</v>
      </c>
      <c r="K306" s="26">
        <v>175</v>
      </c>
      <c r="L306" s="33">
        <f t="shared" si="33"/>
        <v>0.29761904761904762</v>
      </c>
      <c r="M306" s="28">
        <v>2</v>
      </c>
      <c r="N306" s="26">
        <v>174</v>
      </c>
      <c r="O306" s="29">
        <f t="shared" si="34"/>
        <v>0.22774869109947643</v>
      </c>
      <c r="P306" s="30">
        <f t="shared" si="35"/>
        <v>806</v>
      </c>
      <c r="Q306" s="31">
        <f t="shared" si="36"/>
        <v>590</v>
      </c>
      <c r="R306" s="31">
        <f t="shared" si="37"/>
        <v>174</v>
      </c>
      <c r="S306" s="32">
        <f t="shared" si="38"/>
        <v>0.22774869109947643</v>
      </c>
    </row>
    <row r="307" spans="1:19" x14ac:dyDescent="0.3">
      <c r="A307" s="34" t="s">
        <v>452</v>
      </c>
      <c r="B307" s="20" t="s">
        <v>386</v>
      </c>
      <c r="C307" s="21" t="s">
        <v>390</v>
      </c>
      <c r="D307" s="22"/>
      <c r="E307" s="23"/>
      <c r="F307" s="23"/>
      <c r="G307" s="23"/>
      <c r="H307" s="24" t="str">
        <f t="shared" si="32"/>
        <v/>
      </c>
      <c r="I307" s="25">
        <v>3849</v>
      </c>
      <c r="J307" s="26">
        <v>2652</v>
      </c>
      <c r="K307" s="26">
        <v>1809</v>
      </c>
      <c r="L307" s="33">
        <f t="shared" si="33"/>
        <v>0.6821266968325792</v>
      </c>
      <c r="M307" s="28">
        <v>4</v>
      </c>
      <c r="N307" s="26">
        <v>1141</v>
      </c>
      <c r="O307" s="29">
        <f t="shared" si="34"/>
        <v>0.30050039504872267</v>
      </c>
      <c r="P307" s="30">
        <f t="shared" si="35"/>
        <v>3849</v>
      </c>
      <c r="Q307" s="31">
        <f t="shared" si="36"/>
        <v>2656</v>
      </c>
      <c r="R307" s="31">
        <f t="shared" si="37"/>
        <v>1141</v>
      </c>
      <c r="S307" s="32">
        <f t="shared" si="38"/>
        <v>0.30050039504872267</v>
      </c>
    </row>
    <row r="308" spans="1:19" x14ac:dyDescent="0.3">
      <c r="A308" s="34" t="s">
        <v>452</v>
      </c>
      <c r="B308" s="20" t="s">
        <v>396</v>
      </c>
      <c r="C308" s="21" t="s">
        <v>399</v>
      </c>
      <c r="D308" s="22"/>
      <c r="E308" s="23"/>
      <c r="F308" s="23"/>
      <c r="G308" s="23"/>
      <c r="H308" s="24" t="str">
        <f t="shared" si="32"/>
        <v/>
      </c>
      <c r="I308" s="25">
        <v>0</v>
      </c>
      <c r="J308" s="26">
        <v>0</v>
      </c>
      <c r="K308" s="26">
        <v>0</v>
      </c>
      <c r="L308" s="33" t="str">
        <f t="shared" si="33"/>
        <v/>
      </c>
      <c r="M308" s="28">
        <v>0</v>
      </c>
      <c r="N308" s="26">
        <v>0</v>
      </c>
      <c r="O308" s="29" t="str">
        <f t="shared" si="34"/>
        <v/>
      </c>
      <c r="P308" s="30" t="str">
        <f t="shared" si="35"/>
        <v/>
      </c>
      <c r="Q308" s="31" t="str">
        <f t="shared" si="36"/>
        <v/>
      </c>
      <c r="R308" s="31" t="str">
        <f t="shared" si="37"/>
        <v/>
      </c>
      <c r="S308" s="32" t="str">
        <f t="shared" si="38"/>
        <v/>
      </c>
    </row>
    <row r="309" spans="1:19" ht="28.8" x14ac:dyDescent="0.3">
      <c r="A309" s="34" t="s">
        <v>452</v>
      </c>
      <c r="B309" s="20" t="s">
        <v>405</v>
      </c>
      <c r="C309" s="21" t="s">
        <v>407</v>
      </c>
      <c r="D309" s="22"/>
      <c r="E309" s="23"/>
      <c r="F309" s="23"/>
      <c r="G309" s="23"/>
      <c r="H309" s="24" t="str">
        <f t="shared" si="32"/>
        <v/>
      </c>
      <c r="I309" s="25">
        <v>2095</v>
      </c>
      <c r="J309" s="26">
        <v>1098</v>
      </c>
      <c r="K309" s="26">
        <v>811</v>
      </c>
      <c r="L309" s="33">
        <f t="shared" si="33"/>
        <v>0.73861566484517305</v>
      </c>
      <c r="M309" s="28">
        <v>13</v>
      </c>
      <c r="N309" s="26">
        <v>939</v>
      </c>
      <c r="O309" s="29">
        <f t="shared" si="34"/>
        <v>0.4580487804878049</v>
      </c>
      <c r="P309" s="30">
        <f t="shared" si="35"/>
        <v>2095</v>
      </c>
      <c r="Q309" s="31">
        <f t="shared" si="36"/>
        <v>1111</v>
      </c>
      <c r="R309" s="31">
        <f t="shared" si="37"/>
        <v>939</v>
      </c>
      <c r="S309" s="32">
        <f t="shared" si="38"/>
        <v>0.4580487804878049</v>
      </c>
    </row>
    <row r="310" spans="1:19" ht="29.4" thickBot="1" x14ac:dyDescent="0.35">
      <c r="A310" s="34" t="s">
        <v>452</v>
      </c>
      <c r="B310" s="20" t="s">
        <v>408</v>
      </c>
      <c r="C310" s="21" t="s">
        <v>410</v>
      </c>
      <c r="D310" s="35"/>
      <c r="E310" s="36"/>
      <c r="F310" s="36"/>
      <c r="G310" s="36"/>
      <c r="H310" s="24" t="str">
        <f t="shared" si="32"/>
        <v/>
      </c>
      <c r="I310" s="37">
        <v>1757</v>
      </c>
      <c r="J310" s="38">
        <v>1604</v>
      </c>
      <c r="K310" s="38">
        <v>1173</v>
      </c>
      <c r="L310" s="33">
        <f t="shared" si="33"/>
        <v>0.73129675810473815</v>
      </c>
      <c r="M310" s="39">
        <v>2</v>
      </c>
      <c r="N310" s="38">
        <v>114</v>
      </c>
      <c r="O310" s="29">
        <f t="shared" si="34"/>
        <v>6.6279069767441856E-2</v>
      </c>
      <c r="P310" s="30">
        <f t="shared" si="35"/>
        <v>1757</v>
      </c>
      <c r="Q310" s="31">
        <f t="shared" si="36"/>
        <v>1606</v>
      </c>
      <c r="R310" s="31">
        <f t="shared" si="37"/>
        <v>114</v>
      </c>
      <c r="S310" s="32">
        <f t="shared" si="38"/>
        <v>6.6279069767441856E-2</v>
      </c>
    </row>
    <row r="311" spans="1:19" x14ac:dyDescent="0.3">
      <c r="A311" s="34" t="s">
        <v>452</v>
      </c>
      <c r="B311" s="20" t="s">
        <v>414</v>
      </c>
      <c r="C311" s="21" t="s">
        <v>417</v>
      </c>
      <c r="D311" s="22"/>
      <c r="E311" s="23"/>
      <c r="F311" s="23"/>
      <c r="G311" s="23"/>
      <c r="H311" s="24" t="str">
        <f t="shared" si="32"/>
        <v/>
      </c>
      <c r="I311" s="25">
        <v>129</v>
      </c>
      <c r="J311" s="26">
        <v>127</v>
      </c>
      <c r="K311" s="26">
        <v>71</v>
      </c>
      <c r="L311" s="33">
        <f t="shared" si="33"/>
        <v>0.55905511811023623</v>
      </c>
      <c r="M311" s="28">
        <v>0</v>
      </c>
      <c r="N311" s="26">
        <v>0</v>
      </c>
      <c r="O311" s="29">
        <f t="shared" si="34"/>
        <v>0</v>
      </c>
      <c r="P311" s="30">
        <f t="shared" si="35"/>
        <v>129</v>
      </c>
      <c r="Q311" s="31">
        <f t="shared" si="36"/>
        <v>127</v>
      </c>
      <c r="R311" s="31" t="str">
        <f t="shared" si="37"/>
        <v/>
      </c>
      <c r="S311" s="32" t="str">
        <f t="shared" si="38"/>
        <v/>
      </c>
    </row>
    <row r="312" spans="1:19" x14ac:dyDescent="0.3">
      <c r="A312" s="34" t="s">
        <v>452</v>
      </c>
      <c r="B312" s="20" t="s">
        <v>414</v>
      </c>
      <c r="C312" s="21" t="s">
        <v>420</v>
      </c>
      <c r="D312" s="22"/>
      <c r="E312" s="23"/>
      <c r="F312" s="23"/>
      <c r="G312" s="23"/>
      <c r="H312" s="24" t="str">
        <f t="shared" si="32"/>
        <v/>
      </c>
      <c r="I312" s="25">
        <v>210</v>
      </c>
      <c r="J312" s="26">
        <v>207</v>
      </c>
      <c r="K312" s="26">
        <v>199</v>
      </c>
      <c r="L312" s="33">
        <f t="shared" si="33"/>
        <v>0.96135265700483097</v>
      </c>
      <c r="M312" s="28">
        <v>0</v>
      </c>
      <c r="N312" s="26">
        <v>2</v>
      </c>
      <c r="O312" s="29">
        <f t="shared" si="34"/>
        <v>9.5693779904306216E-3</v>
      </c>
      <c r="P312" s="30">
        <f t="shared" si="35"/>
        <v>210</v>
      </c>
      <c r="Q312" s="31">
        <f t="shared" si="36"/>
        <v>207</v>
      </c>
      <c r="R312" s="31">
        <f t="shared" si="37"/>
        <v>2</v>
      </c>
      <c r="S312" s="32">
        <f t="shared" si="38"/>
        <v>9.5693779904306216E-3</v>
      </c>
    </row>
    <row r="313" spans="1:19" x14ac:dyDescent="0.3">
      <c r="A313" s="34" t="s">
        <v>452</v>
      </c>
      <c r="B313" s="20" t="s">
        <v>414</v>
      </c>
      <c r="C313" s="21" t="s">
        <v>423</v>
      </c>
      <c r="D313" s="22"/>
      <c r="E313" s="23"/>
      <c r="F313" s="23"/>
      <c r="G313" s="23"/>
      <c r="H313" s="24" t="str">
        <f t="shared" si="32"/>
        <v/>
      </c>
      <c r="I313" s="25">
        <v>399</v>
      </c>
      <c r="J313" s="26">
        <v>387</v>
      </c>
      <c r="K313" s="26">
        <v>160</v>
      </c>
      <c r="L313" s="33">
        <f t="shared" si="33"/>
        <v>0.41343669250645992</v>
      </c>
      <c r="M313" s="28">
        <v>0</v>
      </c>
      <c r="N313" s="26">
        <v>5</v>
      </c>
      <c r="O313" s="29">
        <f t="shared" si="34"/>
        <v>1.2755102040816327E-2</v>
      </c>
      <c r="P313" s="30">
        <f t="shared" si="35"/>
        <v>399</v>
      </c>
      <c r="Q313" s="31">
        <f t="shared" si="36"/>
        <v>387</v>
      </c>
      <c r="R313" s="31">
        <f t="shared" si="37"/>
        <v>5</v>
      </c>
      <c r="S313" s="32">
        <f t="shared" si="38"/>
        <v>1.2755102040816327E-2</v>
      </c>
    </row>
    <row r="314" spans="1:19" x14ac:dyDescent="0.3">
      <c r="A314" s="34" t="s">
        <v>452</v>
      </c>
      <c r="B314" s="20" t="s">
        <v>414</v>
      </c>
      <c r="C314" s="21" t="s">
        <v>427</v>
      </c>
      <c r="D314" s="22"/>
      <c r="E314" s="23"/>
      <c r="F314" s="23"/>
      <c r="G314" s="23"/>
      <c r="H314" s="24" t="str">
        <f t="shared" si="32"/>
        <v/>
      </c>
      <c r="I314" s="25">
        <v>114</v>
      </c>
      <c r="J314" s="26">
        <v>112</v>
      </c>
      <c r="K314" s="26">
        <v>52</v>
      </c>
      <c r="L314" s="33">
        <f t="shared" si="33"/>
        <v>0.4642857142857143</v>
      </c>
      <c r="M314" s="28">
        <v>0</v>
      </c>
      <c r="N314" s="26">
        <v>1</v>
      </c>
      <c r="O314" s="29">
        <f t="shared" si="34"/>
        <v>8.8495575221238937E-3</v>
      </c>
      <c r="P314" s="30">
        <f t="shared" si="35"/>
        <v>114</v>
      </c>
      <c r="Q314" s="31">
        <f t="shared" si="36"/>
        <v>112</v>
      </c>
      <c r="R314" s="31">
        <f t="shared" si="37"/>
        <v>1</v>
      </c>
      <c r="S314" s="32">
        <f t="shared" si="38"/>
        <v>8.8495575221238937E-3</v>
      </c>
    </row>
    <row r="315" spans="1:19" x14ac:dyDescent="0.3">
      <c r="A315" s="34" t="s">
        <v>446</v>
      </c>
      <c r="B315" s="20" t="s">
        <v>4</v>
      </c>
      <c r="C315" s="21" t="s">
        <v>5</v>
      </c>
      <c r="D315" s="22"/>
      <c r="E315" s="23"/>
      <c r="F315" s="23"/>
      <c r="G315" s="23"/>
      <c r="H315" s="24" t="str">
        <f t="shared" si="32"/>
        <v/>
      </c>
      <c r="I315" s="25">
        <v>15</v>
      </c>
      <c r="J315" s="26">
        <v>10</v>
      </c>
      <c r="K315" s="26">
        <v>5</v>
      </c>
      <c r="L315" s="27">
        <f t="shared" si="33"/>
        <v>0.5</v>
      </c>
      <c r="M315" s="28"/>
      <c r="N315" s="26">
        <v>5</v>
      </c>
      <c r="O315" s="29">
        <f t="shared" si="34"/>
        <v>0.33333333333333331</v>
      </c>
      <c r="P315" s="30">
        <f t="shared" si="35"/>
        <v>15</v>
      </c>
      <c r="Q315" s="31">
        <f t="shared" si="36"/>
        <v>10</v>
      </c>
      <c r="R315" s="31">
        <f t="shared" si="37"/>
        <v>5</v>
      </c>
      <c r="S315" s="32">
        <f t="shared" si="38"/>
        <v>0.33333333333333331</v>
      </c>
    </row>
    <row r="316" spans="1:19" x14ac:dyDescent="0.3">
      <c r="A316" s="34" t="s">
        <v>446</v>
      </c>
      <c r="B316" s="20" t="s">
        <v>6</v>
      </c>
      <c r="C316" s="21" t="s">
        <v>7</v>
      </c>
      <c r="D316" s="22"/>
      <c r="E316" s="23"/>
      <c r="F316" s="23"/>
      <c r="G316" s="23"/>
      <c r="H316" s="24" t="str">
        <f t="shared" si="32"/>
        <v/>
      </c>
      <c r="I316" s="25">
        <v>539</v>
      </c>
      <c r="J316" s="26">
        <v>372</v>
      </c>
      <c r="K316" s="26">
        <v>80</v>
      </c>
      <c r="L316" s="27">
        <f t="shared" si="33"/>
        <v>0.21505376344086022</v>
      </c>
      <c r="M316" s="28">
        <v>3</v>
      </c>
      <c r="N316" s="26">
        <v>164</v>
      </c>
      <c r="O316" s="29">
        <f t="shared" si="34"/>
        <v>0.30426716141001853</v>
      </c>
      <c r="P316" s="30">
        <f t="shared" si="35"/>
        <v>539</v>
      </c>
      <c r="Q316" s="31">
        <f t="shared" si="36"/>
        <v>375</v>
      </c>
      <c r="R316" s="31">
        <f t="shared" si="37"/>
        <v>164</v>
      </c>
      <c r="S316" s="32">
        <f t="shared" si="38"/>
        <v>0.30426716141001853</v>
      </c>
    </row>
    <row r="317" spans="1:19" x14ac:dyDescent="0.3">
      <c r="A317" s="34" t="s">
        <v>446</v>
      </c>
      <c r="B317" s="20" t="s">
        <v>8</v>
      </c>
      <c r="C317" s="21" t="s">
        <v>9</v>
      </c>
      <c r="D317" s="22"/>
      <c r="E317" s="23"/>
      <c r="F317" s="23"/>
      <c r="G317" s="23"/>
      <c r="H317" s="24" t="str">
        <f t="shared" si="32"/>
        <v/>
      </c>
      <c r="I317" s="25">
        <v>3</v>
      </c>
      <c r="J317" s="26">
        <v>3</v>
      </c>
      <c r="K317" s="26"/>
      <c r="L317" s="27">
        <f t="shared" si="33"/>
        <v>0</v>
      </c>
      <c r="M317" s="28"/>
      <c r="N317" s="26"/>
      <c r="O317" s="29">
        <f t="shared" si="34"/>
        <v>0</v>
      </c>
      <c r="P317" s="30">
        <f t="shared" si="35"/>
        <v>3</v>
      </c>
      <c r="Q317" s="31">
        <f t="shared" si="36"/>
        <v>3</v>
      </c>
      <c r="R317" s="31" t="str">
        <f t="shared" si="37"/>
        <v/>
      </c>
      <c r="S317" s="32" t="str">
        <f t="shared" si="38"/>
        <v/>
      </c>
    </row>
    <row r="318" spans="1:19" x14ac:dyDescent="0.3">
      <c r="A318" s="34" t="s">
        <v>446</v>
      </c>
      <c r="B318" s="20" t="s">
        <v>17</v>
      </c>
      <c r="C318" s="21" t="s">
        <v>18</v>
      </c>
      <c r="D318" s="22"/>
      <c r="E318" s="23"/>
      <c r="F318" s="23"/>
      <c r="G318" s="23"/>
      <c r="H318" s="24" t="str">
        <f t="shared" si="32"/>
        <v/>
      </c>
      <c r="I318" s="25">
        <v>3855</v>
      </c>
      <c r="J318" s="26">
        <v>3567</v>
      </c>
      <c r="K318" s="26">
        <v>1460</v>
      </c>
      <c r="L318" s="27">
        <f t="shared" si="33"/>
        <v>0.40930754135127556</v>
      </c>
      <c r="M318" s="28">
        <v>2</v>
      </c>
      <c r="N318" s="26">
        <v>286</v>
      </c>
      <c r="O318" s="29">
        <f t="shared" si="34"/>
        <v>7.4189364461738003E-2</v>
      </c>
      <c r="P318" s="30">
        <f t="shared" si="35"/>
        <v>3855</v>
      </c>
      <c r="Q318" s="31">
        <f t="shared" si="36"/>
        <v>3569</v>
      </c>
      <c r="R318" s="31">
        <f t="shared" si="37"/>
        <v>286</v>
      </c>
      <c r="S318" s="32">
        <f t="shared" si="38"/>
        <v>7.4189364461738003E-2</v>
      </c>
    </row>
    <row r="319" spans="1:19" x14ac:dyDescent="0.3">
      <c r="A319" s="34" t="s">
        <v>446</v>
      </c>
      <c r="B319" s="20" t="s">
        <v>10</v>
      </c>
      <c r="C319" s="21" t="s">
        <v>22</v>
      </c>
      <c r="D319" s="22"/>
      <c r="E319" s="23"/>
      <c r="F319" s="23"/>
      <c r="G319" s="23"/>
      <c r="H319" s="24" t="str">
        <f t="shared" si="32"/>
        <v/>
      </c>
      <c r="I319" s="25">
        <v>142</v>
      </c>
      <c r="J319" s="26">
        <v>136</v>
      </c>
      <c r="K319" s="26">
        <v>12</v>
      </c>
      <c r="L319" s="27">
        <f t="shared" si="33"/>
        <v>8.8235294117647065E-2</v>
      </c>
      <c r="M319" s="28"/>
      <c r="N319" s="26">
        <v>6</v>
      </c>
      <c r="O319" s="29">
        <f t="shared" si="34"/>
        <v>4.2253521126760563E-2</v>
      </c>
      <c r="P319" s="30">
        <f t="shared" si="35"/>
        <v>142</v>
      </c>
      <c r="Q319" s="31">
        <f t="shared" si="36"/>
        <v>136</v>
      </c>
      <c r="R319" s="31">
        <f t="shared" si="37"/>
        <v>6</v>
      </c>
      <c r="S319" s="32">
        <f t="shared" si="38"/>
        <v>4.2253521126760563E-2</v>
      </c>
    </row>
    <row r="320" spans="1:19" x14ac:dyDescent="0.3">
      <c r="A320" s="34" t="s">
        <v>446</v>
      </c>
      <c r="B320" s="20" t="s">
        <v>25</v>
      </c>
      <c r="C320" s="21" t="s">
        <v>26</v>
      </c>
      <c r="D320" s="22"/>
      <c r="E320" s="23"/>
      <c r="F320" s="23"/>
      <c r="G320" s="23"/>
      <c r="H320" s="24" t="str">
        <f t="shared" si="32"/>
        <v/>
      </c>
      <c r="I320" s="25">
        <v>5266</v>
      </c>
      <c r="J320" s="26">
        <v>4710</v>
      </c>
      <c r="K320" s="26">
        <v>1825</v>
      </c>
      <c r="L320" s="27">
        <f t="shared" si="33"/>
        <v>0.38747346072186839</v>
      </c>
      <c r="M320" s="28"/>
      <c r="N320" s="26">
        <v>556</v>
      </c>
      <c r="O320" s="29">
        <f t="shared" si="34"/>
        <v>0.10558298518799848</v>
      </c>
      <c r="P320" s="30">
        <f t="shared" si="35"/>
        <v>5266</v>
      </c>
      <c r="Q320" s="31">
        <f t="shared" si="36"/>
        <v>4710</v>
      </c>
      <c r="R320" s="31">
        <f t="shared" si="37"/>
        <v>556</v>
      </c>
      <c r="S320" s="32">
        <f t="shared" si="38"/>
        <v>0.10558298518799848</v>
      </c>
    </row>
    <row r="321" spans="1:19" x14ac:dyDescent="0.3">
      <c r="A321" s="34" t="s">
        <v>446</v>
      </c>
      <c r="B321" s="20" t="s">
        <v>31</v>
      </c>
      <c r="C321" s="21" t="s">
        <v>34</v>
      </c>
      <c r="D321" s="22"/>
      <c r="E321" s="23"/>
      <c r="F321" s="23"/>
      <c r="G321" s="23"/>
      <c r="H321" s="24" t="str">
        <f t="shared" si="32"/>
        <v/>
      </c>
      <c r="I321" s="25">
        <v>96</v>
      </c>
      <c r="J321" s="26">
        <v>93</v>
      </c>
      <c r="K321" s="26">
        <v>90</v>
      </c>
      <c r="L321" s="27">
        <f t="shared" si="33"/>
        <v>0.967741935483871</v>
      </c>
      <c r="M321" s="28"/>
      <c r="N321" s="26">
        <v>3</v>
      </c>
      <c r="O321" s="29">
        <f t="shared" si="34"/>
        <v>3.125E-2</v>
      </c>
      <c r="P321" s="30">
        <f t="shared" si="35"/>
        <v>96</v>
      </c>
      <c r="Q321" s="31">
        <f t="shared" si="36"/>
        <v>93</v>
      </c>
      <c r="R321" s="31">
        <f t="shared" si="37"/>
        <v>3</v>
      </c>
      <c r="S321" s="32">
        <f t="shared" si="38"/>
        <v>3.125E-2</v>
      </c>
    </row>
    <row r="322" spans="1:19" ht="28.8" x14ac:dyDescent="0.3">
      <c r="A322" s="34" t="s">
        <v>446</v>
      </c>
      <c r="B322" s="20" t="s">
        <v>42</v>
      </c>
      <c r="C322" s="21" t="s">
        <v>47</v>
      </c>
      <c r="D322" s="22"/>
      <c r="E322" s="23"/>
      <c r="F322" s="23"/>
      <c r="G322" s="23"/>
      <c r="H322" s="24" t="str">
        <f t="shared" ref="H322:H385" si="39">IF((E322+G322)&lt;&gt;0,G322/(E322+G322),"")</f>
        <v/>
      </c>
      <c r="I322" s="25">
        <v>23</v>
      </c>
      <c r="J322" s="26">
        <v>19</v>
      </c>
      <c r="K322" s="26">
        <v>5</v>
      </c>
      <c r="L322" s="27">
        <f t="shared" ref="L322:L385" si="40">IF(J322&lt;&gt;0,K322/J322,"")</f>
        <v>0.26315789473684209</v>
      </c>
      <c r="M322" s="28"/>
      <c r="N322" s="26">
        <v>4</v>
      </c>
      <c r="O322" s="29">
        <f t="shared" ref="O322:O385" si="41">IF((J322+M322+N322)&lt;&gt;0,N322/(J322+M322+N322),"")</f>
        <v>0.17391304347826086</v>
      </c>
      <c r="P322" s="30">
        <f t="shared" si="35"/>
        <v>23</v>
      </c>
      <c r="Q322" s="31">
        <f t="shared" si="36"/>
        <v>19</v>
      </c>
      <c r="R322" s="31">
        <f t="shared" si="37"/>
        <v>4</v>
      </c>
      <c r="S322" s="32">
        <f t="shared" si="38"/>
        <v>0.17391304347826086</v>
      </c>
    </row>
    <row r="323" spans="1:19" x14ac:dyDescent="0.3">
      <c r="A323" s="34" t="s">
        <v>446</v>
      </c>
      <c r="B323" s="20" t="s">
        <v>51</v>
      </c>
      <c r="C323" s="21" t="s">
        <v>53</v>
      </c>
      <c r="D323" s="22"/>
      <c r="E323" s="23"/>
      <c r="F323" s="23"/>
      <c r="G323" s="23"/>
      <c r="H323" s="24" t="str">
        <f t="shared" si="39"/>
        <v/>
      </c>
      <c r="I323" s="25">
        <v>1</v>
      </c>
      <c r="J323" s="26"/>
      <c r="K323" s="26"/>
      <c r="L323" s="27" t="str">
        <f t="shared" si="40"/>
        <v/>
      </c>
      <c r="M323" s="28"/>
      <c r="N323" s="26">
        <v>1</v>
      </c>
      <c r="O323" s="29">
        <f t="shared" si="41"/>
        <v>1</v>
      </c>
      <c r="P323" s="30">
        <f t="shared" ref="P323:P386" si="42">IF(SUM(D323,I323)&gt;0,SUM(D323,I323),"")</f>
        <v>1</v>
      </c>
      <c r="Q323" s="31" t="str">
        <f t="shared" ref="Q323:Q386" si="43">IF(SUM(E323,J323, M323)&gt;0,SUM(E323,J323, M323),"")</f>
        <v/>
      </c>
      <c r="R323" s="31">
        <f t="shared" ref="R323:R386" si="44">IF(SUM(G323,N323)&gt;0,SUM(G323,N323),"")</f>
        <v>1</v>
      </c>
      <c r="S323" s="32" t="str">
        <f t="shared" ref="S323:S386" si="45">IFERROR(IF((Q323+R323)&lt;&gt;0,R323/(Q323+R323),""),"")</f>
        <v/>
      </c>
    </row>
    <row r="324" spans="1:19" x14ac:dyDescent="0.3">
      <c r="A324" s="34" t="s">
        <v>446</v>
      </c>
      <c r="B324" s="20" t="s">
        <v>51</v>
      </c>
      <c r="C324" s="21" t="s">
        <v>59</v>
      </c>
      <c r="D324" s="22"/>
      <c r="E324" s="23"/>
      <c r="F324" s="23"/>
      <c r="G324" s="23"/>
      <c r="H324" s="24" t="str">
        <f t="shared" si="39"/>
        <v/>
      </c>
      <c r="I324" s="25">
        <v>5</v>
      </c>
      <c r="J324" s="26">
        <v>4</v>
      </c>
      <c r="K324" s="26"/>
      <c r="L324" s="27">
        <f t="shared" si="40"/>
        <v>0</v>
      </c>
      <c r="M324" s="28"/>
      <c r="N324" s="26">
        <v>1</v>
      </c>
      <c r="O324" s="29">
        <f t="shared" si="41"/>
        <v>0.2</v>
      </c>
      <c r="P324" s="30">
        <f t="shared" si="42"/>
        <v>5</v>
      </c>
      <c r="Q324" s="31">
        <f t="shared" si="43"/>
        <v>4</v>
      </c>
      <c r="R324" s="31">
        <f t="shared" si="44"/>
        <v>1</v>
      </c>
      <c r="S324" s="32">
        <f t="shared" si="45"/>
        <v>0.2</v>
      </c>
    </row>
    <row r="325" spans="1:19" x14ac:dyDescent="0.3">
      <c r="A325" s="34" t="s">
        <v>446</v>
      </c>
      <c r="B325" s="20" t="s">
        <v>60</v>
      </c>
      <c r="C325" s="21" t="s">
        <v>61</v>
      </c>
      <c r="D325" s="22"/>
      <c r="E325" s="23"/>
      <c r="F325" s="23"/>
      <c r="G325" s="23"/>
      <c r="H325" s="24" t="str">
        <f t="shared" si="39"/>
        <v/>
      </c>
      <c r="I325" s="25">
        <v>5</v>
      </c>
      <c r="J325" s="26">
        <v>5</v>
      </c>
      <c r="K325" s="26">
        <v>1</v>
      </c>
      <c r="L325" s="27">
        <f t="shared" si="40"/>
        <v>0.2</v>
      </c>
      <c r="M325" s="28"/>
      <c r="N325" s="26"/>
      <c r="O325" s="29">
        <f t="shared" si="41"/>
        <v>0</v>
      </c>
      <c r="P325" s="30">
        <f t="shared" si="42"/>
        <v>5</v>
      </c>
      <c r="Q325" s="31">
        <f t="shared" si="43"/>
        <v>5</v>
      </c>
      <c r="R325" s="31" t="str">
        <f t="shared" si="44"/>
        <v/>
      </c>
      <c r="S325" s="32" t="str">
        <f t="shared" si="45"/>
        <v/>
      </c>
    </row>
    <row r="326" spans="1:19" x14ac:dyDescent="0.3">
      <c r="A326" s="34" t="s">
        <v>446</v>
      </c>
      <c r="B326" s="20" t="s">
        <v>71</v>
      </c>
      <c r="C326" s="21" t="s">
        <v>74</v>
      </c>
      <c r="D326" s="22"/>
      <c r="E326" s="23"/>
      <c r="F326" s="23"/>
      <c r="G326" s="23"/>
      <c r="H326" s="24" t="str">
        <f t="shared" si="39"/>
        <v/>
      </c>
      <c r="I326" s="25">
        <v>119</v>
      </c>
      <c r="J326" s="26">
        <v>116</v>
      </c>
      <c r="K326" s="26">
        <v>5</v>
      </c>
      <c r="L326" s="27">
        <f t="shared" si="40"/>
        <v>4.3103448275862072E-2</v>
      </c>
      <c r="M326" s="28">
        <v>2</v>
      </c>
      <c r="N326" s="26">
        <v>1</v>
      </c>
      <c r="O326" s="29">
        <f t="shared" si="41"/>
        <v>8.4033613445378148E-3</v>
      </c>
      <c r="P326" s="30">
        <f t="shared" si="42"/>
        <v>119</v>
      </c>
      <c r="Q326" s="31">
        <f t="shared" si="43"/>
        <v>118</v>
      </c>
      <c r="R326" s="31">
        <f t="shared" si="44"/>
        <v>1</v>
      </c>
      <c r="S326" s="32">
        <f t="shared" si="45"/>
        <v>8.4033613445378148E-3</v>
      </c>
    </row>
    <row r="327" spans="1:19" x14ac:dyDescent="0.3">
      <c r="A327" s="34" t="s">
        <v>446</v>
      </c>
      <c r="B327" s="20" t="s">
        <v>71</v>
      </c>
      <c r="C327" s="21" t="s">
        <v>75</v>
      </c>
      <c r="D327" s="22"/>
      <c r="E327" s="23"/>
      <c r="F327" s="23"/>
      <c r="G327" s="23"/>
      <c r="H327" s="24" t="str">
        <f t="shared" si="39"/>
        <v/>
      </c>
      <c r="I327" s="25">
        <v>499</v>
      </c>
      <c r="J327" s="26">
        <v>472</v>
      </c>
      <c r="K327" s="26">
        <v>84</v>
      </c>
      <c r="L327" s="27">
        <f t="shared" si="40"/>
        <v>0.17796610169491525</v>
      </c>
      <c r="M327" s="28"/>
      <c r="N327" s="26">
        <v>27</v>
      </c>
      <c r="O327" s="29">
        <f t="shared" si="41"/>
        <v>5.410821643286573E-2</v>
      </c>
      <c r="P327" s="30">
        <f t="shared" si="42"/>
        <v>499</v>
      </c>
      <c r="Q327" s="31">
        <f t="shared" si="43"/>
        <v>472</v>
      </c>
      <c r="R327" s="31">
        <f t="shared" si="44"/>
        <v>27</v>
      </c>
      <c r="S327" s="32">
        <f t="shared" si="45"/>
        <v>5.410821643286573E-2</v>
      </c>
    </row>
    <row r="328" spans="1:19" ht="28.8" x14ac:dyDescent="0.3">
      <c r="A328" s="34" t="s">
        <v>446</v>
      </c>
      <c r="B328" s="20" t="s">
        <v>83</v>
      </c>
      <c r="C328" s="21" t="s">
        <v>84</v>
      </c>
      <c r="D328" s="22"/>
      <c r="E328" s="23"/>
      <c r="F328" s="23"/>
      <c r="G328" s="23"/>
      <c r="H328" s="24" t="str">
        <f t="shared" si="39"/>
        <v/>
      </c>
      <c r="I328" s="25">
        <v>13</v>
      </c>
      <c r="J328" s="26">
        <v>11</v>
      </c>
      <c r="K328" s="26">
        <v>2</v>
      </c>
      <c r="L328" s="27">
        <f t="shared" si="40"/>
        <v>0.18181818181818182</v>
      </c>
      <c r="M328" s="28"/>
      <c r="N328" s="26">
        <v>2</v>
      </c>
      <c r="O328" s="29">
        <f t="shared" si="41"/>
        <v>0.15384615384615385</v>
      </c>
      <c r="P328" s="30">
        <f t="shared" si="42"/>
        <v>13</v>
      </c>
      <c r="Q328" s="31">
        <f t="shared" si="43"/>
        <v>11</v>
      </c>
      <c r="R328" s="31">
        <f t="shared" si="44"/>
        <v>2</v>
      </c>
      <c r="S328" s="32">
        <f t="shared" si="45"/>
        <v>0.15384615384615385</v>
      </c>
    </row>
    <row r="329" spans="1:19" x14ac:dyDescent="0.3">
      <c r="A329" s="34" t="s">
        <v>446</v>
      </c>
      <c r="B329" s="20" t="s">
        <v>85</v>
      </c>
      <c r="C329" s="21" t="s">
        <v>86</v>
      </c>
      <c r="D329" s="22"/>
      <c r="E329" s="23"/>
      <c r="F329" s="23"/>
      <c r="G329" s="23"/>
      <c r="H329" s="24" t="str">
        <f t="shared" si="39"/>
        <v/>
      </c>
      <c r="I329" s="25">
        <v>8798</v>
      </c>
      <c r="J329" s="26">
        <v>8458</v>
      </c>
      <c r="K329" s="26">
        <v>353</v>
      </c>
      <c r="L329" s="27">
        <f t="shared" si="40"/>
        <v>4.1735634901868053E-2</v>
      </c>
      <c r="M329" s="28"/>
      <c r="N329" s="26">
        <v>340</v>
      </c>
      <c r="O329" s="29">
        <f t="shared" si="41"/>
        <v>3.8645146624232782E-2</v>
      </c>
      <c r="P329" s="30">
        <f t="shared" si="42"/>
        <v>8798</v>
      </c>
      <c r="Q329" s="31">
        <f t="shared" si="43"/>
        <v>8458</v>
      </c>
      <c r="R329" s="31">
        <f t="shared" si="44"/>
        <v>340</v>
      </c>
      <c r="S329" s="32">
        <f t="shared" si="45"/>
        <v>3.8645146624232782E-2</v>
      </c>
    </row>
    <row r="330" spans="1:19" x14ac:dyDescent="0.3">
      <c r="A330" s="34" t="s">
        <v>446</v>
      </c>
      <c r="B330" s="20" t="s">
        <v>85</v>
      </c>
      <c r="C330" s="21" t="s">
        <v>90</v>
      </c>
      <c r="D330" s="22"/>
      <c r="E330" s="23"/>
      <c r="F330" s="23"/>
      <c r="G330" s="23"/>
      <c r="H330" s="24" t="str">
        <f t="shared" si="39"/>
        <v/>
      </c>
      <c r="I330" s="25">
        <v>6509</v>
      </c>
      <c r="J330" s="26">
        <v>6069</v>
      </c>
      <c r="K330" s="26">
        <v>183</v>
      </c>
      <c r="L330" s="27">
        <f t="shared" si="40"/>
        <v>3.0153237765694514E-2</v>
      </c>
      <c r="M330" s="28"/>
      <c r="N330" s="26">
        <v>440</v>
      </c>
      <c r="O330" s="29">
        <f t="shared" si="41"/>
        <v>6.7598709479182673E-2</v>
      </c>
      <c r="P330" s="30">
        <f t="shared" si="42"/>
        <v>6509</v>
      </c>
      <c r="Q330" s="31">
        <f t="shared" si="43"/>
        <v>6069</v>
      </c>
      <c r="R330" s="31">
        <f t="shared" si="44"/>
        <v>440</v>
      </c>
      <c r="S330" s="32">
        <f t="shared" si="45"/>
        <v>6.7598709479182673E-2</v>
      </c>
    </row>
    <row r="331" spans="1:19" x14ac:dyDescent="0.3">
      <c r="A331" s="34" t="s">
        <v>446</v>
      </c>
      <c r="B331" s="20" t="s">
        <v>93</v>
      </c>
      <c r="C331" s="21" t="s">
        <v>94</v>
      </c>
      <c r="D331" s="22"/>
      <c r="E331" s="23"/>
      <c r="F331" s="23"/>
      <c r="G331" s="23"/>
      <c r="H331" s="24" t="str">
        <f t="shared" si="39"/>
        <v/>
      </c>
      <c r="I331" s="25">
        <v>5</v>
      </c>
      <c r="J331" s="26">
        <v>5</v>
      </c>
      <c r="K331" s="26">
        <v>3</v>
      </c>
      <c r="L331" s="27">
        <f t="shared" si="40"/>
        <v>0.6</v>
      </c>
      <c r="M331" s="28"/>
      <c r="N331" s="26"/>
      <c r="O331" s="29">
        <f t="shared" si="41"/>
        <v>0</v>
      </c>
      <c r="P331" s="30">
        <f t="shared" si="42"/>
        <v>5</v>
      </c>
      <c r="Q331" s="31">
        <f t="shared" si="43"/>
        <v>5</v>
      </c>
      <c r="R331" s="31" t="str">
        <f t="shared" si="44"/>
        <v/>
      </c>
      <c r="S331" s="32" t="str">
        <f t="shared" si="45"/>
        <v/>
      </c>
    </row>
    <row r="332" spans="1:19" x14ac:dyDescent="0.3">
      <c r="A332" s="34" t="s">
        <v>446</v>
      </c>
      <c r="B332" s="20" t="s">
        <v>109</v>
      </c>
      <c r="C332" s="21" t="s">
        <v>110</v>
      </c>
      <c r="D332" s="22"/>
      <c r="E332" s="23"/>
      <c r="F332" s="23"/>
      <c r="G332" s="23"/>
      <c r="H332" s="24" t="str">
        <f t="shared" si="39"/>
        <v/>
      </c>
      <c r="I332" s="25">
        <v>232</v>
      </c>
      <c r="J332" s="26">
        <v>169</v>
      </c>
      <c r="K332" s="26">
        <v>14</v>
      </c>
      <c r="L332" s="27">
        <f t="shared" si="40"/>
        <v>8.2840236686390539E-2</v>
      </c>
      <c r="M332" s="28"/>
      <c r="N332" s="26">
        <v>63</v>
      </c>
      <c r="O332" s="29">
        <f t="shared" si="41"/>
        <v>0.27155172413793105</v>
      </c>
      <c r="P332" s="30">
        <f t="shared" si="42"/>
        <v>232</v>
      </c>
      <c r="Q332" s="31">
        <f t="shared" si="43"/>
        <v>169</v>
      </c>
      <c r="R332" s="31">
        <f t="shared" si="44"/>
        <v>63</v>
      </c>
      <c r="S332" s="32">
        <f t="shared" si="45"/>
        <v>0.27155172413793105</v>
      </c>
    </row>
    <row r="333" spans="1:19" x14ac:dyDescent="0.3">
      <c r="A333" s="34" t="s">
        <v>446</v>
      </c>
      <c r="B333" s="20" t="s">
        <v>122</v>
      </c>
      <c r="C333" s="21" t="s">
        <v>124</v>
      </c>
      <c r="D333" s="22"/>
      <c r="E333" s="23"/>
      <c r="F333" s="23"/>
      <c r="G333" s="23"/>
      <c r="H333" s="24" t="str">
        <f t="shared" si="39"/>
        <v/>
      </c>
      <c r="I333" s="25">
        <v>2018</v>
      </c>
      <c r="J333" s="26">
        <v>1726</v>
      </c>
      <c r="K333" s="26">
        <v>680</v>
      </c>
      <c r="L333" s="27">
        <f t="shared" si="40"/>
        <v>0.39397450753186558</v>
      </c>
      <c r="M333" s="28">
        <v>4</v>
      </c>
      <c r="N333" s="26">
        <v>288</v>
      </c>
      <c r="O333" s="29">
        <f t="shared" si="41"/>
        <v>0.14271555996035679</v>
      </c>
      <c r="P333" s="30">
        <f t="shared" si="42"/>
        <v>2018</v>
      </c>
      <c r="Q333" s="31">
        <f t="shared" si="43"/>
        <v>1730</v>
      </c>
      <c r="R333" s="31">
        <f t="shared" si="44"/>
        <v>288</v>
      </c>
      <c r="S333" s="32">
        <f t="shared" si="45"/>
        <v>0.14271555996035679</v>
      </c>
    </row>
    <row r="334" spans="1:19" x14ac:dyDescent="0.3">
      <c r="A334" s="34" t="s">
        <v>446</v>
      </c>
      <c r="B334" s="20" t="s">
        <v>133</v>
      </c>
      <c r="C334" s="21" t="s">
        <v>134</v>
      </c>
      <c r="D334" s="22"/>
      <c r="E334" s="23"/>
      <c r="F334" s="23"/>
      <c r="G334" s="23"/>
      <c r="H334" s="24" t="str">
        <f t="shared" si="39"/>
        <v/>
      </c>
      <c r="I334" s="25">
        <v>278</v>
      </c>
      <c r="J334" s="26">
        <v>178</v>
      </c>
      <c r="K334" s="26">
        <v>6</v>
      </c>
      <c r="L334" s="27">
        <f t="shared" si="40"/>
        <v>3.3707865168539325E-2</v>
      </c>
      <c r="M334" s="28">
        <v>13</v>
      </c>
      <c r="N334" s="26">
        <v>87</v>
      </c>
      <c r="O334" s="29">
        <f t="shared" si="41"/>
        <v>0.31294964028776978</v>
      </c>
      <c r="P334" s="30">
        <f t="shared" si="42"/>
        <v>278</v>
      </c>
      <c r="Q334" s="31">
        <f t="shared" si="43"/>
        <v>191</v>
      </c>
      <c r="R334" s="31">
        <f t="shared" si="44"/>
        <v>87</v>
      </c>
      <c r="S334" s="32">
        <f t="shared" si="45"/>
        <v>0.31294964028776978</v>
      </c>
    </row>
    <row r="335" spans="1:19" x14ac:dyDescent="0.3">
      <c r="A335" s="34" t="s">
        <v>446</v>
      </c>
      <c r="B335" s="20" t="s">
        <v>145</v>
      </c>
      <c r="C335" s="21" t="s">
        <v>146</v>
      </c>
      <c r="D335" s="22"/>
      <c r="E335" s="23"/>
      <c r="F335" s="23"/>
      <c r="G335" s="23"/>
      <c r="H335" s="24" t="str">
        <f t="shared" si="39"/>
        <v/>
      </c>
      <c r="I335" s="25">
        <v>91</v>
      </c>
      <c r="J335" s="26">
        <v>70</v>
      </c>
      <c r="K335" s="26">
        <v>50</v>
      </c>
      <c r="L335" s="27">
        <f t="shared" si="40"/>
        <v>0.7142857142857143</v>
      </c>
      <c r="M335" s="28"/>
      <c r="N335" s="26">
        <v>21</v>
      </c>
      <c r="O335" s="29">
        <f t="shared" si="41"/>
        <v>0.23076923076923078</v>
      </c>
      <c r="P335" s="30">
        <f t="shared" si="42"/>
        <v>91</v>
      </c>
      <c r="Q335" s="31">
        <f t="shared" si="43"/>
        <v>70</v>
      </c>
      <c r="R335" s="31">
        <f t="shared" si="44"/>
        <v>21</v>
      </c>
      <c r="S335" s="32">
        <f t="shared" si="45"/>
        <v>0.23076923076923078</v>
      </c>
    </row>
    <row r="336" spans="1:19" x14ac:dyDescent="0.3">
      <c r="A336" s="34" t="s">
        <v>446</v>
      </c>
      <c r="B336" s="20" t="s">
        <v>147</v>
      </c>
      <c r="C336" s="21" t="s">
        <v>149</v>
      </c>
      <c r="D336" s="22"/>
      <c r="E336" s="23"/>
      <c r="F336" s="23"/>
      <c r="G336" s="23"/>
      <c r="H336" s="24" t="str">
        <f t="shared" si="39"/>
        <v/>
      </c>
      <c r="I336" s="25">
        <v>17</v>
      </c>
      <c r="J336" s="26">
        <v>16</v>
      </c>
      <c r="K336" s="26">
        <v>14</v>
      </c>
      <c r="L336" s="27">
        <f t="shared" si="40"/>
        <v>0.875</v>
      </c>
      <c r="M336" s="28"/>
      <c r="N336" s="26">
        <v>1</v>
      </c>
      <c r="O336" s="29">
        <f t="shared" si="41"/>
        <v>5.8823529411764705E-2</v>
      </c>
      <c r="P336" s="30">
        <f t="shared" si="42"/>
        <v>17</v>
      </c>
      <c r="Q336" s="31">
        <f t="shared" si="43"/>
        <v>16</v>
      </c>
      <c r="R336" s="31">
        <f t="shared" si="44"/>
        <v>1</v>
      </c>
      <c r="S336" s="32">
        <f t="shared" si="45"/>
        <v>5.8823529411764705E-2</v>
      </c>
    </row>
    <row r="337" spans="1:19" x14ac:dyDescent="0.3">
      <c r="A337" s="34" t="s">
        <v>446</v>
      </c>
      <c r="B337" s="20" t="s">
        <v>155</v>
      </c>
      <c r="C337" s="21" t="s">
        <v>156</v>
      </c>
      <c r="D337" s="22"/>
      <c r="E337" s="23"/>
      <c r="F337" s="23"/>
      <c r="G337" s="23"/>
      <c r="H337" s="24" t="str">
        <f t="shared" si="39"/>
        <v/>
      </c>
      <c r="I337" s="25">
        <v>682</v>
      </c>
      <c r="J337" s="26">
        <v>264</v>
      </c>
      <c r="K337" s="26">
        <v>19</v>
      </c>
      <c r="L337" s="27">
        <f t="shared" si="40"/>
        <v>7.1969696969696975E-2</v>
      </c>
      <c r="M337" s="28"/>
      <c r="N337" s="26">
        <v>418</v>
      </c>
      <c r="O337" s="29">
        <f t="shared" si="41"/>
        <v>0.61290322580645162</v>
      </c>
      <c r="P337" s="30">
        <f t="shared" si="42"/>
        <v>682</v>
      </c>
      <c r="Q337" s="31">
        <f t="shared" si="43"/>
        <v>264</v>
      </c>
      <c r="R337" s="31">
        <f t="shared" si="44"/>
        <v>418</v>
      </c>
      <c r="S337" s="32">
        <f t="shared" si="45"/>
        <v>0.61290322580645162</v>
      </c>
    </row>
    <row r="338" spans="1:19" ht="28.8" x14ac:dyDescent="0.3">
      <c r="A338" s="34" t="s">
        <v>446</v>
      </c>
      <c r="B338" s="20" t="s">
        <v>170</v>
      </c>
      <c r="C338" s="21" t="s">
        <v>171</v>
      </c>
      <c r="D338" s="22"/>
      <c r="E338" s="23"/>
      <c r="F338" s="23"/>
      <c r="G338" s="23"/>
      <c r="H338" s="24" t="str">
        <f t="shared" si="39"/>
        <v/>
      </c>
      <c r="I338" s="25">
        <v>240</v>
      </c>
      <c r="J338" s="26">
        <v>235</v>
      </c>
      <c r="K338" s="26">
        <v>12</v>
      </c>
      <c r="L338" s="27">
        <f t="shared" si="40"/>
        <v>5.106382978723404E-2</v>
      </c>
      <c r="M338" s="28"/>
      <c r="N338" s="26">
        <v>5</v>
      </c>
      <c r="O338" s="29">
        <f t="shared" si="41"/>
        <v>2.0833333333333332E-2</v>
      </c>
      <c r="P338" s="30">
        <f t="shared" si="42"/>
        <v>240</v>
      </c>
      <c r="Q338" s="31">
        <f t="shared" si="43"/>
        <v>235</v>
      </c>
      <c r="R338" s="31">
        <f t="shared" si="44"/>
        <v>5</v>
      </c>
      <c r="S338" s="32">
        <f t="shared" si="45"/>
        <v>2.0833333333333332E-2</v>
      </c>
    </row>
    <row r="339" spans="1:19" x14ac:dyDescent="0.3">
      <c r="A339" s="34" t="s">
        <v>446</v>
      </c>
      <c r="B339" s="20" t="s">
        <v>178</v>
      </c>
      <c r="C339" s="21" t="s">
        <v>184</v>
      </c>
      <c r="D339" s="22"/>
      <c r="E339" s="23"/>
      <c r="F339" s="23"/>
      <c r="G339" s="23"/>
      <c r="H339" s="24" t="str">
        <f t="shared" si="39"/>
        <v/>
      </c>
      <c r="I339" s="25">
        <v>19947</v>
      </c>
      <c r="J339" s="26">
        <v>15659</v>
      </c>
      <c r="K339" s="26">
        <v>3893</v>
      </c>
      <c r="L339" s="27">
        <f t="shared" si="40"/>
        <v>0.24861102241522448</v>
      </c>
      <c r="M339" s="28">
        <v>8</v>
      </c>
      <c r="N339" s="26">
        <v>4280</v>
      </c>
      <c r="O339" s="29">
        <f t="shared" si="41"/>
        <v>0.2145686068080413</v>
      </c>
      <c r="P339" s="30">
        <f t="shared" si="42"/>
        <v>19947</v>
      </c>
      <c r="Q339" s="31">
        <f t="shared" si="43"/>
        <v>15667</v>
      </c>
      <c r="R339" s="31">
        <f t="shared" si="44"/>
        <v>4280</v>
      </c>
      <c r="S339" s="32">
        <f t="shared" si="45"/>
        <v>0.2145686068080413</v>
      </c>
    </row>
    <row r="340" spans="1:19" x14ac:dyDescent="0.3">
      <c r="A340" s="34" t="s">
        <v>446</v>
      </c>
      <c r="B340" s="20" t="s">
        <v>185</v>
      </c>
      <c r="C340" s="21" t="s">
        <v>186</v>
      </c>
      <c r="D340" s="22"/>
      <c r="E340" s="23"/>
      <c r="F340" s="23"/>
      <c r="G340" s="23"/>
      <c r="H340" s="24" t="str">
        <f t="shared" si="39"/>
        <v/>
      </c>
      <c r="I340" s="25">
        <v>1586</v>
      </c>
      <c r="J340" s="26">
        <v>1544</v>
      </c>
      <c r="K340" s="26">
        <v>328</v>
      </c>
      <c r="L340" s="27">
        <f t="shared" si="40"/>
        <v>0.21243523316062177</v>
      </c>
      <c r="M340" s="28"/>
      <c r="N340" s="26">
        <v>42</v>
      </c>
      <c r="O340" s="29">
        <f t="shared" si="41"/>
        <v>2.6481715006305171E-2</v>
      </c>
      <c r="P340" s="30">
        <f t="shared" si="42"/>
        <v>1586</v>
      </c>
      <c r="Q340" s="31">
        <f t="shared" si="43"/>
        <v>1544</v>
      </c>
      <c r="R340" s="31">
        <f t="shared" si="44"/>
        <v>42</v>
      </c>
      <c r="S340" s="32">
        <f t="shared" si="45"/>
        <v>2.6481715006305171E-2</v>
      </c>
    </row>
    <row r="341" spans="1:19" x14ac:dyDescent="0.3">
      <c r="A341" s="34" t="s">
        <v>446</v>
      </c>
      <c r="B341" s="20" t="s">
        <v>187</v>
      </c>
      <c r="C341" s="21" t="s">
        <v>188</v>
      </c>
      <c r="D341" s="22"/>
      <c r="E341" s="23"/>
      <c r="F341" s="23"/>
      <c r="G341" s="23"/>
      <c r="H341" s="24" t="str">
        <f t="shared" si="39"/>
        <v/>
      </c>
      <c r="I341" s="25">
        <v>1214</v>
      </c>
      <c r="J341" s="26">
        <v>904</v>
      </c>
      <c r="K341" s="26">
        <v>93</v>
      </c>
      <c r="L341" s="27">
        <f t="shared" si="40"/>
        <v>0.10287610619469026</v>
      </c>
      <c r="M341" s="28">
        <v>2</v>
      </c>
      <c r="N341" s="26">
        <v>308</v>
      </c>
      <c r="O341" s="29">
        <f t="shared" si="41"/>
        <v>0.25370675453047775</v>
      </c>
      <c r="P341" s="30">
        <f t="shared" si="42"/>
        <v>1214</v>
      </c>
      <c r="Q341" s="31">
        <f t="shared" si="43"/>
        <v>906</v>
      </c>
      <c r="R341" s="31">
        <f t="shared" si="44"/>
        <v>308</v>
      </c>
      <c r="S341" s="32">
        <f t="shared" si="45"/>
        <v>0.25370675453047775</v>
      </c>
    </row>
    <row r="342" spans="1:19" x14ac:dyDescent="0.3">
      <c r="A342" s="34" t="s">
        <v>446</v>
      </c>
      <c r="B342" s="20" t="s">
        <v>189</v>
      </c>
      <c r="C342" s="21" t="s">
        <v>190</v>
      </c>
      <c r="D342" s="22"/>
      <c r="E342" s="23"/>
      <c r="F342" s="23"/>
      <c r="G342" s="23"/>
      <c r="H342" s="24" t="str">
        <f t="shared" si="39"/>
        <v/>
      </c>
      <c r="I342" s="25">
        <v>360</v>
      </c>
      <c r="J342" s="26">
        <v>326</v>
      </c>
      <c r="K342" s="26">
        <v>124</v>
      </c>
      <c r="L342" s="27">
        <f t="shared" si="40"/>
        <v>0.38036809815950923</v>
      </c>
      <c r="M342" s="28">
        <v>33</v>
      </c>
      <c r="N342" s="26">
        <v>1</v>
      </c>
      <c r="O342" s="29">
        <f t="shared" si="41"/>
        <v>2.7777777777777779E-3</v>
      </c>
      <c r="P342" s="30">
        <f t="shared" si="42"/>
        <v>360</v>
      </c>
      <c r="Q342" s="31">
        <f t="shared" si="43"/>
        <v>359</v>
      </c>
      <c r="R342" s="31">
        <f t="shared" si="44"/>
        <v>1</v>
      </c>
      <c r="S342" s="32">
        <f t="shared" si="45"/>
        <v>2.7777777777777779E-3</v>
      </c>
    </row>
    <row r="343" spans="1:19" x14ac:dyDescent="0.3">
      <c r="A343" s="34" t="s">
        <v>446</v>
      </c>
      <c r="B343" s="20" t="s">
        <v>189</v>
      </c>
      <c r="C343" s="21" t="s">
        <v>191</v>
      </c>
      <c r="D343" s="22"/>
      <c r="E343" s="23"/>
      <c r="F343" s="23"/>
      <c r="G343" s="23"/>
      <c r="H343" s="24" t="str">
        <f t="shared" si="39"/>
        <v/>
      </c>
      <c r="I343" s="25">
        <v>760</v>
      </c>
      <c r="J343" s="26">
        <v>492</v>
      </c>
      <c r="K343" s="26">
        <v>53</v>
      </c>
      <c r="L343" s="27">
        <f t="shared" si="40"/>
        <v>0.10772357723577236</v>
      </c>
      <c r="M343" s="28"/>
      <c r="N343" s="26">
        <v>268</v>
      </c>
      <c r="O343" s="29">
        <f t="shared" si="41"/>
        <v>0.35263157894736841</v>
      </c>
      <c r="P343" s="30">
        <f t="shared" si="42"/>
        <v>760</v>
      </c>
      <c r="Q343" s="31">
        <f t="shared" si="43"/>
        <v>492</v>
      </c>
      <c r="R343" s="31">
        <f t="shared" si="44"/>
        <v>268</v>
      </c>
      <c r="S343" s="32">
        <f t="shared" si="45"/>
        <v>0.35263157894736841</v>
      </c>
    </row>
    <row r="344" spans="1:19" x14ac:dyDescent="0.3">
      <c r="A344" s="34" t="s">
        <v>446</v>
      </c>
      <c r="B344" s="20" t="s">
        <v>192</v>
      </c>
      <c r="C344" s="21" t="s">
        <v>193</v>
      </c>
      <c r="D344" s="22"/>
      <c r="E344" s="23"/>
      <c r="F344" s="23"/>
      <c r="G344" s="23"/>
      <c r="H344" s="24" t="str">
        <f t="shared" si="39"/>
        <v/>
      </c>
      <c r="I344" s="25">
        <v>809</v>
      </c>
      <c r="J344" s="26">
        <v>806</v>
      </c>
      <c r="K344" s="26">
        <v>422</v>
      </c>
      <c r="L344" s="27">
        <f t="shared" si="40"/>
        <v>0.52357320099255578</v>
      </c>
      <c r="M344" s="28"/>
      <c r="N344" s="26">
        <v>3</v>
      </c>
      <c r="O344" s="29">
        <f t="shared" si="41"/>
        <v>3.708281829419036E-3</v>
      </c>
      <c r="P344" s="30">
        <f t="shared" si="42"/>
        <v>809</v>
      </c>
      <c r="Q344" s="31">
        <f t="shared" si="43"/>
        <v>806</v>
      </c>
      <c r="R344" s="31">
        <f t="shared" si="44"/>
        <v>3</v>
      </c>
      <c r="S344" s="32">
        <f t="shared" si="45"/>
        <v>3.708281829419036E-3</v>
      </c>
    </row>
    <row r="345" spans="1:19" x14ac:dyDescent="0.3">
      <c r="A345" s="34" t="s">
        <v>446</v>
      </c>
      <c r="B345" s="20" t="s">
        <v>194</v>
      </c>
      <c r="C345" s="21" t="s">
        <v>197</v>
      </c>
      <c r="D345" s="22"/>
      <c r="E345" s="23"/>
      <c r="F345" s="23"/>
      <c r="G345" s="23"/>
      <c r="H345" s="24" t="str">
        <f t="shared" si="39"/>
        <v/>
      </c>
      <c r="I345" s="25">
        <v>131</v>
      </c>
      <c r="J345" s="26">
        <v>129</v>
      </c>
      <c r="K345" s="26">
        <v>26</v>
      </c>
      <c r="L345" s="27">
        <f t="shared" si="40"/>
        <v>0.20155038759689922</v>
      </c>
      <c r="M345" s="28"/>
      <c r="N345" s="26">
        <v>2</v>
      </c>
      <c r="O345" s="29">
        <f t="shared" si="41"/>
        <v>1.5267175572519083E-2</v>
      </c>
      <c r="P345" s="30">
        <f t="shared" si="42"/>
        <v>131</v>
      </c>
      <c r="Q345" s="31">
        <f t="shared" si="43"/>
        <v>129</v>
      </c>
      <c r="R345" s="31">
        <f t="shared" si="44"/>
        <v>2</v>
      </c>
      <c r="S345" s="32">
        <f t="shared" si="45"/>
        <v>1.5267175572519083E-2</v>
      </c>
    </row>
    <row r="346" spans="1:19" x14ac:dyDescent="0.3">
      <c r="A346" s="34" t="s">
        <v>446</v>
      </c>
      <c r="B346" s="20" t="s">
        <v>206</v>
      </c>
      <c r="C346" s="21" t="s">
        <v>208</v>
      </c>
      <c r="D346" s="22"/>
      <c r="E346" s="23"/>
      <c r="F346" s="23"/>
      <c r="G346" s="23"/>
      <c r="H346" s="24" t="str">
        <f t="shared" si="39"/>
        <v/>
      </c>
      <c r="I346" s="25">
        <v>237</v>
      </c>
      <c r="J346" s="26">
        <v>237</v>
      </c>
      <c r="K346" s="26">
        <v>51</v>
      </c>
      <c r="L346" s="27">
        <f t="shared" si="40"/>
        <v>0.21518987341772153</v>
      </c>
      <c r="M346" s="28"/>
      <c r="N346" s="26"/>
      <c r="O346" s="29">
        <f t="shared" si="41"/>
        <v>0</v>
      </c>
      <c r="P346" s="30">
        <f t="shared" si="42"/>
        <v>237</v>
      </c>
      <c r="Q346" s="31">
        <f t="shared" si="43"/>
        <v>237</v>
      </c>
      <c r="R346" s="31" t="str">
        <f t="shared" si="44"/>
        <v/>
      </c>
      <c r="S346" s="32" t="str">
        <f t="shared" si="45"/>
        <v/>
      </c>
    </row>
    <row r="347" spans="1:19" x14ac:dyDescent="0.3">
      <c r="A347" s="34" t="s">
        <v>446</v>
      </c>
      <c r="B347" s="20" t="s">
        <v>209</v>
      </c>
      <c r="C347" s="21" t="s">
        <v>210</v>
      </c>
      <c r="D347" s="22"/>
      <c r="E347" s="23"/>
      <c r="F347" s="23"/>
      <c r="G347" s="23"/>
      <c r="H347" s="24" t="str">
        <f t="shared" si="39"/>
        <v/>
      </c>
      <c r="I347" s="25">
        <v>926</v>
      </c>
      <c r="J347" s="26">
        <v>609</v>
      </c>
      <c r="K347" s="26">
        <v>104</v>
      </c>
      <c r="L347" s="27">
        <f t="shared" si="40"/>
        <v>0.17077175697865354</v>
      </c>
      <c r="M347" s="28">
        <v>8</v>
      </c>
      <c r="N347" s="26">
        <v>309</v>
      </c>
      <c r="O347" s="29">
        <f t="shared" si="41"/>
        <v>0.33369330453563717</v>
      </c>
      <c r="P347" s="30">
        <f t="shared" si="42"/>
        <v>926</v>
      </c>
      <c r="Q347" s="31">
        <f t="shared" si="43"/>
        <v>617</v>
      </c>
      <c r="R347" s="31">
        <f t="shared" si="44"/>
        <v>309</v>
      </c>
      <c r="S347" s="32">
        <f t="shared" si="45"/>
        <v>0.33369330453563717</v>
      </c>
    </row>
    <row r="348" spans="1:19" x14ac:dyDescent="0.3">
      <c r="A348" s="34" t="s">
        <v>446</v>
      </c>
      <c r="B348" s="20" t="s">
        <v>211</v>
      </c>
      <c r="C348" s="21" t="s">
        <v>213</v>
      </c>
      <c r="D348" s="22"/>
      <c r="E348" s="23"/>
      <c r="F348" s="23"/>
      <c r="G348" s="23"/>
      <c r="H348" s="24" t="str">
        <f t="shared" si="39"/>
        <v/>
      </c>
      <c r="I348" s="25">
        <v>10843</v>
      </c>
      <c r="J348" s="26">
        <v>9702</v>
      </c>
      <c r="K348" s="26">
        <v>784</v>
      </c>
      <c r="L348" s="27">
        <f t="shared" si="40"/>
        <v>8.0808080808080815E-2</v>
      </c>
      <c r="M348" s="28"/>
      <c r="N348" s="26">
        <v>1141</v>
      </c>
      <c r="O348" s="29">
        <f t="shared" si="41"/>
        <v>0.105229180116204</v>
      </c>
      <c r="P348" s="30">
        <f t="shared" si="42"/>
        <v>10843</v>
      </c>
      <c r="Q348" s="31">
        <f t="shared" si="43"/>
        <v>9702</v>
      </c>
      <c r="R348" s="31">
        <f t="shared" si="44"/>
        <v>1141</v>
      </c>
      <c r="S348" s="32">
        <f t="shared" si="45"/>
        <v>0.105229180116204</v>
      </c>
    </row>
    <row r="349" spans="1:19" x14ac:dyDescent="0.3">
      <c r="A349" s="34" t="s">
        <v>446</v>
      </c>
      <c r="B349" s="20" t="s">
        <v>214</v>
      </c>
      <c r="C349" s="21" t="s">
        <v>215</v>
      </c>
      <c r="D349" s="22"/>
      <c r="E349" s="23"/>
      <c r="F349" s="23"/>
      <c r="G349" s="23"/>
      <c r="H349" s="24" t="str">
        <f t="shared" si="39"/>
        <v/>
      </c>
      <c r="I349" s="25">
        <v>409</v>
      </c>
      <c r="J349" s="26">
        <v>327</v>
      </c>
      <c r="K349" s="26">
        <v>35</v>
      </c>
      <c r="L349" s="27">
        <f t="shared" si="40"/>
        <v>0.10703363914373089</v>
      </c>
      <c r="M349" s="28"/>
      <c r="N349" s="26">
        <v>82</v>
      </c>
      <c r="O349" s="29">
        <f t="shared" si="41"/>
        <v>0.20048899755501223</v>
      </c>
      <c r="P349" s="30">
        <f t="shared" si="42"/>
        <v>409</v>
      </c>
      <c r="Q349" s="31">
        <f t="shared" si="43"/>
        <v>327</v>
      </c>
      <c r="R349" s="31">
        <f t="shared" si="44"/>
        <v>82</v>
      </c>
      <c r="S349" s="32">
        <f t="shared" si="45"/>
        <v>0.20048899755501223</v>
      </c>
    </row>
    <row r="350" spans="1:19" x14ac:dyDescent="0.3">
      <c r="A350" s="34" t="s">
        <v>446</v>
      </c>
      <c r="B350" s="20" t="s">
        <v>218</v>
      </c>
      <c r="C350" s="21" t="s">
        <v>218</v>
      </c>
      <c r="D350" s="22"/>
      <c r="E350" s="23"/>
      <c r="F350" s="23"/>
      <c r="G350" s="23"/>
      <c r="H350" s="24" t="str">
        <f t="shared" si="39"/>
        <v/>
      </c>
      <c r="I350" s="25">
        <v>7404</v>
      </c>
      <c r="J350" s="26">
        <v>6722</v>
      </c>
      <c r="K350" s="26">
        <v>6255</v>
      </c>
      <c r="L350" s="27">
        <f t="shared" si="40"/>
        <v>0.93052662897947036</v>
      </c>
      <c r="M350" s="28"/>
      <c r="N350" s="26">
        <v>682</v>
      </c>
      <c r="O350" s="29">
        <f t="shared" si="41"/>
        <v>9.2112371690977857E-2</v>
      </c>
      <c r="P350" s="30">
        <f t="shared" si="42"/>
        <v>7404</v>
      </c>
      <c r="Q350" s="31">
        <f t="shared" si="43"/>
        <v>6722</v>
      </c>
      <c r="R350" s="31">
        <f t="shared" si="44"/>
        <v>682</v>
      </c>
      <c r="S350" s="32">
        <f t="shared" si="45"/>
        <v>9.2112371690977857E-2</v>
      </c>
    </row>
    <row r="351" spans="1:19" x14ac:dyDescent="0.3">
      <c r="A351" s="34" t="s">
        <v>446</v>
      </c>
      <c r="B351" s="20" t="s">
        <v>225</v>
      </c>
      <c r="C351" s="21" t="s">
        <v>226</v>
      </c>
      <c r="D351" s="22"/>
      <c r="E351" s="23"/>
      <c r="F351" s="23"/>
      <c r="G351" s="23"/>
      <c r="H351" s="24" t="str">
        <f t="shared" si="39"/>
        <v/>
      </c>
      <c r="I351" s="25">
        <v>756</v>
      </c>
      <c r="J351" s="26">
        <v>543</v>
      </c>
      <c r="K351" s="26">
        <v>119</v>
      </c>
      <c r="L351" s="27">
        <f t="shared" si="40"/>
        <v>0.21915285451197053</v>
      </c>
      <c r="M351" s="28">
        <v>8</v>
      </c>
      <c r="N351" s="26">
        <v>205</v>
      </c>
      <c r="O351" s="29">
        <f t="shared" si="41"/>
        <v>0.27116402116402116</v>
      </c>
      <c r="P351" s="30">
        <f t="shared" si="42"/>
        <v>756</v>
      </c>
      <c r="Q351" s="31">
        <f t="shared" si="43"/>
        <v>551</v>
      </c>
      <c r="R351" s="31">
        <f t="shared" si="44"/>
        <v>205</v>
      </c>
      <c r="S351" s="32">
        <f t="shared" si="45"/>
        <v>0.27116402116402116</v>
      </c>
    </row>
    <row r="352" spans="1:19" x14ac:dyDescent="0.3">
      <c r="A352" s="34" t="s">
        <v>446</v>
      </c>
      <c r="B352" s="20" t="s">
        <v>239</v>
      </c>
      <c r="C352" s="21" t="s">
        <v>240</v>
      </c>
      <c r="D352" s="22"/>
      <c r="E352" s="23"/>
      <c r="F352" s="23"/>
      <c r="G352" s="23"/>
      <c r="H352" s="24" t="str">
        <f t="shared" si="39"/>
        <v/>
      </c>
      <c r="I352" s="25">
        <v>117</v>
      </c>
      <c r="J352" s="26">
        <v>96</v>
      </c>
      <c r="K352" s="26">
        <v>35</v>
      </c>
      <c r="L352" s="27">
        <f t="shared" si="40"/>
        <v>0.36458333333333331</v>
      </c>
      <c r="M352" s="28"/>
      <c r="N352" s="26">
        <v>21</v>
      </c>
      <c r="O352" s="29">
        <f t="shared" si="41"/>
        <v>0.17948717948717949</v>
      </c>
      <c r="P352" s="30">
        <f t="shared" si="42"/>
        <v>117</v>
      </c>
      <c r="Q352" s="31">
        <f t="shared" si="43"/>
        <v>96</v>
      </c>
      <c r="R352" s="31">
        <f t="shared" si="44"/>
        <v>21</v>
      </c>
      <c r="S352" s="32">
        <f t="shared" si="45"/>
        <v>0.17948717948717949</v>
      </c>
    </row>
    <row r="353" spans="1:19" x14ac:dyDescent="0.3">
      <c r="A353" s="34" t="s">
        <v>446</v>
      </c>
      <c r="B353" s="20" t="s">
        <v>249</v>
      </c>
      <c r="C353" s="21" t="s">
        <v>250</v>
      </c>
      <c r="D353" s="22"/>
      <c r="E353" s="23"/>
      <c r="F353" s="23"/>
      <c r="G353" s="23"/>
      <c r="H353" s="24" t="str">
        <f t="shared" si="39"/>
        <v/>
      </c>
      <c r="I353" s="25">
        <v>20</v>
      </c>
      <c r="J353" s="26">
        <v>18</v>
      </c>
      <c r="K353" s="26">
        <v>6</v>
      </c>
      <c r="L353" s="27">
        <f t="shared" si="40"/>
        <v>0.33333333333333331</v>
      </c>
      <c r="M353" s="28"/>
      <c r="N353" s="26">
        <v>2</v>
      </c>
      <c r="O353" s="29">
        <f t="shared" si="41"/>
        <v>0.1</v>
      </c>
      <c r="P353" s="30">
        <f t="shared" si="42"/>
        <v>20</v>
      </c>
      <c r="Q353" s="31">
        <f t="shared" si="43"/>
        <v>18</v>
      </c>
      <c r="R353" s="31">
        <f t="shared" si="44"/>
        <v>2</v>
      </c>
      <c r="S353" s="32">
        <f t="shared" si="45"/>
        <v>0.1</v>
      </c>
    </row>
    <row r="354" spans="1:19" x14ac:dyDescent="0.3">
      <c r="A354" s="34" t="s">
        <v>446</v>
      </c>
      <c r="B354" s="20" t="s">
        <v>251</v>
      </c>
      <c r="C354" s="21" t="s">
        <v>254</v>
      </c>
      <c r="D354" s="22"/>
      <c r="E354" s="23"/>
      <c r="F354" s="23"/>
      <c r="G354" s="23"/>
      <c r="H354" s="24" t="str">
        <f t="shared" si="39"/>
        <v/>
      </c>
      <c r="I354" s="25">
        <v>409</v>
      </c>
      <c r="J354" s="26">
        <v>395</v>
      </c>
      <c r="K354" s="26">
        <v>15</v>
      </c>
      <c r="L354" s="27">
        <f t="shared" si="40"/>
        <v>3.7974683544303799E-2</v>
      </c>
      <c r="M354" s="28"/>
      <c r="N354" s="26">
        <v>14</v>
      </c>
      <c r="O354" s="29">
        <f t="shared" si="41"/>
        <v>3.4229828850855744E-2</v>
      </c>
      <c r="P354" s="30">
        <f t="shared" si="42"/>
        <v>409</v>
      </c>
      <c r="Q354" s="31">
        <f t="shared" si="43"/>
        <v>395</v>
      </c>
      <c r="R354" s="31">
        <f t="shared" si="44"/>
        <v>14</v>
      </c>
      <c r="S354" s="32">
        <f t="shared" si="45"/>
        <v>3.4229828850855744E-2</v>
      </c>
    </row>
    <row r="355" spans="1:19" x14ac:dyDescent="0.3">
      <c r="A355" s="34" t="s">
        <v>446</v>
      </c>
      <c r="B355" s="20" t="s">
        <v>255</v>
      </c>
      <c r="C355" s="21" t="s">
        <v>256</v>
      </c>
      <c r="D355" s="22"/>
      <c r="E355" s="23"/>
      <c r="F355" s="23"/>
      <c r="G355" s="23"/>
      <c r="H355" s="24" t="str">
        <f t="shared" si="39"/>
        <v/>
      </c>
      <c r="I355" s="25">
        <v>3870</v>
      </c>
      <c r="J355" s="26">
        <v>2406</v>
      </c>
      <c r="K355" s="26">
        <v>181</v>
      </c>
      <c r="L355" s="27">
        <f t="shared" si="40"/>
        <v>7.5228595178719868E-2</v>
      </c>
      <c r="M355" s="28"/>
      <c r="N355" s="26">
        <v>1464</v>
      </c>
      <c r="O355" s="29">
        <f t="shared" si="41"/>
        <v>0.37829457364341085</v>
      </c>
      <c r="P355" s="30">
        <f t="shared" si="42"/>
        <v>3870</v>
      </c>
      <c r="Q355" s="31">
        <f t="shared" si="43"/>
        <v>2406</v>
      </c>
      <c r="R355" s="31">
        <f t="shared" si="44"/>
        <v>1464</v>
      </c>
      <c r="S355" s="32">
        <f t="shared" si="45"/>
        <v>0.37829457364341085</v>
      </c>
    </row>
    <row r="356" spans="1:19" x14ac:dyDescent="0.3">
      <c r="A356" s="34" t="s">
        <v>446</v>
      </c>
      <c r="B356" s="20" t="s">
        <v>260</v>
      </c>
      <c r="C356" s="21" t="s">
        <v>262</v>
      </c>
      <c r="D356" s="22"/>
      <c r="E356" s="23"/>
      <c r="F356" s="23"/>
      <c r="G356" s="23"/>
      <c r="H356" s="24" t="str">
        <f t="shared" si="39"/>
        <v/>
      </c>
      <c r="I356" s="25">
        <v>529</v>
      </c>
      <c r="J356" s="26">
        <v>394</v>
      </c>
      <c r="K356" s="26">
        <v>154</v>
      </c>
      <c r="L356" s="27">
        <f t="shared" si="40"/>
        <v>0.39086294416243655</v>
      </c>
      <c r="M356" s="28"/>
      <c r="N356" s="26">
        <v>135</v>
      </c>
      <c r="O356" s="29">
        <f t="shared" si="41"/>
        <v>0.2551984877126654</v>
      </c>
      <c r="P356" s="30">
        <f t="shared" si="42"/>
        <v>529</v>
      </c>
      <c r="Q356" s="31">
        <f t="shared" si="43"/>
        <v>394</v>
      </c>
      <c r="R356" s="31">
        <f t="shared" si="44"/>
        <v>135</v>
      </c>
      <c r="S356" s="32">
        <f t="shared" si="45"/>
        <v>0.2551984877126654</v>
      </c>
    </row>
    <row r="357" spans="1:19" x14ac:dyDescent="0.3">
      <c r="A357" s="34" t="s">
        <v>446</v>
      </c>
      <c r="B357" s="20" t="s">
        <v>283</v>
      </c>
      <c r="C357" s="21" t="s">
        <v>284</v>
      </c>
      <c r="D357" s="22">
        <v>1</v>
      </c>
      <c r="E357" s="23"/>
      <c r="F357" s="23"/>
      <c r="G357" s="23">
        <v>1</v>
      </c>
      <c r="H357" s="24">
        <f t="shared" si="39"/>
        <v>1</v>
      </c>
      <c r="I357" s="25">
        <v>674</v>
      </c>
      <c r="J357" s="26">
        <v>348</v>
      </c>
      <c r="K357" s="26">
        <v>57</v>
      </c>
      <c r="L357" s="27">
        <f t="shared" si="40"/>
        <v>0.16379310344827586</v>
      </c>
      <c r="M357" s="28">
        <v>10</v>
      </c>
      <c r="N357" s="26">
        <v>316</v>
      </c>
      <c r="O357" s="29">
        <f t="shared" si="41"/>
        <v>0.46884272997032639</v>
      </c>
      <c r="P357" s="30">
        <f t="shared" si="42"/>
        <v>675</v>
      </c>
      <c r="Q357" s="31">
        <f t="shared" si="43"/>
        <v>358</v>
      </c>
      <c r="R357" s="31">
        <f t="shared" si="44"/>
        <v>317</v>
      </c>
      <c r="S357" s="32">
        <f t="shared" si="45"/>
        <v>0.46962962962962962</v>
      </c>
    </row>
    <row r="358" spans="1:19" ht="28.8" x14ac:dyDescent="0.3">
      <c r="A358" s="34" t="s">
        <v>446</v>
      </c>
      <c r="B358" s="20" t="s">
        <v>286</v>
      </c>
      <c r="C358" s="21" t="s">
        <v>288</v>
      </c>
      <c r="D358" s="22"/>
      <c r="E358" s="23"/>
      <c r="F358" s="23"/>
      <c r="G358" s="23"/>
      <c r="H358" s="24" t="str">
        <f t="shared" si="39"/>
        <v/>
      </c>
      <c r="I358" s="25">
        <v>122</v>
      </c>
      <c r="J358" s="26">
        <v>118</v>
      </c>
      <c r="K358" s="26">
        <v>110</v>
      </c>
      <c r="L358" s="27">
        <f t="shared" si="40"/>
        <v>0.93220338983050843</v>
      </c>
      <c r="M358" s="28">
        <v>1</v>
      </c>
      <c r="N358" s="26">
        <v>3</v>
      </c>
      <c r="O358" s="29">
        <f t="shared" si="41"/>
        <v>2.4590163934426229E-2</v>
      </c>
      <c r="P358" s="30">
        <f t="shared" si="42"/>
        <v>122</v>
      </c>
      <c r="Q358" s="31">
        <f t="shared" si="43"/>
        <v>119</v>
      </c>
      <c r="R358" s="31">
        <f t="shared" si="44"/>
        <v>3</v>
      </c>
      <c r="S358" s="32">
        <f t="shared" si="45"/>
        <v>2.4590163934426229E-2</v>
      </c>
    </row>
    <row r="359" spans="1:19" x14ac:dyDescent="0.3">
      <c r="A359" s="34" t="s">
        <v>446</v>
      </c>
      <c r="B359" s="20" t="s">
        <v>293</v>
      </c>
      <c r="C359" s="21" t="s">
        <v>294</v>
      </c>
      <c r="D359" s="22"/>
      <c r="E359" s="23"/>
      <c r="F359" s="23"/>
      <c r="G359" s="23"/>
      <c r="H359" s="24" t="str">
        <f t="shared" si="39"/>
        <v/>
      </c>
      <c r="I359" s="25">
        <v>426</v>
      </c>
      <c r="J359" s="26">
        <v>325</v>
      </c>
      <c r="K359" s="26">
        <v>70</v>
      </c>
      <c r="L359" s="27">
        <f t="shared" si="40"/>
        <v>0.2153846153846154</v>
      </c>
      <c r="M359" s="28">
        <v>1</v>
      </c>
      <c r="N359" s="26">
        <v>100</v>
      </c>
      <c r="O359" s="29">
        <f t="shared" si="41"/>
        <v>0.23474178403755869</v>
      </c>
      <c r="P359" s="30">
        <f t="shared" si="42"/>
        <v>426</v>
      </c>
      <c r="Q359" s="31">
        <f t="shared" si="43"/>
        <v>326</v>
      </c>
      <c r="R359" s="31">
        <f t="shared" si="44"/>
        <v>100</v>
      </c>
      <c r="S359" s="32">
        <f t="shared" si="45"/>
        <v>0.23474178403755869</v>
      </c>
    </row>
    <row r="360" spans="1:19" x14ac:dyDescent="0.3">
      <c r="A360" s="34" t="s">
        <v>446</v>
      </c>
      <c r="B360" s="20" t="s">
        <v>302</v>
      </c>
      <c r="C360" s="21" t="s">
        <v>303</v>
      </c>
      <c r="D360" s="22"/>
      <c r="E360" s="23"/>
      <c r="F360" s="23"/>
      <c r="G360" s="23"/>
      <c r="H360" s="24" t="str">
        <f t="shared" si="39"/>
        <v/>
      </c>
      <c r="I360" s="25">
        <v>78</v>
      </c>
      <c r="J360" s="26">
        <v>20</v>
      </c>
      <c r="K360" s="26">
        <v>5</v>
      </c>
      <c r="L360" s="27">
        <f t="shared" si="40"/>
        <v>0.25</v>
      </c>
      <c r="M360" s="28"/>
      <c r="N360" s="26">
        <v>58</v>
      </c>
      <c r="O360" s="29">
        <f t="shared" si="41"/>
        <v>0.74358974358974361</v>
      </c>
      <c r="P360" s="30">
        <f t="shared" si="42"/>
        <v>78</v>
      </c>
      <c r="Q360" s="31">
        <f t="shared" si="43"/>
        <v>20</v>
      </c>
      <c r="R360" s="31">
        <f t="shared" si="44"/>
        <v>58</v>
      </c>
      <c r="S360" s="32">
        <f t="shared" si="45"/>
        <v>0.74358974358974361</v>
      </c>
    </row>
    <row r="361" spans="1:19" x14ac:dyDescent="0.3">
      <c r="A361" s="34" t="s">
        <v>446</v>
      </c>
      <c r="B361" s="20" t="s">
        <v>304</v>
      </c>
      <c r="C361" s="21" t="s">
        <v>305</v>
      </c>
      <c r="D361" s="22"/>
      <c r="E361" s="23"/>
      <c r="F361" s="23"/>
      <c r="G361" s="23"/>
      <c r="H361" s="24" t="str">
        <f t="shared" si="39"/>
        <v/>
      </c>
      <c r="I361" s="25">
        <v>3539</v>
      </c>
      <c r="J361" s="26">
        <v>2790</v>
      </c>
      <c r="K361" s="26">
        <v>408</v>
      </c>
      <c r="L361" s="27">
        <f t="shared" si="40"/>
        <v>0.14623655913978495</v>
      </c>
      <c r="M361" s="28"/>
      <c r="N361" s="26">
        <v>749</v>
      </c>
      <c r="O361" s="29">
        <f t="shared" si="41"/>
        <v>0.21164170669680701</v>
      </c>
      <c r="P361" s="30">
        <f t="shared" si="42"/>
        <v>3539</v>
      </c>
      <c r="Q361" s="31">
        <f t="shared" si="43"/>
        <v>2790</v>
      </c>
      <c r="R361" s="31">
        <f t="shared" si="44"/>
        <v>749</v>
      </c>
      <c r="S361" s="32">
        <f t="shared" si="45"/>
        <v>0.21164170669680701</v>
      </c>
    </row>
    <row r="362" spans="1:19" x14ac:dyDescent="0.3">
      <c r="A362" s="34" t="s">
        <v>446</v>
      </c>
      <c r="B362" s="20" t="s">
        <v>310</v>
      </c>
      <c r="C362" s="21" t="s">
        <v>311</v>
      </c>
      <c r="D362" s="22"/>
      <c r="E362" s="23"/>
      <c r="F362" s="23"/>
      <c r="G362" s="23"/>
      <c r="H362" s="24" t="str">
        <f t="shared" si="39"/>
        <v/>
      </c>
      <c r="I362" s="25">
        <v>1448</v>
      </c>
      <c r="J362" s="26">
        <v>1061</v>
      </c>
      <c r="K362" s="26">
        <v>745</v>
      </c>
      <c r="L362" s="27">
        <f t="shared" si="40"/>
        <v>0.70216776625824695</v>
      </c>
      <c r="M362" s="28">
        <v>5</v>
      </c>
      <c r="N362" s="26">
        <v>382</v>
      </c>
      <c r="O362" s="29">
        <f t="shared" si="41"/>
        <v>0.26381215469613262</v>
      </c>
      <c r="P362" s="30">
        <f t="shared" si="42"/>
        <v>1448</v>
      </c>
      <c r="Q362" s="31">
        <f t="shared" si="43"/>
        <v>1066</v>
      </c>
      <c r="R362" s="31">
        <f t="shared" si="44"/>
        <v>382</v>
      </c>
      <c r="S362" s="32">
        <f t="shared" si="45"/>
        <v>0.26381215469613262</v>
      </c>
    </row>
    <row r="363" spans="1:19" x14ac:dyDescent="0.3">
      <c r="A363" s="34" t="s">
        <v>446</v>
      </c>
      <c r="B363" s="20" t="s">
        <v>312</v>
      </c>
      <c r="C363" s="21" t="s">
        <v>313</v>
      </c>
      <c r="D363" s="22"/>
      <c r="E363" s="23"/>
      <c r="F363" s="23"/>
      <c r="G363" s="23"/>
      <c r="H363" s="24" t="str">
        <f t="shared" si="39"/>
        <v/>
      </c>
      <c r="I363" s="25">
        <v>13</v>
      </c>
      <c r="J363" s="26">
        <v>13</v>
      </c>
      <c r="K363" s="26">
        <v>2</v>
      </c>
      <c r="L363" s="27">
        <f t="shared" si="40"/>
        <v>0.15384615384615385</v>
      </c>
      <c r="M363" s="28"/>
      <c r="N363" s="26"/>
      <c r="O363" s="29">
        <f t="shared" si="41"/>
        <v>0</v>
      </c>
      <c r="P363" s="30">
        <f t="shared" si="42"/>
        <v>13</v>
      </c>
      <c r="Q363" s="31">
        <f t="shared" si="43"/>
        <v>13</v>
      </c>
      <c r="R363" s="31" t="str">
        <f t="shared" si="44"/>
        <v/>
      </c>
      <c r="S363" s="32" t="str">
        <f t="shared" si="45"/>
        <v/>
      </c>
    </row>
    <row r="364" spans="1:19" ht="28.8" x14ac:dyDescent="0.3">
      <c r="A364" s="34" t="s">
        <v>446</v>
      </c>
      <c r="B364" s="20" t="s">
        <v>314</v>
      </c>
      <c r="C364" s="21" t="s">
        <v>317</v>
      </c>
      <c r="D364" s="22"/>
      <c r="E364" s="23"/>
      <c r="F364" s="23"/>
      <c r="G364" s="23"/>
      <c r="H364" s="24" t="str">
        <f t="shared" si="39"/>
        <v/>
      </c>
      <c r="I364" s="25">
        <v>170</v>
      </c>
      <c r="J364" s="26">
        <v>148</v>
      </c>
      <c r="K364" s="26">
        <v>83</v>
      </c>
      <c r="L364" s="27">
        <f t="shared" si="40"/>
        <v>0.56081081081081086</v>
      </c>
      <c r="M364" s="28">
        <v>1</v>
      </c>
      <c r="N364" s="26">
        <v>21</v>
      </c>
      <c r="O364" s="29">
        <f t="shared" si="41"/>
        <v>0.12352941176470589</v>
      </c>
      <c r="P364" s="30">
        <f t="shared" si="42"/>
        <v>170</v>
      </c>
      <c r="Q364" s="31">
        <f t="shared" si="43"/>
        <v>149</v>
      </c>
      <c r="R364" s="31">
        <f t="shared" si="44"/>
        <v>21</v>
      </c>
      <c r="S364" s="32">
        <f t="shared" si="45"/>
        <v>0.12352941176470589</v>
      </c>
    </row>
    <row r="365" spans="1:19" x14ac:dyDescent="0.3">
      <c r="A365" s="34" t="s">
        <v>446</v>
      </c>
      <c r="B365" s="20" t="s">
        <v>328</v>
      </c>
      <c r="C365" s="21" t="s">
        <v>330</v>
      </c>
      <c r="D365" s="22"/>
      <c r="E365" s="23"/>
      <c r="F365" s="23"/>
      <c r="G365" s="23"/>
      <c r="H365" s="24" t="str">
        <f t="shared" si="39"/>
        <v/>
      </c>
      <c r="I365" s="25">
        <v>14672</v>
      </c>
      <c r="J365" s="26">
        <v>13947</v>
      </c>
      <c r="K365" s="26">
        <v>12831</v>
      </c>
      <c r="L365" s="27">
        <f t="shared" si="40"/>
        <v>0.91998279199827915</v>
      </c>
      <c r="M365" s="28">
        <v>11</v>
      </c>
      <c r="N365" s="26">
        <v>714</v>
      </c>
      <c r="O365" s="29">
        <f t="shared" si="41"/>
        <v>4.8664122137404578E-2</v>
      </c>
      <c r="P365" s="30">
        <f t="shared" si="42"/>
        <v>14672</v>
      </c>
      <c r="Q365" s="31">
        <f t="shared" si="43"/>
        <v>13958</v>
      </c>
      <c r="R365" s="31">
        <f t="shared" si="44"/>
        <v>714</v>
      </c>
      <c r="S365" s="32">
        <f t="shared" si="45"/>
        <v>4.8664122137404578E-2</v>
      </c>
    </row>
    <row r="366" spans="1:19" x14ac:dyDescent="0.3">
      <c r="A366" s="34" t="s">
        <v>446</v>
      </c>
      <c r="B366" s="20" t="s">
        <v>331</v>
      </c>
      <c r="C366" s="21" t="s">
        <v>332</v>
      </c>
      <c r="D366" s="22"/>
      <c r="E366" s="23"/>
      <c r="F366" s="23"/>
      <c r="G366" s="23"/>
      <c r="H366" s="24" t="str">
        <f t="shared" si="39"/>
        <v/>
      </c>
      <c r="I366" s="25">
        <v>211</v>
      </c>
      <c r="J366" s="26">
        <v>131</v>
      </c>
      <c r="K366" s="26">
        <v>49</v>
      </c>
      <c r="L366" s="27">
        <f t="shared" si="40"/>
        <v>0.37404580152671757</v>
      </c>
      <c r="M366" s="28">
        <v>9</v>
      </c>
      <c r="N366" s="26">
        <v>71</v>
      </c>
      <c r="O366" s="29">
        <f t="shared" si="41"/>
        <v>0.33649289099526064</v>
      </c>
      <c r="P366" s="30">
        <f t="shared" si="42"/>
        <v>211</v>
      </c>
      <c r="Q366" s="31">
        <f t="shared" si="43"/>
        <v>140</v>
      </c>
      <c r="R366" s="31">
        <f t="shared" si="44"/>
        <v>71</v>
      </c>
      <c r="S366" s="32">
        <f t="shared" si="45"/>
        <v>0.33649289099526064</v>
      </c>
    </row>
    <row r="367" spans="1:19" x14ac:dyDescent="0.3">
      <c r="A367" s="34" t="s">
        <v>446</v>
      </c>
      <c r="B367" s="20" t="s">
        <v>333</v>
      </c>
      <c r="C367" s="21" t="s">
        <v>334</v>
      </c>
      <c r="D367" s="22"/>
      <c r="E367" s="23"/>
      <c r="F367" s="23"/>
      <c r="G367" s="23"/>
      <c r="H367" s="24" t="str">
        <f t="shared" si="39"/>
        <v/>
      </c>
      <c r="I367" s="25">
        <v>571</v>
      </c>
      <c r="J367" s="26">
        <v>560</v>
      </c>
      <c r="K367" s="26">
        <v>508</v>
      </c>
      <c r="L367" s="27">
        <f t="shared" si="40"/>
        <v>0.90714285714285714</v>
      </c>
      <c r="M367" s="28"/>
      <c r="N367" s="26">
        <v>11</v>
      </c>
      <c r="O367" s="29">
        <f t="shared" si="41"/>
        <v>1.9264448336252189E-2</v>
      </c>
      <c r="P367" s="30">
        <f t="shared" si="42"/>
        <v>571</v>
      </c>
      <c r="Q367" s="31">
        <f t="shared" si="43"/>
        <v>560</v>
      </c>
      <c r="R367" s="31">
        <f t="shared" si="44"/>
        <v>11</v>
      </c>
      <c r="S367" s="32">
        <f t="shared" si="45"/>
        <v>1.9264448336252189E-2</v>
      </c>
    </row>
    <row r="368" spans="1:19" x14ac:dyDescent="0.3">
      <c r="A368" s="34" t="s">
        <v>446</v>
      </c>
      <c r="B368" s="20" t="s">
        <v>339</v>
      </c>
      <c r="C368" s="21" t="s">
        <v>339</v>
      </c>
      <c r="D368" s="22"/>
      <c r="E368" s="23"/>
      <c r="F368" s="23"/>
      <c r="G368" s="23"/>
      <c r="H368" s="24" t="str">
        <f t="shared" si="39"/>
        <v/>
      </c>
      <c r="I368" s="25">
        <v>342</v>
      </c>
      <c r="J368" s="26">
        <v>339</v>
      </c>
      <c r="K368" s="26">
        <v>87</v>
      </c>
      <c r="L368" s="27">
        <f t="shared" si="40"/>
        <v>0.25663716814159293</v>
      </c>
      <c r="M368" s="28"/>
      <c r="N368" s="26">
        <v>3</v>
      </c>
      <c r="O368" s="29">
        <f t="shared" si="41"/>
        <v>8.771929824561403E-3</v>
      </c>
      <c r="P368" s="30">
        <f t="shared" si="42"/>
        <v>342</v>
      </c>
      <c r="Q368" s="31">
        <f t="shared" si="43"/>
        <v>339</v>
      </c>
      <c r="R368" s="31">
        <f t="shared" si="44"/>
        <v>3</v>
      </c>
      <c r="S368" s="32">
        <f t="shared" si="45"/>
        <v>8.771929824561403E-3</v>
      </c>
    </row>
    <row r="369" spans="1:19" x14ac:dyDescent="0.3">
      <c r="A369" s="34" t="s">
        <v>446</v>
      </c>
      <c r="B369" s="20" t="s">
        <v>344</v>
      </c>
      <c r="C369" s="21" t="s">
        <v>347</v>
      </c>
      <c r="D369" s="22"/>
      <c r="E369" s="23"/>
      <c r="F369" s="23"/>
      <c r="G369" s="23"/>
      <c r="H369" s="24" t="str">
        <f t="shared" si="39"/>
        <v/>
      </c>
      <c r="I369" s="25">
        <v>2579</v>
      </c>
      <c r="J369" s="26">
        <v>2460</v>
      </c>
      <c r="K369" s="26">
        <v>730</v>
      </c>
      <c r="L369" s="27">
        <f t="shared" si="40"/>
        <v>0.2967479674796748</v>
      </c>
      <c r="M369" s="28">
        <v>1</v>
      </c>
      <c r="N369" s="26">
        <v>118</v>
      </c>
      <c r="O369" s="29">
        <f t="shared" si="41"/>
        <v>4.5754168282279954E-2</v>
      </c>
      <c r="P369" s="30">
        <f t="shared" si="42"/>
        <v>2579</v>
      </c>
      <c r="Q369" s="31">
        <f t="shared" si="43"/>
        <v>2461</v>
      </c>
      <c r="R369" s="31">
        <f t="shared" si="44"/>
        <v>118</v>
      </c>
      <c r="S369" s="32">
        <f t="shared" si="45"/>
        <v>4.5754168282279954E-2</v>
      </c>
    </row>
    <row r="370" spans="1:19" x14ac:dyDescent="0.3">
      <c r="A370" s="34" t="s">
        <v>446</v>
      </c>
      <c r="B370" s="20" t="s">
        <v>348</v>
      </c>
      <c r="C370" s="21" t="s">
        <v>349</v>
      </c>
      <c r="D370" s="22"/>
      <c r="E370" s="23"/>
      <c r="F370" s="23"/>
      <c r="G370" s="23"/>
      <c r="H370" s="24" t="str">
        <f t="shared" si="39"/>
        <v/>
      </c>
      <c r="I370" s="25">
        <v>58</v>
      </c>
      <c r="J370" s="26">
        <v>49</v>
      </c>
      <c r="K370" s="26">
        <v>3</v>
      </c>
      <c r="L370" s="27">
        <f t="shared" si="40"/>
        <v>6.1224489795918366E-2</v>
      </c>
      <c r="M370" s="28"/>
      <c r="N370" s="26">
        <v>9</v>
      </c>
      <c r="O370" s="29">
        <f t="shared" si="41"/>
        <v>0.15517241379310345</v>
      </c>
      <c r="P370" s="30">
        <f t="shared" si="42"/>
        <v>58</v>
      </c>
      <c r="Q370" s="31">
        <f t="shared" si="43"/>
        <v>49</v>
      </c>
      <c r="R370" s="31">
        <f t="shared" si="44"/>
        <v>9</v>
      </c>
      <c r="S370" s="32">
        <f t="shared" si="45"/>
        <v>0.15517241379310345</v>
      </c>
    </row>
    <row r="371" spans="1:19" x14ac:dyDescent="0.3">
      <c r="A371" s="34" t="s">
        <v>446</v>
      </c>
      <c r="B371" s="20" t="s">
        <v>368</v>
      </c>
      <c r="C371" s="21" t="s">
        <v>369</v>
      </c>
      <c r="D371" s="22"/>
      <c r="E371" s="23"/>
      <c r="F371" s="23"/>
      <c r="G371" s="23"/>
      <c r="H371" s="24" t="str">
        <f t="shared" si="39"/>
        <v/>
      </c>
      <c r="I371" s="25">
        <v>81</v>
      </c>
      <c r="J371" s="26">
        <v>79</v>
      </c>
      <c r="K371" s="26">
        <v>53</v>
      </c>
      <c r="L371" s="27">
        <f t="shared" si="40"/>
        <v>0.67088607594936711</v>
      </c>
      <c r="M371" s="28"/>
      <c r="N371" s="26">
        <v>2</v>
      </c>
      <c r="O371" s="29">
        <f t="shared" si="41"/>
        <v>2.4691358024691357E-2</v>
      </c>
      <c r="P371" s="30">
        <f t="shared" si="42"/>
        <v>81</v>
      </c>
      <c r="Q371" s="31">
        <f t="shared" si="43"/>
        <v>79</v>
      </c>
      <c r="R371" s="31">
        <f t="shared" si="44"/>
        <v>2</v>
      </c>
      <c r="S371" s="32">
        <f t="shared" si="45"/>
        <v>2.4691358024691357E-2</v>
      </c>
    </row>
    <row r="372" spans="1:19" x14ac:dyDescent="0.3">
      <c r="A372" s="34" t="s">
        <v>446</v>
      </c>
      <c r="B372" s="20" t="s">
        <v>370</v>
      </c>
      <c r="C372" s="21" t="s">
        <v>371</v>
      </c>
      <c r="D372" s="22"/>
      <c r="E372" s="23"/>
      <c r="F372" s="23"/>
      <c r="G372" s="23"/>
      <c r="H372" s="24" t="str">
        <f t="shared" si="39"/>
        <v/>
      </c>
      <c r="I372" s="25">
        <v>71</v>
      </c>
      <c r="J372" s="26">
        <v>67</v>
      </c>
      <c r="K372" s="26">
        <v>6</v>
      </c>
      <c r="L372" s="27">
        <f t="shared" si="40"/>
        <v>8.9552238805970144E-2</v>
      </c>
      <c r="M372" s="28"/>
      <c r="N372" s="26">
        <v>4</v>
      </c>
      <c r="O372" s="29">
        <f t="shared" si="41"/>
        <v>5.6338028169014086E-2</v>
      </c>
      <c r="P372" s="30">
        <f t="shared" si="42"/>
        <v>71</v>
      </c>
      <c r="Q372" s="31">
        <f t="shared" si="43"/>
        <v>67</v>
      </c>
      <c r="R372" s="31">
        <f t="shared" si="44"/>
        <v>4</v>
      </c>
      <c r="S372" s="32">
        <f t="shared" si="45"/>
        <v>5.6338028169014086E-2</v>
      </c>
    </row>
    <row r="373" spans="1:19" x14ac:dyDescent="0.3">
      <c r="A373" s="34" t="s">
        <v>446</v>
      </c>
      <c r="B373" s="20" t="s">
        <v>376</v>
      </c>
      <c r="C373" s="21" t="s">
        <v>377</v>
      </c>
      <c r="D373" s="22"/>
      <c r="E373" s="23"/>
      <c r="F373" s="23"/>
      <c r="G373" s="23"/>
      <c r="H373" s="24" t="str">
        <f t="shared" si="39"/>
        <v/>
      </c>
      <c r="I373" s="25">
        <v>2215</v>
      </c>
      <c r="J373" s="26">
        <v>2062</v>
      </c>
      <c r="K373" s="26">
        <v>126</v>
      </c>
      <c r="L373" s="27">
        <f t="shared" si="40"/>
        <v>6.1105722599418044E-2</v>
      </c>
      <c r="M373" s="28">
        <v>11</v>
      </c>
      <c r="N373" s="26">
        <v>142</v>
      </c>
      <c r="O373" s="29">
        <f t="shared" si="41"/>
        <v>6.4108352144469527E-2</v>
      </c>
      <c r="P373" s="30">
        <f t="shared" si="42"/>
        <v>2215</v>
      </c>
      <c r="Q373" s="31">
        <f t="shared" si="43"/>
        <v>2073</v>
      </c>
      <c r="R373" s="31">
        <f t="shared" si="44"/>
        <v>142</v>
      </c>
      <c r="S373" s="32">
        <f t="shared" si="45"/>
        <v>6.4108352144469527E-2</v>
      </c>
    </row>
    <row r="374" spans="1:19" x14ac:dyDescent="0.3">
      <c r="A374" s="34" t="s">
        <v>446</v>
      </c>
      <c r="B374" s="20" t="s">
        <v>384</v>
      </c>
      <c r="C374" s="21" t="s">
        <v>385</v>
      </c>
      <c r="D374" s="22"/>
      <c r="E374" s="23"/>
      <c r="F374" s="23"/>
      <c r="G374" s="23"/>
      <c r="H374" s="24" t="str">
        <f t="shared" si="39"/>
        <v/>
      </c>
      <c r="I374" s="25">
        <v>912</v>
      </c>
      <c r="J374" s="26">
        <v>450</v>
      </c>
      <c r="K374" s="26">
        <v>56</v>
      </c>
      <c r="L374" s="27">
        <f t="shared" si="40"/>
        <v>0.12444444444444444</v>
      </c>
      <c r="M374" s="28">
        <v>2</v>
      </c>
      <c r="N374" s="26">
        <v>460</v>
      </c>
      <c r="O374" s="29">
        <f t="shared" si="41"/>
        <v>0.50438596491228072</v>
      </c>
      <c r="P374" s="30">
        <f t="shared" si="42"/>
        <v>912</v>
      </c>
      <c r="Q374" s="31">
        <f t="shared" si="43"/>
        <v>452</v>
      </c>
      <c r="R374" s="31">
        <f t="shared" si="44"/>
        <v>460</v>
      </c>
      <c r="S374" s="32">
        <f t="shared" si="45"/>
        <v>0.50438596491228072</v>
      </c>
    </row>
    <row r="375" spans="1:19" x14ac:dyDescent="0.3">
      <c r="A375" s="34" t="s">
        <v>446</v>
      </c>
      <c r="B375" s="20" t="s">
        <v>386</v>
      </c>
      <c r="C375" s="21" t="s">
        <v>387</v>
      </c>
      <c r="D375" s="22"/>
      <c r="E375" s="23"/>
      <c r="F375" s="23"/>
      <c r="G375" s="23"/>
      <c r="H375" s="24" t="str">
        <f t="shared" si="39"/>
        <v/>
      </c>
      <c r="I375" s="25">
        <v>6667</v>
      </c>
      <c r="J375" s="26">
        <v>4768</v>
      </c>
      <c r="K375" s="26">
        <v>1027</v>
      </c>
      <c r="L375" s="27">
        <f t="shared" si="40"/>
        <v>0.21539429530201343</v>
      </c>
      <c r="M375" s="28"/>
      <c r="N375" s="26">
        <v>1899</v>
      </c>
      <c r="O375" s="29">
        <f t="shared" si="41"/>
        <v>0.2848357582120894</v>
      </c>
      <c r="P375" s="30">
        <f t="shared" si="42"/>
        <v>6667</v>
      </c>
      <c r="Q375" s="31">
        <f t="shared" si="43"/>
        <v>4768</v>
      </c>
      <c r="R375" s="31">
        <f t="shared" si="44"/>
        <v>1899</v>
      </c>
      <c r="S375" s="32">
        <f t="shared" si="45"/>
        <v>0.2848357582120894</v>
      </c>
    </row>
    <row r="376" spans="1:19" x14ac:dyDescent="0.3">
      <c r="A376" s="34" t="s">
        <v>446</v>
      </c>
      <c r="B376" s="20" t="s">
        <v>386</v>
      </c>
      <c r="C376" s="21" t="s">
        <v>390</v>
      </c>
      <c r="D376" s="22"/>
      <c r="E376" s="23"/>
      <c r="F376" s="23"/>
      <c r="G376" s="23"/>
      <c r="H376" s="24" t="str">
        <f t="shared" si="39"/>
        <v/>
      </c>
      <c r="I376" s="25">
        <v>14451</v>
      </c>
      <c r="J376" s="26">
        <v>11258</v>
      </c>
      <c r="K376" s="26">
        <v>5557</v>
      </c>
      <c r="L376" s="27">
        <f t="shared" si="40"/>
        <v>0.4936045478770652</v>
      </c>
      <c r="M376" s="28">
        <v>6</v>
      </c>
      <c r="N376" s="26">
        <v>3187</v>
      </c>
      <c r="O376" s="29">
        <f t="shared" si="41"/>
        <v>0.22053837104698637</v>
      </c>
      <c r="P376" s="30">
        <f t="shared" si="42"/>
        <v>14451</v>
      </c>
      <c r="Q376" s="31">
        <f t="shared" si="43"/>
        <v>11264</v>
      </c>
      <c r="R376" s="31">
        <f t="shared" si="44"/>
        <v>3187</v>
      </c>
      <c r="S376" s="32">
        <f t="shared" si="45"/>
        <v>0.22053837104698637</v>
      </c>
    </row>
    <row r="377" spans="1:19" x14ac:dyDescent="0.3">
      <c r="A377" s="34" t="s">
        <v>446</v>
      </c>
      <c r="B377" s="20" t="s">
        <v>396</v>
      </c>
      <c r="C377" s="21" t="s">
        <v>399</v>
      </c>
      <c r="D377" s="22"/>
      <c r="E377" s="23"/>
      <c r="F377" s="23"/>
      <c r="G377" s="23"/>
      <c r="H377" s="24" t="str">
        <f t="shared" si="39"/>
        <v/>
      </c>
      <c r="I377" s="25">
        <v>2</v>
      </c>
      <c r="J377" s="26">
        <v>2</v>
      </c>
      <c r="K377" s="26">
        <v>2</v>
      </c>
      <c r="L377" s="27">
        <f t="shared" si="40"/>
        <v>1</v>
      </c>
      <c r="M377" s="28"/>
      <c r="N377" s="26"/>
      <c r="O377" s="29">
        <f t="shared" si="41"/>
        <v>0</v>
      </c>
      <c r="P377" s="30">
        <f t="shared" si="42"/>
        <v>2</v>
      </c>
      <c r="Q377" s="31">
        <f t="shared" si="43"/>
        <v>2</v>
      </c>
      <c r="R377" s="31" t="str">
        <f t="shared" si="44"/>
        <v/>
      </c>
      <c r="S377" s="32" t="str">
        <f t="shared" si="45"/>
        <v/>
      </c>
    </row>
    <row r="378" spans="1:19" x14ac:dyDescent="0.3">
      <c r="A378" s="34" t="s">
        <v>446</v>
      </c>
      <c r="B378" s="20" t="s">
        <v>396</v>
      </c>
      <c r="C378" s="21" t="s">
        <v>401</v>
      </c>
      <c r="D378" s="22"/>
      <c r="E378" s="23"/>
      <c r="F378" s="23"/>
      <c r="G378" s="23"/>
      <c r="H378" s="24" t="str">
        <f t="shared" si="39"/>
        <v/>
      </c>
      <c r="I378" s="25">
        <v>2</v>
      </c>
      <c r="J378" s="26"/>
      <c r="K378" s="26">
        <v>2</v>
      </c>
      <c r="L378" s="27" t="str">
        <f t="shared" si="40"/>
        <v/>
      </c>
      <c r="M378" s="28">
        <v>2</v>
      </c>
      <c r="N378" s="26"/>
      <c r="O378" s="29">
        <f t="shared" si="41"/>
        <v>0</v>
      </c>
      <c r="P378" s="30">
        <f t="shared" si="42"/>
        <v>2</v>
      </c>
      <c r="Q378" s="31">
        <f t="shared" si="43"/>
        <v>2</v>
      </c>
      <c r="R378" s="31" t="str">
        <f t="shared" si="44"/>
        <v/>
      </c>
      <c r="S378" s="32" t="str">
        <f t="shared" si="45"/>
        <v/>
      </c>
    </row>
    <row r="379" spans="1:19" ht="28.8" x14ac:dyDescent="0.3">
      <c r="A379" s="34" t="s">
        <v>446</v>
      </c>
      <c r="B379" s="20" t="s">
        <v>405</v>
      </c>
      <c r="C379" s="21" t="s">
        <v>406</v>
      </c>
      <c r="D379" s="22"/>
      <c r="E379" s="23"/>
      <c r="F379" s="23"/>
      <c r="G379" s="23"/>
      <c r="H379" s="24" t="str">
        <f t="shared" si="39"/>
        <v/>
      </c>
      <c r="I379" s="25">
        <v>9015</v>
      </c>
      <c r="J379" s="26">
        <v>6531</v>
      </c>
      <c r="K379" s="26">
        <v>1654</v>
      </c>
      <c r="L379" s="27">
        <f t="shared" si="40"/>
        <v>0.25325371306078703</v>
      </c>
      <c r="M379" s="28">
        <v>104</v>
      </c>
      <c r="N379" s="26">
        <v>2380</v>
      </c>
      <c r="O379" s="29">
        <f t="shared" si="41"/>
        <v>0.26400443704936216</v>
      </c>
      <c r="P379" s="30">
        <f t="shared" si="42"/>
        <v>9015</v>
      </c>
      <c r="Q379" s="31">
        <f t="shared" si="43"/>
        <v>6635</v>
      </c>
      <c r="R379" s="31">
        <f t="shared" si="44"/>
        <v>2380</v>
      </c>
      <c r="S379" s="32">
        <f t="shared" si="45"/>
        <v>0.26400443704936216</v>
      </c>
    </row>
    <row r="380" spans="1:19" ht="28.8" x14ac:dyDescent="0.3">
      <c r="A380" s="34" t="s">
        <v>446</v>
      </c>
      <c r="B380" s="20" t="s">
        <v>408</v>
      </c>
      <c r="C380" s="21" t="s">
        <v>410</v>
      </c>
      <c r="D380" s="22"/>
      <c r="E380" s="23"/>
      <c r="F380" s="23"/>
      <c r="G380" s="23"/>
      <c r="H380" s="24" t="str">
        <f t="shared" si="39"/>
        <v/>
      </c>
      <c r="I380" s="25">
        <v>3342</v>
      </c>
      <c r="J380" s="26">
        <v>3277</v>
      </c>
      <c r="K380" s="26">
        <v>1655</v>
      </c>
      <c r="L380" s="27">
        <f t="shared" si="40"/>
        <v>0.50503509307293259</v>
      </c>
      <c r="M380" s="28"/>
      <c r="N380" s="26">
        <v>65</v>
      </c>
      <c r="O380" s="29">
        <f t="shared" si="41"/>
        <v>1.9449431478156792E-2</v>
      </c>
      <c r="P380" s="30">
        <f t="shared" si="42"/>
        <v>3342</v>
      </c>
      <c r="Q380" s="31">
        <f t="shared" si="43"/>
        <v>3277</v>
      </c>
      <c r="R380" s="31">
        <f t="shared" si="44"/>
        <v>65</v>
      </c>
      <c r="S380" s="32">
        <f t="shared" si="45"/>
        <v>1.9449431478156792E-2</v>
      </c>
    </row>
    <row r="381" spans="1:19" x14ac:dyDescent="0.3">
      <c r="A381" s="34" t="s">
        <v>446</v>
      </c>
      <c r="B381" s="20" t="s">
        <v>414</v>
      </c>
      <c r="C381" s="21" t="s">
        <v>417</v>
      </c>
      <c r="D381" s="22"/>
      <c r="E381" s="23"/>
      <c r="F381" s="23"/>
      <c r="G381" s="23"/>
      <c r="H381" s="24" t="str">
        <f t="shared" si="39"/>
        <v/>
      </c>
      <c r="I381" s="25">
        <v>213</v>
      </c>
      <c r="J381" s="26">
        <v>208</v>
      </c>
      <c r="K381" s="26">
        <v>74</v>
      </c>
      <c r="L381" s="27">
        <f t="shared" si="40"/>
        <v>0.35576923076923078</v>
      </c>
      <c r="M381" s="28"/>
      <c r="N381" s="26">
        <v>5</v>
      </c>
      <c r="O381" s="29">
        <f t="shared" si="41"/>
        <v>2.3474178403755867E-2</v>
      </c>
      <c r="P381" s="30">
        <f t="shared" si="42"/>
        <v>213</v>
      </c>
      <c r="Q381" s="31">
        <f t="shared" si="43"/>
        <v>208</v>
      </c>
      <c r="R381" s="31">
        <f t="shared" si="44"/>
        <v>5</v>
      </c>
      <c r="S381" s="32">
        <f t="shared" si="45"/>
        <v>2.3474178403755867E-2</v>
      </c>
    </row>
    <row r="382" spans="1:19" x14ac:dyDescent="0.3">
      <c r="A382" s="34" t="s">
        <v>446</v>
      </c>
      <c r="B382" s="20" t="s">
        <v>414</v>
      </c>
      <c r="C382" s="21" t="s">
        <v>420</v>
      </c>
      <c r="D382" s="22"/>
      <c r="E382" s="23"/>
      <c r="F382" s="23"/>
      <c r="G382" s="23"/>
      <c r="H382" s="24" t="str">
        <f t="shared" si="39"/>
        <v/>
      </c>
      <c r="I382" s="25">
        <v>253</v>
      </c>
      <c r="J382" s="26">
        <v>252</v>
      </c>
      <c r="K382" s="26">
        <v>17</v>
      </c>
      <c r="L382" s="27">
        <f t="shared" si="40"/>
        <v>6.7460317460317457E-2</v>
      </c>
      <c r="M382" s="28"/>
      <c r="N382" s="26">
        <v>1</v>
      </c>
      <c r="O382" s="29">
        <f t="shared" si="41"/>
        <v>3.952569169960474E-3</v>
      </c>
      <c r="P382" s="30">
        <f t="shared" si="42"/>
        <v>253</v>
      </c>
      <c r="Q382" s="31">
        <f t="shared" si="43"/>
        <v>252</v>
      </c>
      <c r="R382" s="31">
        <f t="shared" si="44"/>
        <v>1</v>
      </c>
      <c r="S382" s="32">
        <f t="shared" si="45"/>
        <v>3.952569169960474E-3</v>
      </c>
    </row>
    <row r="383" spans="1:19" x14ac:dyDescent="0.3">
      <c r="A383" s="34" t="s">
        <v>446</v>
      </c>
      <c r="B383" s="20" t="s">
        <v>414</v>
      </c>
      <c r="C383" s="21" t="s">
        <v>423</v>
      </c>
      <c r="D383" s="22"/>
      <c r="E383" s="23"/>
      <c r="F383" s="23"/>
      <c r="G383" s="23"/>
      <c r="H383" s="24" t="str">
        <f t="shared" si="39"/>
        <v/>
      </c>
      <c r="I383" s="25">
        <v>371</v>
      </c>
      <c r="J383" s="26">
        <v>364</v>
      </c>
      <c r="K383" s="26">
        <v>16</v>
      </c>
      <c r="L383" s="27">
        <f t="shared" si="40"/>
        <v>4.3956043956043959E-2</v>
      </c>
      <c r="M383" s="28"/>
      <c r="N383" s="26">
        <v>7</v>
      </c>
      <c r="O383" s="29">
        <f t="shared" si="41"/>
        <v>1.8867924528301886E-2</v>
      </c>
      <c r="P383" s="30">
        <f t="shared" si="42"/>
        <v>371</v>
      </c>
      <c r="Q383" s="31">
        <f t="shared" si="43"/>
        <v>364</v>
      </c>
      <c r="R383" s="31">
        <f t="shared" si="44"/>
        <v>7</v>
      </c>
      <c r="S383" s="32">
        <f t="shared" si="45"/>
        <v>1.8867924528301886E-2</v>
      </c>
    </row>
    <row r="384" spans="1:19" x14ac:dyDescent="0.3">
      <c r="A384" s="34" t="s">
        <v>446</v>
      </c>
      <c r="B384" s="20" t="s">
        <v>414</v>
      </c>
      <c r="C384" s="21" t="s">
        <v>427</v>
      </c>
      <c r="D384" s="22"/>
      <c r="E384" s="23"/>
      <c r="F384" s="23"/>
      <c r="G384" s="23"/>
      <c r="H384" s="24" t="str">
        <f t="shared" si="39"/>
        <v/>
      </c>
      <c r="I384" s="25">
        <v>379</v>
      </c>
      <c r="J384" s="26">
        <v>379</v>
      </c>
      <c r="K384" s="26">
        <v>80</v>
      </c>
      <c r="L384" s="27">
        <f t="shared" si="40"/>
        <v>0.21108179419525067</v>
      </c>
      <c r="M384" s="28"/>
      <c r="N384" s="26"/>
      <c r="O384" s="29">
        <f t="shared" si="41"/>
        <v>0</v>
      </c>
      <c r="P384" s="30">
        <f t="shared" si="42"/>
        <v>379</v>
      </c>
      <c r="Q384" s="31">
        <f t="shared" si="43"/>
        <v>379</v>
      </c>
      <c r="R384" s="31" t="str">
        <f t="shared" si="44"/>
        <v/>
      </c>
      <c r="S384" s="32" t="str">
        <f t="shared" si="45"/>
        <v/>
      </c>
    </row>
    <row r="385" spans="1:19" x14ac:dyDescent="0.3">
      <c r="A385" s="34" t="s">
        <v>446</v>
      </c>
      <c r="B385" s="20" t="s">
        <v>428</v>
      </c>
      <c r="C385" s="21" t="s">
        <v>429</v>
      </c>
      <c r="D385" s="22"/>
      <c r="E385" s="23"/>
      <c r="F385" s="23"/>
      <c r="G385" s="23"/>
      <c r="H385" s="24" t="str">
        <f t="shared" si="39"/>
        <v/>
      </c>
      <c r="I385" s="25">
        <v>4374</v>
      </c>
      <c r="J385" s="26">
        <v>3524</v>
      </c>
      <c r="K385" s="26">
        <v>183</v>
      </c>
      <c r="L385" s="27">
        <f t="shared" si="40"/>
        <v>5.1929625425652666E-2</v>
      </c>
      <c r="M385" s="28">
        <v>19</v>
      </c>
      <c r="N385" s="26">
        <v>831</v>
      </c>
      <c r="O385" s="29">
        <f t="shared" si="41"/>
        <v>0.18998628257887518</v>
      </c>
      <c r="P385" s="30">
        <f t="shared" si="42"/>
        <v>4374</v>
      </c>
      <c r="Q385" s="31">
        <f t="shared" si="43"/>
        <v>3543</v>
      </c>
      <c r="R385" s="31">
        <f t="shared" si="44"/>
        <v>831</v>
      </c>
      <c r="S385" s="32">
        <f t="shared" si="45"/>
        <v>0.18998628257887518</v>
      </c>
    </row>
    <row r="386" spans="1:19" x14ac:dyDescent="0.3">
      <c r="A386" s="34" t="s">
        <v>446</v>
      </c>
      <c r="B386" s="20" t="s">
        <v>434</v>
      </c>
      <c r="C386" s="21" t="s">
        <v>435</v>
      </c>
      <c r="D386" s="22"/>
      <c r="E386" s="23"/>
      <c r="F386" s="23"/>
      <c r="G386" s="23"/>
      <c r="H386" s="24" t="str">
        <f t="shared" ref="H386:H449" si="46">IF((E386+G386)&lt;&gt;0,G386/(E386+G386),"")</f>
        <v/>
      </c>
      <c r="I386" s="25">
        <v>3308</v>
      </c>
      <c r="J386" s="26">
        <v>2862</v>
      </c>
      <c r="K386" s="26">
        <v>28</v>
      </c>
      <c r="L386" s="27">
        <f t="shared" ref="L386:L449" si="47">IF(J386&lt;&gt;0,K386/J386,"")</f>
        <v>9.7833682739343116E-3</v>
      </c>
      <c r="M386" s="28"/>
      <c r="N386" s="26">
        <v>446</v>
      </c>
      <c r="O386" s="29">
        <f t="shared" ref="O386:O449" si="48">IF((J386+M386+N386)&lt;&gt;0,N386/(J386+M386+N386),"")</f>
        <v>0.13482466747279323</v>
      </c>
      <c r="P386" s="30">
        <f t="shared" si="42"/>
        <v>3308</v>
      </c>
      <c r="Q386" s="31">
        <f t="shared" si="43"/>
        <v>2862</v>
      </c>
      <c r="R386" s="31">
        <f t="shared" si="44"/>
        <v>446</v>
      </c>
      <c r="S386" s="32">
        <f t="shared" si="45"/>
        <v>0.13482466747279323</v>
      </c>
    </row>
    <row r="387" spans="1:19" x14ac:dyDescent="0.3">
      <c r="A387" s="34" t="s">
        <v>446</v>
      </c>
      <c r="B387" s="20" t="s">
        <v>439</v>
      </c>
      <c r="C387" s="21" t="s">
        <v>440</v>
      </c>
      <c r="D387" s="22"/>
      <c r="E387" s="23"/>
      <c r="F387" s="23"/>
      <c r="G387" s="23"/>
      <c r="H387" s="24" t="str">
        <f t="shared" si="46"/>
        <v/>
      </c>
      <c r="I387" s="25">
        <v>292</v>
      </c>
      <c r="J387" s="26">
        <v>219</v>
      </c>
      <c r="K387" s="26">
        <v>98</v>
      </c>
      <c r="L387" s="27">
        <f t="shared" si="47"/>
        <v>0.44748858447488582</v>
      </c>
      <c r="M387" s="28"/>
      <c r="N387" s="26">
        <v>73</v>
      </c>
      <c r="O387" s="29">
        <f t="shared" si="48"/>
        <v>0.25</v>
      </c>
      <c r="P387" s="30">
        <f t="shared" ref="P387:P450" si="49">IF(SUM(D387,I387)&gt;0,SUM(D387,I387),"")</f>
        <v>292</v>
      </c>
      <c r="Q387" s="31">
        <f t="shared" ref="Q387:Q450" si="50">IF(SUM(E387,J387, M387)&gt;0,SUM(E387,J387, M387),"")</f>
        <v>219</v>
      </c>
      <c r="R387" s="31">
        <f t="shared" ref="R387:R450" si="51">IF(SUM(G387,N387)&gt;0,SUM(G387,N387),"")</f>
        <v>73</v>
      </c>
      <c r="S387" s="32">
        <f t="shared" ref="S387:S450" si="52">IFERROR(IF((Q387+R387)&lt;&gt;0,R387/(Q387+R387),""),"")</f>
        <v>0.25</v>
      </c>
    </row>
    <row r="388" spans="1:19" x14ac:dyDescent="0.3">
      <c r="A388" s="34" t="s">
        <v>448</v>
      </c>
      <c r="B388" s="20" t="s">
        <v>29</v>
      </c>
      <c r="C388" s="21" t="s">
        <v>30</v>
      </c>
      <c r="D388" s="22"/>
      <c r="E388" s="23"/>
      <c r="F388" s="23"/>
      <c r="G388" s="23"/>
      <c r="H388" s="24" t="str">
        <f t="shared" si="46"/>
        <v/>
      </c>
      <c r="I388" s="25">
        <v>1859</v>
      </c>
      <c r="J388" s="26">
        <v>1296</v>
      </c>
      <c r="K388" s="26">
        <v>398</v>
      </c>
      <c r="L388" s="27">
        <f t="shared" si="47"/>
        <v>0.30709876543209874</v>
      </c>
      <c r="M388" s="28"/>
      <c r="N388" s="26">
        <v>523</v>
      </c>
      <c r="O388" s="29">
        <f t="shared" si="48"/>
        <v>0.2875206157229247</v>
      </c>
      <c r="P388" s="30">
        <f t="shared" si="49"/>
        <v>1859</v>
      </c>
      <c r="Q388" s="31">
        <f t="shared" si="50"/>
        <v>1296</v>
      </c>
      <c r="R388" s="31">
        <f t="shared" si="51"/>
        <v>523</v>
      </c>
      <c r="S388" s="32">
        <f t="shared" si="52"/>
        <v>0.2875206157229247</v>
      </c>
    </row>
    <row r="389" spans="1:19" x14ac:dyDescent="0.3">
      <c r="A389" s="34" t="s">
        <v>448</v>
      </c>
      <c r="B389" s="20" t="s">
        <v>62</v>
      </c>
      <c r="C389" s="21" t="s">
        <v>63</v>
      </c>
      <c r="D389" s="22"/>
      <c r="E389" s="23"/>
      <c r="F389" s="23"/>
      <c r="G389" s="23"/>
      <c r="H389" s="24" t="str">
        <f t="shared" si="46"/>
        <v/>
      </c>
      <c r="I389" s="25">
        <v>362</v>
      </c>
      <c r="J389" s="26">
        <v>208</v>
      </c>
      <c r="K389" s="26">
        <v>55</v>
      </c>
      <c r="L389" s="27">
        <f t="shared" si="47"/>
        <v>0.26442307692307693</v>
      </c>
      <c r="M389" s="28"/>
      <c r="N389" s="26">
        <v>118</v>
      </c>
      <c r="O389" s="29">
        <f t="shared" si="48"/>
        <v>0.3619631901840491</v>
      </c>
      <c r="P389" s="30">
        <f t="shared" si="49"/>
        <v>362</v>
      </c>
      <c r="Q389" s="31">
        <f t="shared" si="50"/>
        <v>208</v>
      </c>
      <c r="R389" s="31">
        <f t="shared" si="51"/>
        <v>118</v>
      </c>
      <c r="S389" s="32">
        <f t="shared" si="52"/>
        <v>0.3619631901840491</v>
      </c>
    </row>
    <row r="390" spans="1:19" x14ac:dyDescent="0.3">
      <c r="A390" s="34" t="s">
        <v>448</v>
      </c>
      <c r="B390" s="20" t="s">
        <v>85</v>
      </c>
      <c r="C390" s="21" t="s">
        <v>86</v>
      </c>
      <c r="D390" s="22"/>
      <c r="E390" s="23"/>
      <c r="F390" s="23"/>
      <c r="G390" s="23"/>
      <c r="H390" s="24" t="str">
        <f t="shared" si="46"/>
        <v/>
      </c>
      <c r="I390" s="25">
        <v>1137</v>
      </c>
      <c r="J390" s="26">
        <v>1091</v>
      </c>
      <c r="K390" s="26">
        <v>18</v>
      </c>
      <c r="L390" s="27">
        <f t="shared" si="47"/>
        <v>1.6498625114573784E-2</v>
      </c>
      <c r="M390" s="28">
        <v>2</v>
      </c>
      <c r="N390" s="26">
        <v>26</v>
      </c>
      <c r="O390" s="29">
        <f t="shared" si="48"/>
        <v>2.323503127792672E-2</v>
      </c>
      <c r="P390" s="30">
        <f t="shared" si="49"/>
        <v>1137</v>
      </c>
      <c r="Q390" s="31">
        <f t="shared" si="50"/>
        <v>1093</v>
      </c>
      <c r="R390" s="31">
        <f t="shared" si="51"/>
        <v>26</v>
      </c>
      <c r="S390" s="32">
        <f t="shared" si="52"/>
        <v>2.323503127792672E-2</v>
      </c>
    </row>
    <row r="391" spans="1:19" ht="28.8" x14ac:dyDescent="0.3">
      <c r="A391" s="34" t="s">
        <v>448</v>
      </c>
      <c r="B391" s="20" t="s">
        <v>85</v>
      </c>
      <c r="C391" s="21" t="s">
        <v>89</v>
      </c>
      <c r="D391" s="22"/>
      <c r="E391" s="23"/>
      <c r="F391" s="23"/>
      <c r="G391" s="23"/>
      <c r="H391" s="24" t="str">
        <f t="shared" si="46"/>
        <v/>
      </c>
      <c r="I391" s="25">
        <v>22888</v>
      </c>
      <c r="J391" s="26">
        <v>19418</v>
      </c>
      <c r="K391" s="26">
        <v>12088</v>
      </c>
      <c r="L391" s="27">
        <f t="shared" si="47"/>
        <v>0.62251519208981354</v>
      </c>
      <c r="M391" s="28">
        <v>15</v>
      </c>
      <c r="N391" s="26">
        <v>3036</v>
      </c>
      <c r="O391" s="29">
        <f t="shared" si="48"/>
        <v>0.13511949797498776</v>
      </c>
      <c r="P391" s="30">
        <f t="shared" si="49"/>
        <v>22888</v>
      </c>
      <c r="Q391" s="31">
        <f t="shared" si="50"/>
        <v>19433</v>
      </c>
      <c r="R391" s="31">
        <f t="shared" si="51"/>
        <v>3036</v>
      </c>
      <c r="S391" s="32">
        <f t="shared" si="52"/>
        <v>0.13511949797498776</v>
      </c>
    </row>
    <row r="392" spans="1:19" x14ac:dyDescent="0.3">
      <c r="A392" s="34" t="s">
        <v>448</v>
      </c>
      <c r="B392" s="20" t="s">
        <v>85</v>
      </c>
      <c r="C392" s="21" t="s">
        <v>90</v>
      </c>
      <c r="D392" s="22"/>
      <c r="E392" s="23"/>
      <c r="F392" s="23"/>
      <c r="G392" s="23"/>
      <c r="H392" s="24" t="str">
        <f t="shared" si="46"/>
        <v/>
      </c>
      <c r="I392" s="25">
        <v>533</v>
      </c>
      <c r="J392" s="26">
        <v>527</v>
      </c>
      <c r="K392" s="26">
        <v>4</v>
      </c>
      <c r="L392" s="27">
        <f t="shared" si="47"/>
        <v>7.5901328273244783E-3</v>
      </c>
      <c r="M392" s="28"/>
      <c r="N392" s="26">
        <v>1</v>
      </c>
      <c r="O392" s="29">
        <f t="shared" si="48"/>
        <v>1.893939393939394E-3</v>
      </c>
      <c r="P392" s="30">
        <f t="shared" si="49"/>
        <v>533</v>
      </c>
      <c r="Q392" s="31">
        <f t="shared" si="50"/>
        <v>527</v>
      </c>
      <c r="R392" s="31">
        <f t="shared" si="51"/>
        <v>1</v>
      </c>
      <c r="S392" s="32">
        <f t="shared" si="52"/>
        <v>1.893939393939394E-3</v>
      </c>
    </row>
    <row r="393" spans="1:19" x14ac:dyDescent="0.3">
      <c r="A393" s="34" t="s">
        <v>448</v>
      </c>
      <c r="B393" s="20" t="s">
        <v>115</v>
      </c>
      <c r="C393" s="21" t="s">
        <v>116</v>
      </c>
      <c r="D393" s="22"/>
      <c r="E393" s="23"/>
      <c r="F393" s="23"/>
      <c r="G393" s="23"/>
      <c r="H393" s="24" t="str">
        <f t="shared" si="46"/>
        <v/>
      </c>
      <c r="I393" s="25">
        <v>2189</v>
      </c>
      <c r="J393" s="26">
        <v>2104</v>
      </c>
      <c r="K393" s="26">
        <v>679</v>
      </c>
      <c r="L393" s="27">
        <f t="shared" si="47"/>
        <v>0.32271863117870725</v>
      </c>
      <c r="M393" s="28">
        <v>17</v>
      </c>
      <c r="N393" s="26">
        <v>14</v>
      </c>
      <c r="O393" s="29">
        <f t="shared" si="48"/>
        <v>6.5573770491803279E-3</v>
      </c>
      <c r="P393" s="30">
        <f t="shared" si="49"/>
        <v>2189</v>
      </c>
      <c r="Q393" s="31">
        <f t="shared" si="50"/>
        <v>2121</v>
      </c>
      <c r="R393" s="31">
        <f t="shared" si="51"/>
        <v>14</v>
      </c>
      <c r="S393" s="32">
        <f t="shared" si="52"/>
        <v>6.5573770491803279E-3</v>
      </c>
    </row>
    <row r="394" spans="1:19" x14ac:dyDescent="0.3">
      <c r="A394" s="34" t="s">
        <v>448</v>
      </c>
      <c r="B394" s="20" t="s">
        <v>122</v>
      </c>
      <c r="C394" s="21" t="s">
        <v>124</v>
      </c>
      <c r="D394" s="22"/>
      <c r="E394" s="23"/>
      <c r="F394" s="23"/>
      <c r="G394" s="23"/>
      <c r="H394" s="24" t="str">
        <f t="shared" si="46"/>
        <v/>
      </c>
      <c r="I394" s="25">
        <v>1524</v>
      </c>
      <c r="J394" s="26">
        <v>802</v>
      </c>
      <c r="K394" s="26">
        <v>383</v>
      </c>
      <c r="L394" s="27">
        <f t="shared" si="47"/>
        <v>0.4775561097256858</v>
      </c>
      <c r="M394" s="28">
        <v>14</v>
      </c>
      <c r="N394" s="26">
        <v>605</v>
      </c>
      <c r="O394" s="29">
        <f t="shared" si="48"/>
        <v>0.42575650950035188</v>
      </c>
      <c r="P394" s="30">
        <f t="shared" si="49"/>
        <v>1524</v>
      </c>
      <c r="Q394" s="31">
        <f t="shared" si="50"/>
        <v>816</v>
      </c>
      <c r="R394" s="31">
        <f t="shared" si="51"/>
        <v>605</v>
      </c>
      <c r="S394" s="32">
        <f t="shared" si="52"/>
        <v>0.42575650950035188</v>
      </c>
    </row>
    <row r="395" spans="1:19" x14ac:dyDescent="0.3">
      <c r="A395" s="34" t="s">
        <v>448</v>
      </c>
      <c r="B395" s="20" t="s">
        <v>155</v>
      </c>
      <c r="C395" s="21" t="s">
        <v>156</v>
      </c>
      <c r="D395" s="22">
        <v>6</v>
      </c>
      <c r="E395" s="23"/>
      <c r="F395" s="23"/>
      <c r="G395" s="23">
        <v>4</v>
      </c>
      <c r="H395" s="24">
        <f t="shared" si="46"/>
        <v>1</v>
      </c>
      <c r="I395" s="25">
        <v>4109</v>
      </c>
      <c r="J395" s="26">
        <v>1515</v>
      </c>
      <c r="K395" s="26">
        <v>275</v>
      </c>
      <c r="L395" s="27">
        <f t="shared" si="47"/>
        <v>0.18151815181518152</v>
      </c>
      <c r="M395" s="28"/>
      <c r="N395" s="26">
        <v>2417</v>
      </c>
      <c r="O395" s="29">
        <f t="shared" si="48"/>
        <v>0.61469989827060023</v>
      </c>
      <c r="P395" s="30">
        <f t="shared" si="49"/>
        <v>4115</v>
      </c>
      <c r="Q395" s="31">
        <f t="shared" si="50"/>
        <v>1515</v>
      </c>
      <c r="R395" s="31">
        <f t="shared" si="51"/>
        <v>2421</v>
      </c>
      <c r="S395" s="32">
        <f t="shared" si="52"/>
        <v>0.61509146341463417</v>
      </c>
    </row>
    <row r="396" spans="1:19" x14ac:dyDescent="0.3">
      <c r="A396" s="34" t="s">
        <v>448</v>
      </c>
      <c r="B396" s="20" t="s">
        <v>176</v>
      </c>
      <c r="C396" s="21" t="s">
        <v>177</v>
      </c>
      <c r="D396" s="22"/>
      <c r="E396" s="23"/>
      <c r="F396" s="23"/>
      <c r="G396" s="23"/>
      <c r="H396" s="24" t="str">
        <f t="shared" si="46"/>
        <v/>
      </c>
      <c r="I396" s="25">
        <v>8</v>
      </c>
      <c r="J396" s="26">
        <v>12</v>
      </c>
      <c r="K396" s="26">
        <v>4</v>
      </c>
      <c r="L396" s="27">
        <f t="shared" si="47"/>
        <v>0.33333333333333331</v>
      </c>
      <c r="M396" s="28"/>
      <c r="N396" s="26"/>
      <c r="O396" s="29">
        <f t="shared" si="48"/>
        <v>0</v>
      </c>
      <c r="P396" s="30">
        <f t="shared" si="49"/>
        <v>8</v>
      </c>
      <c r="Q396" s="31">
        <f t="shared" si="50"/>
        <v>12</v>
      </c>
      <c r="R396" s="31" t="str">
        <f t="shared" si="51"/>
        <v/>
      </c>
      <c r="S396" s="32" t="str">
        <f t="shared" si="52"/>
        <v/>
      </c>
    </row>
    <row r="397" spans="1:19" x14ac:dyDescent="0.3">
      <c r="A397" s="34" t="s">
        <v>448</v>
      </c>
      <c r="B397" s="20" t="s">
        <v>178</v>
      </c>
      <c r="C397" s="21" t="s">
        <v>184</v>
      </c>
      <c r="D397" s="22">
        <v>10</v>
      </c>
      <c r="E397" s="23">
        <v>1</v>
      </c>
      <c r="F397" s="23"/>
      <c r="G397" s="23">
        <v>8</v>
      </c>
      <c r="H397" s="24">
        <f t="shared" si="46"/>
        <v>0.88888888888888884</v>
      </c>
      <c r="I397" s="25">
        <v>16597</v>
      </c>
      <c r="J397" s="26">
        <v>15093</v>
      </c>
      <c r="K397" s="26">
        <v>3258</v>
      </c>
      <c r="L397" s="27">
        <f t="shared" si="47"/>
        <v>0.21586165772212285</v>
      </c>
      <c r="M397" s="28">
        <v>1</v>
      </c>
      <c r="N397" s="26">
        <v>1396</v>
      </c>
      <c r="O397" s="29">
        <f t="shared" si="48"/>
        <v>8.4657368101879932E-2</v>
      </c>
      <c r="P397" s="30">
        <f t="shared" si="49"/>
        <v>16607</v>
      </c>
      <c r="Q397" s="31">
        <f t="shared" si="50"/>
        <v>15095</v>
      </c>
      <c r="R397" s="31">
        <f t="shared" si="51"/>
        <v>1404</v>
      </c>
      <c r="S397" s="32">
        <f t="shared" si="52"/>
        <v>8.5096066428268377E-2</v>
      </c>
    </row>
    <row r="398" spans="1:19" x14ac:dyDescent="0.3">
      <c r="A398" s="34" t="s">
        <v>448</v>
      </c>
      <c r="B398" s="20" t="s">
        <v>185</v>
      </c>
      <c r="C398" s="21" t="s">
        <v>186</v>
      </c>
      <c r="D398" s="22"/>
      <c r="E398" s="23"/>
      <c r="F398" s="23"/>
      <c r="G398" s="23"/>
      <c r="H398" s="24" t="str">
        <f t="shared" si="46"/>
        <v/>
      </c>
      <c r="I398" s="25">
        <v>4615</v>
      </c>
      <c r="J398" s="26">
        <v>4301</v>
      </c>
      <c r="K398" s="26">
        <v>1154</v>
      </c>
      <c r="L398" s="27">
        <f t="shared" si="47"/>
        <v>0.26830969541966987</v>
      </c>
      <c r="M398" s="28"/>
      <c r="N398" s="26">
        <v>289</v>
      </c>
      <c r="O398" s="29">
        <f t="shared" si="48"/>
        <v>6.2962962962962957E-2</v>
      </c>
      <c r="P398" s="30">
        <f t="shared" si="49"/>
        <v>4615</v>
      </c>
      <c r="Q398" s="31">
        <f t="shared" si="50"/>
        <v>4301</v>
      </c>
      <c r="R398" s="31">
        <f t="shared" si="51"/>
        <v>289</v>
      </c>
      <c r="S398" s="32">
        <f t="shared" si="52"/>
        <v>6.2962962962962957E-2</v>
      </c>
    </row>
    <row r="399" spans="1:19" x14ac:dyDescent="0.3">
      <c r="A399" s="34" t="s">
        <v>448</v>
      </c>
      <c r="B399" s="20" t="s">
        <v>187</v>
      </c>
      <c r="C399" s="21" t="s">
        <v>188</v>
      </c>
      <c r="D399" s="22">
        <v>1</v>
      </c>
      <c r="E399" s="23">
        <v>1</v>
      </c>
      <c r="F399" s="23"/>
      <c r="G399" s="23"/>
      <c r="H399" s="24">
        <f t="shared" si="46"/>
        <v>0</v>
      </c>
      <c r="I399" s="25">
        <v>1795</v>
      </c>
      <c r="J399" s="26">
        <v>1263</v>
      </c>
      <c r="K399" s="26">
        <v>298</v>
      </c>
      <c r="L399" s="27">
        <f t="shared" si="47"/>
        <v>0.23594615993665874</v>
      </c>
      <c r="M399" s="28"/>
      <c r="N399" s="26">
        <v>592</v>
      </c>
      <c r="O399" s="29">
        <f t="shared" si="48"/>
        <v>0.31913746630727763</v>
      </c>
      <c r="P399" s="30">
        <f t="shared" si="49"/>
        <v>1796</v>
      </c>
      <c r="Q399" s="31">
        <f t="shared" si="50"/>
        <v>1264</v>
      </c>
      <c r="R399" s="31">
        <f t="shared" si="51"/>
        <v>592</v>
      </c>
      <c r="S399" s="32">
        <f t="shared" si="52"/>
        <v>0.31896551724137934</v>
      </c>
    </row>
    <row r="400" spans="1:19" x14ac:dyDescent="0.3">
      <c r="A400" s="34" t="s">
        <v>448</v>
      </c>
      <c r="B400" s="20" t="s">
        <v>214</v>
      </c>
      <c r="C400" s="21" t="s">
        <v>215</v>
      </c>
      <c r="D400" s="22">
        <v>11</v>
      </c>
      <c r="E400" s="23">
        <v>1</v>
      </c>
      <c r="F400" s="23"/>
      <c r="G400" s="23">
        <v>9</v>
      </c>
      <c r="H400" s="24">
        <f t="shared" si="46"/>
        <v>0.9</v>
      </c>
      <c r="I400" s="25">
        <v>4590</v>
      </c>
      <c r="J400" s="26">
        <v>2063</v>
      </c>
      <c r="K400" s="26">
        <v>207</v>
      </c>
      <c r="L400" s="27">
        <f t="shared" si="47"/>
        <v>0.10033931168201649</v>
      </c>
      <c r="M400" s="28">
        <v>13</v>
      </c>
      <c r="N400" s="26">
        <v>2319</v>
      </c>
      <c r="O400" s="29">
        <f t="shared" si="48"/>
        <v>0.52764505119453919</v>
      </c>
      <c r="P400" s="30">
        <f t="shared" si="49"/>
        <v>4601</v>
      </c>
      <c r="Q400" s="31">
        <f t="shared" si="50"/>
        <v>2077</v>
      </c>
      <c r="R400" s="31">
        <f t="shared" si="51"/>
        <v>2328</v>
      </c>
      <c r="S400" s="32">
        <f t="shared" si="52"/>
        <v>0.52849035187287174</v>
      </c>
    </row>
    <row r="401" spans="1:19" x14ac:dyDescent="0.3">
      <c r="A401" s="34" t="s">
        <v>448</v>
      </c>
      <c r="B401" s="20" t="s">
        <v>225</v>
      </c>
      <c r="C401" s="21" t="s">
        <v>226</v>
      </c>
      <c r="D401" s="22"/>
      <c r="E401" s="23"/>
      <c r="F401" s="23"/>
      <c r="G401" s="23"/>
      <c r="H401" s="24" t="str">
        <f t="shared" si="46"/>
        <v/>
      </c>
      <c r="I401" s="25">
        <v>787</v>
      </c>
      <c r="J401" s="26">
        <v>424</v>
      </c>
      <c r="K401" s="26">
        <v>158</v>
      </c>
      <c r="L401" s="27">
        <f t="shared" si="47"/>
        <v>0.37264150943396224</v>
      </c>
      <c r="M401" s="28">
        <v>11</v>
      </c>
      <c r="N401" s="26">
        <v>315</v>
      </c>
      <c r="O401" s="29">
        <f t="shared" si="48"/>
        <v>0.42</v>
      </c>
      <c r="P401" s="30">
        <f t="shared" si="49"/>
        <v>787</v>
      </c>
      <c r="Q401" s="31">
        <f t="shared" si="50"/>
        <v>435</v>
      </c>
      <c r="R401" s="31">
        <f t="shared" si="51"/>
        <v>315</v>
      </c>
      <c r="S401" s="32">
        <f t="shared" si="52"/>
        <v>0.42</v>
      </c>
    </row>
    <row r="402" spans="1:19" x14ac:dyDescent="0.3">
      <c r="A402" s="34" t="s">
        <v>448</v>
      </c>
      <c r="B402" s="20" t="s">
        <v>241</v>
      </c>
      <c r="C402" s="21" t="s">
        <v>242</v>
      </c>
      <c r="D402" s="22"/>
      <c r="E402" s="23"/>
      <c r="F402" s="23"/>
      <c r="G402" s="23"/>
      <c r="H402" s="24" t="str">
        <f t="shared" si="46"/>
        <v/>
      </c>
      <c r="I402" s="25">
        <v>510</v>
      </c>
      <c r="J402" s="26">
        <v>124</v>
      </c>
      <c r="K402" s="26">
        <v>22</v>
      </c>
      <c r="L402" s="27">
        <f t="shared" si="47"/>
        <v>0.17741935483870969</v>
      </c>
      <c r="M402" s="28"/>
      <c r="N402" s="26">
        <v>397</v>
      </c>
      <c r="O402" s="29">
        <f t="shared" si="48"/>
        <v>0.76199616122840697</v>
      </c>
      <c r="P402" s="30">
        <f t="shared" si="49"/>
        <v>510</v>
      </c>
      <c r="Q402" s="31">
        <f t="shared" si="50"/>
        <v>124</v>
      </c>
      <c r="R402" s="31">
        <f t="shared" si="51"/>
        <v>397</v>
      </c>
      <c r="S402" s="32">
        <f t="shared" si="52"/>
        <v>0.76199616122840697</v>
      </c>
    </row>
    <row r="403" spans="1:19" x14ac:dyDescent="0.3">
      <c r="A403" s="34" t="s">
        <v>448</v>
      </c>
      <c r="B403" s="20" t="s">
        <v>249</v>
      </c>
      <c r="C403" s="21" t="s">
        <v>250</v>
      </c>
      <c r="D403" s="22"/>
      <c r="E403" s="23"/>
      <c r="F403" s="23"/>
      <c r="G403" s="23"/>
      <c r="H403" s="24" t="str">
        <f t="shared" si="46"/>
        <v/>
      </c>
      <c r="I403" s="25">
        <v>59</v>
      </c>
      <c r="J403" s="26">
        <v>40</v>
      </c>
      <c r="K403" s="26">
        <v>15</v>
      </c>
      <c r="L403" s="27">
        <f t="shared" si="47"/>
        <v>0.375</v>
      </c>
      <c r="M403" s="28"/>
      <c r="N403" s="26">
        <v>14</v>
      </c>
      <c r="O403" s="29">
        <f t="shared" si="48"/>
        <v>0.25925925925925924</v>
      </c>
      <c r="P403" s="30">
        <f t="shared" si="49"/>
        <v>59</v>
      </c>
      <c r="Q403" s="31">
        <f t="shared" si="50"/>
        <v>40</v>
      </c>
      <c r="R403" s="31">
        <f t="shared" si="51"/>
        <v>14</v>
      </c>
      <c r="S403" s="32">
        <f t="shared" si="52"/>
        <v>0.25925925925925924</v>
      </c>
    </row>
    <row r="404" spans="1:19" x14ac:dyDescent="0.3">
      <c r="A404" s="34" t="s">
        <v>448</v>
      </c>
      <c r="B404" s="20" t="s">
        <v>283</v>
      </c>
      <c r="C404" s="21" t="s">
        <v>284</v>
      </c>
      <c r="D404" s="22"/>
      <c r="E404" s="23"/>
      <c r="F404" s="23"/>
      <c r="G404" s="23"/>
      <c r="H404" s="24" t="str">
        <f t="shared" si="46"/>
        <v/>
      </c>
      <c r="I404" s="25">
        <v>1534</v>
      </c>
      <c r="J404" s="26">
        <v>534</v>
      </c>
      <c r="K404" s="26">
        <v>151</v>
      </c>
      <c r="L404" s="27">
        <f t="shared" si="47"/>
        <v>0.28277153558052437</v>
      </c>
      <c r="M404" s="28">
        <v>2</v>
      </c>
      <c r="N404" s="26">
        <v>946</v>
      </c>
      <c r="O404" s="29">
        <f t="shared" si="48"/>
        <v>0.63832658569500678</v>
      </c>
      <c r="P404" s="30">
        <f t="shared" si="49"/>
        <v>1534</v>
      </c>
      <c r="Q404" s="31">
        <f t="shared" si="50"/>
        <v>536</v>
      </c>
      <c r="R404" s="31">
        <f t="shared" si="51"/>
        <v>946</v>
      </c>
      <c r="S404" s="32">
        <f t="shared" si="52"/>
        <v>0.63832658569500678</v>
      </c>
    </row>
    <row r="405" spans="1:19" x14ac:dyDescent="0.3">
      <c r="A405" s="34" t="s">
        <v>448</v>
      </c>
      <c r="B405" s="20" t="s">
        <v>293</v>
      </c>
      <c r="C405" s="21" t="s">
        <v>294</v>
      </c>
      <c r="D405" s="22">
        <v>2</v>
      </c>
      <c r="E405" s="23"/>
      <c r="F405" s="23"/>
      <c r="G405" s="23">
        <v>2</v>
      </c>
      <c r="H405" s="24">
        <f t="shared" si="46"/>
        <v>1</v>
      </c>
      <c r="I405" s="25">
        <v>3963</v>
      </c>
      <c r="J405" s="26">
        <v>810</v>
      </c>
      <c r="K405" s="26">
        <v>407</v>
      </c>
      <c r="L405" s="27">
        <f t="shared" si="47"/>
        <v>0.5024691358024691</v>
      </c>
      <c r="M405" s="28">
        <v>3</v>
      </c>
      <c r="N405" s="26">
        <v>2988</v>
      </c>
      <c r="O405" s="29">
        <f t="shared" si="48"/>
        <v>0.78610891870560384</v>
      </c>
      <c r="P405" s="30">
        <f t="shared" si="49"/>
        <v>3965</v>
      </c>
      <c r="Q405" s="31">
        <f t="shared" si="50"/>
        <v>813</v>
      </c>
      <c r="R405" s="31">
        <f t="shared" si="51"/>
        <v>2990</v>
      </c>
      <c r="S405" s="32">
        <f t="shared" si="52"/>
        <v>0.78622140415461472</v>
      </c>
    </row>
    <row r="406" spans="1:19" x14ac:dyDescent="0.3">
      <c r="A406" s="34" t="s">
        <v>448</v>
      </c>
      <c r="B406" s="20" t="s">
        <v>304</v>
      </c>
      <c r="C406" s="21" t="s">
        <v>305</v>
      </c>
      <c r="D406" s="22"/>
      <c r="E406" s="23"/>
      <c r="F406" s="23"/>
      <c r="G406" s="23"/>
      <c r="H406" s="24" t="str">
        <f t="shared" si="46"/>
        <v/>
      </c>
      <c r="I406" s="25">
        <v>4536</v>
      </c>
      <c r="J406" s="26">
        <v>3841</v>
      </c>
      <c r="K406" s="26">
        <v>2319</v>
      </c>
      <c r="L406" s="27">
        <f t="shared" si="47"/>
        <v>0.60374902369174699</v>
      </c>
      <c r="M406" s="28">
        <v>2</v>
      </c>
      <c r="N406" s="26">
        <v>619</v>
      </c>
      <c r="O406" s="29">
        <f t="shared" si="48"/>
        <v>0.13872702823845809</v>
      </c>
      <c r="P406" s="30">
        <f t="shared" si="49"/>
        <v>4536</v>
      </c>
      <c r="Q406" s="31">
        <f t="shared" si="50"/>
        <v>3843</v>
      </c>
      <c r="R406" s="31">
        <f t="shared" si="51"/>
        <v>619</v>
      </c>
      <c r="S406" s="32">
        <f t="shared" si="52"/>
        <v>0.13872702823845809</v>
      </c>
    </row>
    <row r="407" spans="1:19" x14ac:dyDescent="0.3">
      <c r="A407" s="34" t="s">
        <v>448</v>
      </c>
      <c r="B407" s="20" t="s">
        <v>328</v>
      </c>
      <c r="C407" s="21" t="s">
        <v>330</v>
      </c>
      <c r="D407" s="22">
        <v>4</v>
      </c>
      <c r="E407" s="23">
        <v>4</v>
      </c>
      <c r="F407" s="23"/>
      <c r="G407" s="23"/>
      <c r="H407" s="24">
        <f t="shared" si="46"/>
        <v>0</v>
      </c>
      <c r="I407" s="25">
        <v>2644</v>
      </c>
      <c r="J407" s="26">
        <v>2317</v>
      </c>
      <c r="K407" s="26">
        <v>1817</v>
      </c>
      <c r="L407" s="27">
        <f t="shared" si="47"/>
        <v>0.78420371169615888</v>
      </c>
      <c r="M407" s="28">
        <v>2</v>
      </c>
      <c r="N407" s="26">
        <v>260</v>
      </c>
      <c r="O407" s="29">
        <f t="shared" si="48"/>
        <v>0.10081426909654904</v>
      </c>
      <c r="P407" s="30">
        <f t="shared" si="49"/>
        <v>2648</v>
      </c>
      <c r="Q407" s="31">
        <f t="shared" si="50"/>
        <v>2323</v>
      </c>
      <c r="R407" s="31">
        <f t="shared" si="51"/>
        <v>260</v>
      </c>
      <c r="S407" s="32">
        <f t="shared" si="52"/>
        <v>0.10065814943863724</v>
      </c>
    </row>
    <row r="408" spans="1:19" x14ac:dyDescent="0.3">
      <c r="A408" s="34" t="s">
        <v>448</v>
      </c>
      <c r="B408" s="20" t="s">
        <v>339</v>
      </c>
      <c r="C408" s="21" t="s">
        <v>339</v>
      </c>
      <c r="D408" s="22"/>
      <c r="E408" s="23"/>
      <c r="F408" s="23"/>
      <c r="G408" s="23"/>
      <c r="H408" s="24" t="str">
        <f t="shared" si="46"/>
        <v/>
      </c>
      <c r="I408" s="25">
        <v>3576</v>
      </c>
      <c r="J408" s="26">
        <v>3507</v>
      </c>
      <c r="K408" s="26">
        <v>539</v>
      </c>
      <c r="L408" s="27">
        <f t="shared" si="47"/>
        <v>0.15369261477045909</v>
      </c>
      <c r="M408" s="28"/>
      <c r="N408" s="26">
        <v>39</v>
      </c>
      <c r="O408" s="29">
        <f t="shared" si="48"/>
        <v>1.0998307952622674E-2</v>
      </c>
      <c r="P408" s="30">
        <f t="shared" si="49"/>
        <v>3576</v>
      </c>
      <c r="Q408" s="31">
        <f t="shared" si="50"/>
        <v>3507</v>
      </c>
      <c r="R408" s="31">
        <f t="shared" si="51"/>
        <v>39</v>
      </c>
      <c r="S408" s="32">
        <f t="shared" si="52"/>
        <v>1.0998307952622674E-2</v>
      </c>
    </row>
    <row r="409" spans="1:19" x14ac:dyDescent="0.3">
      <c r="A409" s="34" t="s">
        <v>448</v>
      </c>
      <c r="B409" s="20" t="s">
        <v>376</v>
      </c>
      <c r="C409" s="21" t="s">
        <v>377</v>
      </c>
      <c r="D409" s="22">
        <v>1</v>
      </c>
      <c r="E409" s="23">
        <v>1</v>
      </c>
      <c r="F409" s="23">
        <v>1</v>
      </c>
      <c r="G409" s="23"/>
      <c r="H409" s="24">
        <f t="shared" si="46"/>
        <v>0</v>
      </c>
      <c r="I409" s="25">
        <v>12556</v>
      </c>
      <c r="J409" s="26">
        <v>11302</v>
      </c>
      <c r="K409" s="26">
        <v>5146</v>
      </c>
      <c r="L409" s="27">
        <f t="shared" si="47"/>
        <v>0.45531764289506282</v>
      </c>
      <c r="M409" s="28">
        <v>3</v>
      </c>
      <c r="N409" s="26">
        <v>1166</v>
      </c>
      <c r="O409" s="29">
        <f t="shared" si="48"/>
        <v>9.3496912837783663E-2</v>
      </c>
      <c r="P409" s="30">
        <f t="shared" si="49"/>
        <v>12557</v>
      </c>
      <c r="Q409" s="31">
        <f t="shared" si="50"/>
        <v>11306</v>
      </c>
      <c r="R409" s="31">
        <f t="shared" si="51"/>
        <v>1166</v>
      </c>
      <c r="S409" s="32">
        <f t="shared" si="52"/>
        <v>9.3489416292495187E-2</v>
      </c>
    </row>
    <row r="410" spans="1:19" x14ac:dyDescent="0.3">
      <c r="A410" s="34" t="s">
        <v>448</v>
      </c>
      <c r="B410" s="20" t="s">
        <v>386</v>
      </c>
      <c r="C410" s="21" t="s">
        <v>387</v>
      </c>
      <c r="D410" s="22">
        <v>4</v>
      </c>
      <c r="E410" s="23"/>
      <c r="F410" s="23"/>
      <c r="G410" s="23">
        <v>6</v>
      </c>
      <c r="H410" s="24">
        <f t="shared" si="46"/>
        <v>1</v>
      </c>
      <c r="I410" s="25">
        <v>10561</v>
      </c>
      <c r="J410" s="26">
        <v>6947</v>
      </c>
      <c r="K410" s="26">
        <v>1763</v>
      </c>
      <c r="L410" s="27">
        <f t="shared" si="47"/>
        <v>0.25377860947171443</v>
      </c>
      <c r="M410" s="28">
        <v>3</v>
      </c>
      <c r="N410" s="26">
        <v>3664</v>
      </c>
      <c r="O410" s="29">
        <f t="shared" si="48"/>
        <v>0.34520444695684943</v>
      </c>
      <c r="P410" s="30">
        <f t="shared" si="49"/>
        <v>10565</v>
      </c>
      <c r="Q410" s="31">
        <f t="shared" si="50"/>
        <v>6950</v>
      </c>
      <c r="R410" s="31">
        <f t="shared" si="51"/>
        <v>3670</v>
      </c>
      <c r="S410" s="32">
        <f t="shared" si="52"/>
        <v>0.3455743879472693</v>
      </c>
    </row>
    <row r="411" spans="1:19" ht="28.8" x14ac:dyDescent="0.3">
      <c r="A411" s="34" t="s">
        <v>448</v>
      </c>
      <c r="B411" s="20" t="s">
        <v>405</v>
      </c>
      <c r="C411" s="21" t="s">
        <v>407</v>
      </c>
      <c r="D411" s="22">
        <v>20</v>
      </c>
      <c r="E411" s="23"/>
      <c r="F411" s="23"/>
      <c r="G411" s="23">
        <v>20</v>
      </c>
      <c r="H411" s="24">
        <f t="shared" si="46"/>
        <v>1</v>
      </c>
      <c r="I411" s="25">
        <v>12846</v>
      </c>
      <c r="J411" s="26">
        <v>7927</v>
      </c>
      <c r="K411" s="26">
        <v>4482</v>
      </c>
      <c r="L411" s="27">
        <f t="shared" si="47"/>
        <v>0.56540936041377565</v>
      </c>
      <c r="M411" s="28">
        <v>19</v>
      </c>
      <c r="N411" s="26">
        <v>6391</v>
      </c>
      <c r="O411" s="29">
        <f t="shared" si="48"/>
        <v>0.44576968682430074</v>
      </c>
      <c r="P411" s="30">
        <f t="shared" si="49"/>
        <v>12866</v>
      </c>
      <c r="Q411" s="31">
        <f t="shared" si="50"/>
        <v>7946</v>
      </c>
      <c r="R411" s="31">
        <f t="shared" si="51"/>
        <v>6411</v>
      </c>
      <c r="S411" s="32">
        <f t="shared" si="52"/>
        <v>0.44654175663439438</v>
      </c>
    </row>
    <row r="412" spans="1:19" ht="28.8" x14ac:dyDescent="0.3">
      <c r="A412" s="34" t="s">
        <v>448</v>
      </c>
      <c r="B412" s="20" t="s">
        <v>408</v>
      </c>
      <c r="C412" s="21" t="s">
        <v>410</v>
      </c>
      <c r="D412" s="22">
        <v>25</v>
      </c>
      <c r="E412" s="23"/>
      <c r="F412" s="23"/>
      <c r="G412" s="23">
        <v>15</v>
      </c>
      <c r="H412" s="24">
        <f t="shared" si="46"/>
        <v>1</v>
      </c>
      <c r="I412" s="25">
        <v>10832</v>
      </c>
      <c r="J412" s="26">
        <v>7808</v>
      </c>
      <c r="K412" s="26">
        <v>5273</v>
      </c>
      <c r="L412" s="27">
        <f t="shared" si="47"/>
        <v>0.67533299180327866</v>
      </c>
      <c r="M412" s="28">
        <v>10</v>
      </c>
      <c r="N412" s="26">
        <v>2396</v>
      </c>
      <c r="O412" s="29">
        <f t="shared" si="48"/>
        <v>0.23457998825141962</v>
      </c>
      <c r="P412" s="30">
        <f t="shared" si="49"/>
        <v>10857</v>
      </c>
      <c r="Q412" s="31">
        <f t="shared" si="50"/>
        <v>7818</v>
      </c>
      <c r="R412" s="31">
        <f t="shared" si="51"/>
        <v>2411</v>
      </c>
      <c r="S412" s="32">
        <f t="shared" si="52"/>
        <v>0.23570241470329456</v>
      </c>
    </row>
    <row r="413" spans="1:19" x14ac:dyDescent="0.3">
      <c r="A413" s="34" t="s">
        <v>448</v>
      </c>
      <c r="B413" s="20" t="s">
        <v>414</v>
      </c>
      <c r="C413" s="21" t="s">
        <v>423</v>
      </c>
      <c r="D413" s="22">
        <v>6</v>
      </c>
      <c r="E413" s="23"/>
      <c r="F413" s="23"/>
      <c r="G413" s="23">
        <v>2</v>
      </c>
      <c r="H413" s="24">
        <f t="shared" si="46"/>
        <v>1</v>
      </c>
      <c r="I413" s="25">
        <v>5548</v>
      </c>
      <c r="J413" s="26">
        <v>4471</v>
      </c>
      <c r="K413" s="26">
        <v>1080</v>
      </c>
      <c r="L413" s="27">
        <f t="shared" si="47"/>
        <v>0.24155669872511742</v>
      </c>
      <c r="M413" s="28"/>
      <c r="N413" s="26">
        <v>482</v>
      </c>
      <c r="O413" s="29">
        <f t="shared" si="48"/>
        <v>9.7314758732081563E-2</v>
      </c>
      <c r="P413" s="30">
        <f t="shared" si="49"/>
        <v>5554</v>
      </c>
      <c r="Q413" s="31">
        <f t="shared" si="50"/>
        <v>4471</v>
      </c>
      <c r="R413" s="31">
        <f t="shared" si="51"/>
        <v>484</v>
      </c>
      <c r="S413" s="32">
        <f t="shared" si="52"/>
        <v>9.7679112008072652E-2</v>
      </c>
    </row>
    <row r="414" spans="1:19" x14ac:dyDescent="0.3">
      <c r="A414" s="34" t="s">
        <v>449</v>
      </c>
      <c r="B414" s="20" t="s">
        <v>10</v>
      </c>
      <c r="C414" s="21" t="s">
        <v>11</v>
      </c>
      <c r="D414" s="22"/>
      <c r="E414" s="23"/>
      <c r="F414" s="23"/>
      <c r="G414" s="23"/>
      <c r="H414" s="24" t="str">
        <f t="shared" si="46"/>
        <v/>
      </c>
      <c r="I414" s="25">
        <v>61</v>
      </c>
      <c r="J414" s="26">
        <v>56</v>
      </c>
      <c r="K414" s="26">
        <v>17</v>
      </c>
      <c r="L414" s="27">
        <f t="shared" si="47"/>
        <v>0.30357142857142855</v>
      </c>
      <c r="M414" s="28"/>
      <c r="N414" s="26">
        <v>4</v>
      </c>
      <c r="O414" s="29">
        <f t="shared" si="48"/>
        <v>6.6666666666666666E-2</v>
      </c>
      <c r="P414" s="30">
        <f t="shared" si="49"/>
        <v>61</v>
      </c>
      <c r="Q414" s="31">
        <f t="shared" si="50"/>
        <v>56</v>
      </c>
      <c r="R414" s="31">
        <f t="shared" si="51"/>
        <v>4</v>
      </c>
      <c r="S414" s="32">
        <f t="shared" si="52"/>
        <v>6.6666666666666666E-2</v>
      </c>
    </row>
    <row r="415" spans="1:19" x14ac:dyDescent="0.3">
      <c r="A415" s="34" t="s">
        <v>449</v>
      </c>
      <c r="B415" s="20" t="s">
        <v>31</v>
      </c>
      <c r="C415" s="21" t="s">
        <v>34</v>
      </c>
      <c r="D415" s="22"/>
      <c r="E415" s="23"/>
      <c r="F415" s="23"/>
      <c r="G415" s="23"/>
      <c r="H415" s="24" t="str">
        <f t="shared" si="46"/>
        <v/>
      </c>
      <c r="I415" s="25">
        <v>664</v>
      </c>
      <c r="J415" s="26">
        <v>599</v>
      </c>
      <c r="K415" s="26">
        <v>579</v>
      </c>
      <c r="L415" s="27">
        <f t="shared" si="47"/>
        <v>0.96661101836393992</v>
      </c>
      <c r="M415" s="28"/>
      <c r="N415" s="26">
        <v>65</v>
      </c>
      <c r="O415" s="29">
        <f t="shared" si="48"/>
        <v>9.7891566265060237E-2</v>
      </c>
      <c r="P415" s="30">
        <f t="shared" si="49"/>
        <v>664</v>
      </c>
      <c r="Q415" s="31">
        <f t="shared" si="50"/>
        <v>599</v>
      </c>
      <c r="R415" s="31">
        <f t="shared" si="51"/>
        <v>65</v>
      </c>
      <c r="S415" s="32">
        <f t="shared" si="52"/>
        <v>9.7891566265060237E-2</v>
      </c>
    </row>
    <row r="416" spans="1:19" x14ac:dyDescent="0.3">
      <c r="A416" s="34" t="s">
        <v>449</v>
      </c>
      <c r="B416" s="20" t="s">
        <v>71</v>
      </c>
      <c r="C416" s="21" t="s">
        <v>74</v>
      </c>
      <c r="D416" s="22"/>
      <c r="E416" s="23"/>
      <c r="F416" s="23"/>
      <c r="G416" s="23"/>
      <c r="H416" s="24" t="str">
        <f t="shared" si="46"/>
        <v/>
      </c>
      <c r="I416" s="25">
        <v>237</v>
      </c>
      <c r="J416" s="26">
        <v>164</v>
      </c>
      <c r="K416" s="26">
        <v>57</v>
      </c>
      <c r="L416" s="27">
        <f t="shared" si="47"/>
        <v>0.34756097560975607</v>
      </c>
      <c r="M416" s="28">
        <v>1</v>
      </c>
      <c r="N416" s="26">
        <v>72</v>
      </c>
      <c r="O416" s="29">
        <f t="shared" si="48"/>
        <v>0.30379746835443039</v>
      </c>
      <c r="P416" s="30">
        <f t="shared" si="49"/>
        <v>237</v>
      </c>
      <c r="Q416" s="31">
        <f t="shared" si="50"/>
        <v>165</v>
      </c>
      <c r="R416" s="31">
        <f t="shared" si="51"/>
        <v>72</v>
      </c>
      <c r="S416" s="32">
        <f t="shared" si="52"/>
        <v>0.30379746835443039</v>
      </c>
    </row>
    <row r="417" spans="1:19" x14ac:dyDescent="0.3">
      <c r="A417" s="34" t="s">
        <v>449</v>
      </c>
      <c r="B417" s="20" t="s">
        <v>85</v>
      </c>
      <c r="C417" s="21" t="s">
        <v>86</v>
      </c>
      <c r="D417" s="22"/>
      <c r="E417" s="23"/>
      <c r="F417" s="23"/>
      <c r="G417" s="23"/>
      <c r="H417" s="24" t="str">
        <f t="shared" si="46"/>
        <v/>
      </c>
      <c r="I417" s="25">
        <v>857</v>
      </c>
      <c r="J417" s="26">
        <v>804</v>
      </c>
      <c r="K417" s="26">
        <v>152</v>
      </c>
      <c r="L417" s="27">
        <f t="shared" si="47"/>
        <v>0.1890547263681592</v>
      </c>
      <c r="M417" s="28"/>
      <c r="N417" s="26">
        <v>50</v>
      </c>
      <c r="O417" s="29">
        <f t="shared" si="48"/>
        <v>5.8548009367681501E-2</v>
      </c>
      <c r="P417" s="30">
        <f t="shared" si="49"/>
        <v>857</v>
      </c>
      <c r="Q417" s="31">
        <f t="shared" si="50"/>
        <v>804</v>
      </c>
      <c r="R417" s="31">
        <f t="shared" si="51"/>
        <v>50</v>
      </c>
      <c r="S417" s="32">
        <f t="shared" si="52"/>
        <v>5.8548009367681501E-2</v>
      </c>
    </row>
    <row r="418" spans="1:19" x14ac:dyDescent="0.3">
      <c r="A418" s="34" t="s">
        <v>449</v>
      </c>
      <c r="B418" s="20" t="s">
        <v>122</v>
      </c>
      <c r="C418" s="21" t="s">
        <v>124</v>
      </c>
      <c r="D418" s="22"/>
      <c r="E418" s="23"/>
      <c r="F418" s="23"/>
      <c r="G418" s="23"/>
      <c r="H418" s="24" t="str">
        <f t="shared" si="46"/>
        <v/>
      </c>
      <c r="I418" s="25">
        <v>473</v>
      </c>
      <c r="J418" s="26">
        <v>252</v>
      </c>
      <c r="K418" s="26">
        <v>41</v>
      </c>
      <c r="L418" s="27">
        <f t="shared" si="47"/>
        <v>0.1626984126984127</v>
      </c>
      <c r="M418" s="28">
        <v>1</v>
      </c>
      <c r="N418" s="26">
        <v>219</v>
      </c>
      <c r="O418" s="29">
        <f t="shared" si="48"/>
        <v>0.46398305084745761</v>
      </c>
      <c r="P418" s="30">
        <f t="shared" si="49"/>
        <v>473</v>
      </c>
      <c r="Q418" s="31">
        <f t="shared" si="50"/>
        <v>253</v>
      </c>
      <c r="R418" s="31">
        <f t="shared" si="51"/>
        <v>219</v>
      </c>
      <c r="S418" s="32">
        <f t="shared" si="52"/>
        <v>0.46398305084745761</v>
      </c>
    </row>
    <row r="419" spans="1:19" x14ac:dyDescent="0.3">
      <c r="A419" s="34" t="s">
        <v>449</v>
      </c>
      <c r="B419" s="20" t="s">
        <v>145</v>
      </c>
      <c r="C419" s="21" t="s">
        <v>146</v>
      </c>
      <c r="D419" s="22"/>
      <c r="E419" s="23"/>
      <c r="F419" s="23"/>
      <c r="G419" s="23"/>
      <c r="H419" s="24" t="str">
        <f t="shared" si="46"/>
        <v/>
      </c>
      <c r="I419" s="25">
        <v>188</v>
      </c>
      <c r="J419" s="26">
        <v>136</v>
      </c>
      <c r="K419" s="26">
        <v>18</v>
      </c>
      <c r="L419" s="27">
        <f t="shared" si="47"/>
        <v>0.13235294117647059</v>
      </c>
      <c r="M419" s="28"/>
      <c r="N419" s="26">
        <v>52</v>
      </c>
      <c r="O419" s="29">
        <f t="shared" si="48"/>
        <v>0.27659574468085107</v>
      </c>
      <c r="P419" s="30">
        <f t="shared" si="49"/>
        <v>188</v>
      </c>
      <c r="Q419" s="31">
        <f t="shared" si="50"/>
        <v>136</v>
      </c>
      <c r="R419" s="31">
        <f t="shared" si="51"/>
        <v>52</v>
      </c>
      <c r="S419" s="32">
        <f t="shared" si="52"/>
        <v>0.27659574468085107</v>
      </c>
    </row>
    <row r="420" spans="1:19" x14ac:dyDescent="0.3">
      <c r="A420" s="34" t="s">
        <v>449</v>
      </c>
      <c r="B420" s="20" t="s">
        <v>178</v>
      </c>
      <c r="C420" s="21" t="s">
        <v>184</v>
      </c>
      <c r="D420" s="22"/>
      <c r="E420" s="23"/>
      <c r="F420" s="23"/>
      <c r="G420" s="23"/>
      <c r="H420" s="24" t="str">
        <f t="shared" si="46"/>
        <v/>
      </c>
      <c r="I420" s="25">
        <v>1569</v>
      </c>
      <c r="J420" s="26">
        <v>1120</v>
      </c>
      <c r="K420" s="26">
        <v>317</v>
      </c>
      <c r="L420" s="27">
        <f t="shared" si="47"/>
        <v>0.28303571428571428</v>
      </c>
      <c r="M420" s="28">
        <v>6</v>
      </c>
      <c r="N420" s="26">
        <v>443</v>
      </c>
      <c r="O420" s="29">
        <f t="shared" si="48"/>
        <v>0.28234544295729763</v>
      </c>
      <c r="P420" s="30">
        <f t="shared" si="49"/>
        <v>1569</v>
      </c>
      <c r="Q420" s="31">
        <f t="shared" si="50"/>
        <v>1126</v>
      </c>
      <c r="R420" s="31">
        <f t="shared" si="51"/>
        <v>443</v>
      </c>
      <c r="S420" s="32">
        <f t="shared" si="52"/>
        <v>0.28234544295729763</v>
      </c>
    </row>
    <row r="421" spans="1:19" x14ac:dyDescent="0.3">
      <c r="A421" s="34" t="s">
        <v>449</v>
      </c>
      <c r="B421" s="20" t="s">
        <v>192</v>
      </c>
      <c r="C421" s="21" t="s">
        <v>193</v>
      </c>
      <c r="D421" s="22"/>
      <c r="E421" s="23"/>
      <c r="F421" s="23"/>
      <c r="G421" s="23"/>
      <c r="H421" s="24" t="str">
        <f t="shared" si="46"/>
        <v/>
      </c>
      <c r="I421" s="25">
        <v>98</v>
      </c>
      <c r="J421" s="26">
        <v>75</v>
      </c>
      <c r="K421" s="26">
        <v>44</v>
      </c>
      <c r="L421" s="27">
        <f t="shared" si="47"/>
        <v>0.58666666666666667</v>
      </c>
      <c r="M421" s="28"/>
      <c r="N421" s="26">
        <v>23</v>
      </c>
      <c r="O421" s="29">
        <f t="shared" si="48"/>
        <v>0.23469387755102042</v>
      </c>
      <c r="P421" s="30">
        <f t="shared" si="49"/>
        <v>98</v>
      </c>
      <c r="Q421" s="31">
        <f t="shared" si="50"/>
        <v>75</v>
      </c>
      <c r="R421" s="31">
        <f t="shared" si="51"/>
        <v>23</v>
      </c>
      <c r="S421" s="32">
        <f t="shared" si="52"/>
        <v>0.23469387755102042</v>
      </c>
    </row>
    <row r="422" spans="1:19" x14ac:dyDescent="0.3">
      <c r="A422" s="34" t="s">
        <v>449</v>
      </c>
      <c r="B422" s="20" t="s">
        <v>194</v>
      </c>
      <c r="C422" s="21" t="s">
        <v>197</v>
      </c>
      <c r="D422" s="22"/>
      <c r="E422" s="23"/>
      <c r="F422" s="23"/>
      <c r="G422" s="23"/>
      <c r="H422" s="24" t="str">
        <f t="shared" si="46"/>
        <v/>
      </c>
      <c r="I422" s="25">
        <v>10</v>
      </c>
      <c r="J422" s="26">
        <v>5</v>
      </c>
      <c r="K422" s="26">
        <v>2</v>
      </c>
      <c r="L422" s="27">
        <f t="shared" si="47"/>
        <v>0.4</v>
      </c>
      <c r="M422" s="28"/>
      <c r="N422" s="26">
        <v>5</v>
      </c>
      <c r="O422" s="29">
        <f t="shared" si="48"/>
        <v>0.5</v>
      </c>
      <c r="P422" s="30">
        <f t="shared" si="49"/>
        <v>10</v>
      </c>
      <c r="Q422" s="31">
        <f t="shared" si="50"/>
        <v>5</v>
      </c>
      <c r="R422" s="31">
        <f t="shared" si="51"/>
        <v>5</v>
      </c>
      <c r="S422" s="32">
        <f t="shared" si="52"/>
        <v>0.5</v>
      </c>
    </row>
    <row r="423" spans="1:19" x14ac:dyDescent="0.3">
      <c r="A423" s="34" t="s">
        <v>449</v>
      </c>
      <c r="B423" s="20" t="s">
        <v>206</v>
      </c>
      <c r="C423" s="21" t="s">
        <v>208</v>
      </c>
      <c r="D423" s="22"/>
      <c r="E423" s="23"/>
      <c r="F423" s="23"/>
      <c r="G423" s="23"/>
      <c r="H423" s="24" t="str">
        <f t="shared" si="46"/>
        <v/>
      </c>
      <c r="I423" s="25">
        <v>34</v>
      </c>
      <c r="J423" s="26">
        <v>26</v>
      </c>
      <c r="K423" s="26">
        <v>11</v>
      </c>
      <c r="L423" s="27">
        <f t="shared" si="47"/>
        <v>0.42307692307692307</v>
      </c>
      <c r="M423" s="28"/>
      <c r="N423" s="26">
        <v>8</v>
      </c>
      <c r="O423" s="29">
        <f t="shared" si="48"/>
        <v>0.23529411764705882</v>
      </c>
      <c r="P423" s="30">
        <f t="shared" si="49"/>
        <v>34</v>
      </c>
      <c r="Q423" s="31">
        <f t="shared" si="50"/>
        <v>26</v>
      </c>
      <c r="R423" s="31">
        <f t="shared" si="51"/>
        <v>8</v>
      </c>
      <c r="S423" s="32">
        <f t="shared" si="52"/>
        <v>0.23529411764705882</v>
      </c>
    </row>
    <row r="424" spans="1:19" x14ac:dyDescent="0.3">
      <c r="A424" s="34" t="s">
        <v>449</v>
      </c>
      <c r="B424" s="20" t="s">
        <v>211</v>
      </c>
      <c r="C424" s="21" t="s">
        <v>213</v>
      </c>
      <c r="D424" s="22"/>
      <c r="E424" s="23"/>
      <c r="F424" s="23"/>
      <c r="G424" s="23"/>
      <c r="H424" s="24" t="str">
        <f t="shared" si="46"/>
        <v/>
      </c>
      <c r="I424" s="25">
        <v>1176</v>
      </c>
      <c r="J424" s="26">
        <v>1079</v>
      </c>
      <c r="K424" s="26">
        <v>741</v>
      </c>
      <c r="L424" s="27">
        <f t="shared" si="47"/>
        <v>0.68674698795180722</v>
      </c>
      <c r="M424" s="28"/>
      <c r="N424" s="26">
        <v>96</v>
      </c>
      <c r="O424" s="29">
        <f t="shared" si="48"/>
        <v>8.1702127659574464E-2</v>
      </c>
      <c r="P424" s="30">
        <f t="shared" si="49"/>
        <v>1176</v>
      </c>
      <c r="Q424" s="31">
        <f t="shared" si="50"/>
        <v>1079</v>
      </c>
      <c r="R424" s="31">
        <f t="shared" si="51"/>
        <v>96</v>
      </c>
      <c r="S424" s="32">
        <f t="shared" si="52"/>
        <v>8.1702127659574464E-2</v>
      </c>
    </row>
    <row r="425" spans="1:19" ht="28.8" x14ac:dyDescent="0.3">
      <c r="A425" s="34" t="s">
        <v>449</v>
      </c>
      <c r="B425" s="20" t="s">
        <v>314</v>
      </c>
      <c r="C425" s="21" t="s">
        <v>317</v>
      </c>
      <c r="D425" s="22"/>
      <c r="E425" s="23"/>
      <c r="F425" s="23"/>
      <c r="G425" s="23"/>
      <c r="H425" s="24" t="str">
        <f t="shared" si="46"/>
        <v/>
      </c>
      <c r="I425" s="25">
        <v>2305</v>
      </c>
      <c r="J425" s="26">
        <v>1304</v>
      </c>
      <c r="K425" s="26">
        <v>636</v>
      </c>
      <c r="L425" s="27">
        <f t="shared" si="47"/>
        <v>0.48773006134969327</v>
      </c>
      <c r="M425" s="28">
        <v>476</v>
      </c>
      <c r="N425" s="26">
        <v>522</v>
      </c>
      <c r="O425" s="29">
        <f t="shared" si="48"/>
        <v>0.22675933970460468</v>
      </c>
      <c r="P425" s="30">
        <f t="shared" si="49"/>
        <v>2305</v>
      </c>
      <c r="Q425" s="31">
        <f t="shared" si="50"/>
        <v>1780</v>
      </c>
      <c r="R425" s="31">
        <f t="shared" si="51"/>
        <v>522</v>
      </c>
      <c r="S425" s="32">
        <f t="shared" si="52"/>
        <v>0.22675933970460468</v>
      </c>
    </row>
    <row r="426" spans="1:19" x14ac:dyDescent="0.3">
      <c r="A426" s="34" t="s">
        <v>449</v>
      </c>
      <c r="B426" s="20" t="s">
        <v>386</v>
      </c>
      <c r="C426" s="21" t="s">
        <v>387</v>
      </c>
      <c r="D426" s="22"/>
      <c r="E426" s="23"/>
      <c r="F426" s="23"/>
      <c r="G426" s="23"/>
      <c r="H426" s="24" t="str">
        <f t="shared" si="46"/>
        <v/>
      </c>
      <c r="I426" s="25">
        <v>2006</v>
      </c>
      <c r="J426" s="26">
        <v>1404</v>
      </c>
      <c r="K426" s="26">
        <v>537</v>
      </c>
      <c r="L426" s="27">
        <f t="shared" si="47"/>
        <v>0.38247863247863245</v>
      </c>
      <c r="M426" s="28"/>
      <c r="N426" s="26">
        <v>600</v>
      </c>
      <c r="O426" s="29">
        <f t="shared" si="48"/>
        <v>0.29940119760479039</v>
      </c>
      <c r="P426" s="30">
        <f t="shared" si="49"/>
        <v>2006</v>
      </c>
      <c r="Q426" s="31">
        <f t="shared" si="50"/>
        <v>1404</v>
      </c>
      <c r="R426" s="31">
        <f t="shared" si="51"/>
        <v>600</v>
      </c>
      <c r="S426" s="32">
        <f t="shared" si="52"/>
        <v>0.29940119760479039</v>
      </c>
    </row>
    <row r="427" spans="1:19" x14ac:dyDescent="0.3">
      <c r="A427" s="34" t="s">
        <v>449</v>
      </c>
      <c r="B427" s="20" t="s">
        <v>396</v>
      </c>
      <c r="C427" s="21" t="s">
        <v>399</v>
      </c>
      <c r="D427" s="22"/>
      <c r="E427" s="23"/>
      <c r="F427" s="23"/>
      <c r="G427" s="23"/>
      <c r="H427" s="24" t="str">
        <f t="shared" si="46"/>
        <v/>
      </c>
      <c r="I427" s="25">
        <v>191</v>
      </c>
      <c r="J427" s="26">
        <v>157</v>
      </c>
      <c r="K427" s="26">
        <v>61</v>
      </c>
      <c r="L427" s="27">
        <f t="shared" si="47"/>
        <v>0.38853503184713378</v>
      </c>
      <c r="M427" s="28">
        <v>2</v>
      </c>
      <c r="N427" s="26">
        <v>32</v>
      </c>
      <c r="O427" s="29">
        <f t="shared" si="48"/>
        <v>0.16753926701570682</v>
      </c>
      <c r="P427" s="30">
        <f t="shared" si="49"/>
        <v>191</v>
      </c>
      <c r="Q427" s="31">
        <f t="shared" si="50"/>
        <v>159</v>
      </c>
      <c r="R427" s="31">
        <f t="shared" si="51"/>
        <v>32</v>
      </c>
      <c r="S427" s="32">
        <f t="shared" si="52"/>
        <v>0.16753926701570682</v>
      </c>
    </row>
    <row r="428" spans="1:19" ht="28.8" x14ac:dyDescent="0.3">
      <c r="A428" s="34" t="s">
        <v>449</v>
      </c>
      <c r="B428" s="20" t="s">
        <v>405</v>
      </c>
      <c r="C428" s="21" t="s">
        <v>406</v>
      </c>
      <c r="D428" s="22"/>
      <c r="E428" s="23"/>
      <c r="F428" s="23"/>
      <c r="G428" s="23"/>
      <c r="H428" s="24" t="str">
        <f t="shared" si="46"/>
        <v/>
      </c>
      <c r="I428" s="25">
        <v>722</v>
      </c>
      <c r="J428" s="26">
        <v>244</v>
      </c>
      <c r="K428" s="26">
        <v>157</v>
      </c>
      <c r="L428" s="27">
        <f t="shared" si="47"/>
        <v>0.64344262295081966</v>
      </c>
      <c r="M428" s="28"/>
      <c r="N428" s="26">
        <v>468</v>
      </c>
      <c r="O428" s="29">
        <f t="shared" si="48"/>
        <v>0.65730337078651691</v>
      </c>
      <c r="P428" s="30">
        <f t="shared" si="49"/>
        <v>722</v>
      </c>
      <c r="Q428" s="31">
        <f t="shared" si="50"/>
        <v>244</v>
      </c>
      <c r="R428" s="31">
        <f t="shared" si="51"/>
        <v>468</v>
      </c>
      <c r="S428" s="32">
        <f t="shared" si="52"/>
        <v>0.65730337078651691</v>
      </c>
    </row>
    <row r="429" spans="1:19" ht="28.8" x14ac:dyDescent="0.3">
      <c r="A429" s="34" t="s">
        <v>449</v>
      </c>
      <c r="B429" s="20" t="s">
        <v>408</v>
      </c>
      <c r="C429" s="21" t="s">
        <v>410</v>
      </c>
      <c r="D429" s="22"/>
      <c r="E429" s="23"/>
      <c r="F429" s="23"/>
      <c r="G429" s="23"/>
      <c r="H429" s="24" t="str">
        <f t="shared" si="46"/>
        <v/>
      </c>
      <c r="I429" s="25">
        <v>1139</v>
      </c>
      <c r="J429" s="26">
        <v>663</v>
      </c>
      <c r="K429" s="26">
        <v>538</v>
      </c>
      <c r="L429" s="27">
        <f t="shared" si="47"/>
        <v>0.81146304675716441</v>
      </c>
      <c r="M429" s="28">
        <v>8</v>
      </c>
      <c r="N429" s="26">
        <v>466</v>
      </c>
      <c r="O429" s="29">
        <f t="shared" si="48"/>
        <v>0.4098504837291117</v>
      </c>
      <c r="P429" s="30">
        <f t="shared" si="49"/>
        <v>1139</v>
      </c>
      <c r="Q429" s="31">
        <f t="shared" si="50"/>
        <v>671</v>
      </c>
      <c r="R429" s="31">
        <f t="shared" si="51"/>
        <v>466</v>
      </c>
      <c r="S429" s="32">
        <f t="shared" si="52"/>
        <v>0.4098504837291117</v>
      </c>
    </row>
    <row r="430" spans="1:19" x14ac:dyDescent="0.3">
      <c r="A430" s="34" t="s">
        <v>449</v>
      </c>
      <c r="B430" s="20" t="s">
        <v>414</v>
      </c>
      <c r="C430" s="21" t="s">
        <v>423</v>
      </c>
      <c r="D430" s="22"/>
      <c r="E430" s="23"/>
      <c r="F430" s="23"/>
      <c r="G430" s="23"/>
      <c r="H430" s="24" t="str">
        <f t="shared" si="46"/>
        <v/>
      </c>
      <c r="I430" s="25">
        <v>242</v>
      </c>
      <c r="J430" s="26">
        <v>132</v>
      </c>
      <c r="K430" s="26">
        <v>48</v>
      </c>
      <c r="L430" s="27">
        <f t="shared" si="47"/>
        <v>0.36363636363636365</v>
      </c>
      <c r="M430" s="28"/>
      <c r="N430" s="26">
        <v>110</v>
      </c>
      <c r="O430" s="29">
        <f t="shared" si="48"/>
        <v>0.45454545454545453</v>
      </c>
      <c r="P430" s="30">
        <f t="shared" si="49"/>
        <v>242</v>
      </c>
      <c r="Q430" s="31">
        <f t="shared" si="50"/>
        <v>132</v>
      </c>
      <c r="R430" s="31">
        <f t="shared" si="51"/>
        <v>110</v>
      </c>
      <c r="S430" s="32">
        <f t="shared" si="52"/>
        <v>0.45454545454545453</v>
      </c>
    </row>
    <row r="431" spans="1:19" ht="28.8" x14ac:dyDescent="0.3">
      <c r="A431" s="34" t="s">
        <v>449</v>
      </c>
      <c r="B431" s="20" t="s">
        <v>414</v>
      </c>
      <c r="C431" s="21" t="s">
        <v>425</v>
      </c>
      <c r="D431" s="22"/>
      <c r="E431" s="23"/>
      <c r="F431" s="23"/>
      <c r="G431" s="23"/>
      <c r="H431" s="24" t="str">
        <f t="shared" si="46"/>
        <v/>
      </c>
      <c r="I431" s="25">
        <v>70</v>
      </c>
      <c r="J431" s="26">
        <v>62</v>
      </c>
      <c r="K431" s="26">
        <v>62</v>
      </c>
      <c r="L431" s="27">
        <f t="shared" si="47"/>
        <v>1</v>
      </c>
      <c r="M431" s="28"/>
      <c r="N431" s="26">
        <v>8</v>
      </c>
      <c r="O431" s="29">
        <f t="shared" si="48"/>
        <v>0.11428571428571428</v>
      </c>
      <c r="P431" s="30">
        <f t="shared" si="49"/>
        <v>70</v>
      </c>
      <c r="Q431" s="31">
        <f t="shared" si="50"/>
        <v>62</v>
      </c>
      <c r="R431" s="31">
        <f t="shared" si="51"/>
        <v>8</v>
      </c>
      <c r="S431" s="32">
        <f t="shared" si="52"/>
        <v>0.11428571428571428</v>
      </c>
    </row>
    <row r="432" spans="1:19" x14ac:dyDescent="0.3">
      <c r="A432" s="34" t="s">
        <v>449</v>
      </c>
      <c r="B432" s="20" t="s">
        <v>414</v>
      </c>
      <c r="C432" s="21" t="s">
        <v>427</v>
      </c>
      <c r="D432" s="22"/>
      <c r="E432" s="23"/>
      <c r="F432" s="23"/>
      <c r="G432" s="23"/>
      <c r="H432" s="24" t="str">
        <f t="shared" si="46"/>
        <v/>
      </c>
      <c r="I432" s="25">
        <v>83</v>
      </c>
      <c r="J432" s="26">
        <v>35</v>
      </c>
      <c r="K432" s="26">
        <v>12</v>
      </c>
      <c r="L432" s="27">
        <f t="shared" si="47"/>
        <v>0.34285714285714286</v>
      </c>
      <c r="M432" s="28"/>
      <c r="N432" s="26">
        <v>48</v>
      </c>
      <c r="O432" s="29">
        <f t="shared" si="48"/>
        <v>0.57831325301204817</v>
      </c>
      <c r="P432" s="30">
        <f t="shared" si="49"/>
        <v>83</v>
      </c>
      <c r="Q432" s="31">
        <f t="shared" si="50"/>
        <v>35</v>
      </c>
      <c r="R432" s="31">
        <f t="shared" si="51"/>
        <v>48</v>
      </c>
      <c r="S432" s="32">
        <f t="shared" si="52"/>
        <v>0.57831325301204817</v>
      </c>
    </row>
    <row r="433" spans="1:19" x14ac:dyDescent="0.3">
      <c r="A433" s="34" t="s">
        <v>520</v>
      </c>
      <c r="B433" s="40" t="s">
        <v>6</v>
      </c>
      <c r="C433" s="41" t="s">
        <v>517</v>
      </c>
      <c r="D433" s="42"/>
      <c r="E433" s="19"/>
      <c r="F433" s="19"/>
      <c r="G433" s="19"/>
      <c r="H433" s="24" t="str">
        <f t="shared" si="46"/>
        <v/>
      </c>
      <c r="I433" s="43">
        <v>763</v>
      </c>
      <c r="J433" s="44">
        <v>442</v>
      </c>
      <c r="K433" s="44">
        <v>144</v>
      </c>
      <c r="L433" s="27">
        <f t="shared" si="47"/>
        <v>0.32579185520361992</v>
      </c>
      <c r="M433" s="44">
        <v>10</v>
      </c>
      <c r="N433" s="44">
        <v>313</v>
      </c>
      <c r="O433" s="29">
        <f t="shared" si="48"/>
        <v>0.40915032679738561</v>
      </c>
      <c r="P433" s="30">
        <f t="shared" si="49"/>
        <v>763</v>
      </c>
      <c r="Q433" s="31">
        <f t="shared" si="50"/>
        <v>452</v>
      </c>
      <c r="R433" s="31">
        <f t="shared" si="51"/>
        <v>313</v>
      </c>
      <c r="S433" s="32">
        <f t="shared" si="52"/>
        <v>0.40915032679738561</v>
      </c>
    </row>
    <row r="434" spans="1:19" x14ac:dyDescent="0.3">
      <c r="A434" s="34" t="s">
        <v>520</v>
      </c>
      <c r="B434" s="40" t="s">
        <v>8</v>
      </c>
      <c r="C434" s="41" t="s">
        <v>9</v>
      </c>
      <c r="D434" s="42"/>
      <c r="E434" s="19"/>
      <c r="F434" s="19"/>
      <c r="G434" s="19"/>
      <c r="H434" s="24" t="str">
        <f t="shared" si="46"/>
        <v/>
      </c>
      <c r="I434" s="43">
        <v>1</v>
      </c>
      <c r="J434" s="44">
        <v>1</v>
      </c>
      <c r="K434" s="44">
        <v>1</v>
      </c>
      <c r="L434" s="27">
        <f t="shared" si="47"/>
        <v>1</v>
      </c>
      <c r="M434" s="19"/>
      <c r="N434" s="19"/>
      <c r="O434" s="29">
        <f t="shared" si="48"/>
        <v>0</v>
      </c>
      <c r="P434" s="30">
        <f t="shared" si="49"/>
        <v>1</v>
      </c>
      <c r="Q434" s="31">
        <f t="shared" si="50"/>
        <v>1</v>
      </c>
      <c r="R434" s="31" t="str">
        <f t="shared" si="51"/>
        <v/>
      </c>
      <c r="S434" s="32" t="str">
        <f t="shared" si="52"/>
        <v/>
      </c>
    </row>
    <row r="435" spans="1:19" x14ac:dyDescent="0.3">
      <c r="A435" s="34" t="s">
        <v>520</v>
      </c>
      <c r="B435" s="40" t="s">
        <v>10</v>
      </c>
      <c r="C435" s="41" t="s">
        <v>11</v>
      </c>
      <c r="D435" s="42"/>
      <c r="E435" s="19"/>
      <c r="F435" s="19"/>
      <c r="G435" s="19"/>
      <c r="H435" s="24" t="str">
        <f t="shared" si="46"/>
        <v/>
      </c>
      <c r="I435" s="43">
        <v>252</v>
      </c>
      <c r="J435" s="44">
        <v>246</v>
      </c>
      <c r="K435" s="44">
        <v>56</v>
      </c>
      <c r="L435" s="27">
        <f t="shared" si="47"/>
        <v>0.22764227642276422</v>
      </c>
      <c r="M435" s="19"/>
      <c r="N435" s="44">
        <v>7</v>
      </c>
      <c r="O435" s="29">
        <f t="shared" si="48"/>
        <v>2.766798418972332E-2</v>
      </c>
      <c r="P435" s="30">
        <f t="shared" si="49"/>
        <v>252</v>
      </c>
      <c r="Q435" s="31">
        <f t="shared" si="50"/>
        <v>246</v>
      </c>
      <c r="R435" s="31">
        <f t="shared" si="51"/>
        <v>7</v>
      </c>
      <c r="S435" s="32">
        <f t="shared" si="52"/>
        <v>2.766798418972332E-2</v>
      </c>
    </row>
    <row r="436" spans="1:19" x14ac:dyDescent="0.3">
      <c r="A436" s="34" t="s">
        <v>520</v>
      </c>
      <c r="B436" s="40" t="s">
        <v>60</v>
      </c>
      <c r="C436" s="41" t="s">
        <v>61</v>
      </c>
      <c r="D436" s="42"/>
      <c r="E436" s="19"/>
      <c r="F436" s="19"/>
      <c r="G436" s="19"/>
      <c r="H436" s="24" t="str">
        <f t="shared" si="46"/>
        <v/>
      </c>
      <c r="I436" s="43">
        <v>19</v>
      </c>
      <c r="J436" s="44">
        <v>19</v>
      </c>
      <c r="K436" s="44">
        <v>13</v>
      </c>
      <c r="L436" s="27">
        <f t="shared" si="47"/>
        <v>0.68421052631578949</v>
      </c>
      <c r="M436" s="19"/>
      <c r="N436" s="19"/>
      <c r="O436" s="29">
        <f t="shared" si="48"/>
        <v>0</v>
      </c>
      <c r="P436" s="30">
        <f t="shared" si="49"/>
        <v>19</v>
      </c>
      <c r="Q436" s="31">
        <f t="shared" si="50"/>
        <v>19</v>
      </c>
      <c r="R436" s="31" t="str">
        <f t="shared" si="51"/>
        <v/>
      </c>
      <c r="S436" s="32" t="str">
        <f t="shared" si="52"/>
        <v/>
      </c>
    </row>
    <row r="437" spans="1:19" x14ac:dyDescent="0.3">
      <c r="A437" s="34" t="s">
        <v>520</v>
      </c>
      <c r="B437" s="40" t="s">
        <v>71</v>
      </c>
      <c r="C437" s="41" t="s">
        <v>74</v>
      </c>
      <c r="D437" s="42"/>
      <c r="E437" s="19"/>
      <c r="F437" s="19"/>
      <c r="G437" s="19"/>
      <c r="H437" s="24" t="str">
        <f t="shared" si="46"/>
        <v/>
      </c>
      <c r="I437" s="43">
        <v>1</v>
      </c>
      <c r="J437" s="19"/>
      <c r="K437" s="19"/>
      <c r="L437" s="27" t="str">
        <f t="shared" si="47"/>
        <v/>
      </c>
      <c r="M437" s="44">
        <v>1</v>
      </c>
      <c r="N437" s="19"/>
      <c r="O437" s="29">
        <f t="shared" si="48"/>
        <v>0</v>
      </c>
      <c r="P437" s="30">
        <f t="shared" si="49"/>
        <v>1</v>
      </c>
      <c r="Q437" s="31">
        <f t="shared" si="50"/>
        <v>1</v>
      </c>
      <c r="R437" s="31" t="str">
        <f t="shared" si="51"/>
        <v/>
      </c>
      <c r="S437" s="32" t="str">
        <f t="shared" si="52"/>
        <v/>
      </c>
    </row>
    <row r="438" spans="1:19" ht="27.6" x14ac:dyDescent="0.3">
      <c r="A438" s="34" t="s">
        <v>520</v>
      </c>
      <c r="B438" s="40" t="s">
        <v>83</v>
      </c>
      <c r="C438" s="41" t="s">
        <v>84</v>
      </c>
      <c r="D438" s="42"/>
      <c r="E438" s="19"/>
      <c r="F438" s="19"/>
      <c r="G438" s="19"/>
      <c r="H438" s="24" t="str">
        <f t="shared" si="46"/>
        <v/>
      </c>
      <c r="I438" s="43">
        <v>2</v>
      </c>
      <c r="J438" s="44">
        <v>2</v>
      </c>
      <c r="K438" s="44">
        <v>2</v>
      </c>
      <c r="L438" s="27">
        <f t="shared" si="47"/>
        <v>1</v>
      </c>
      <c r="M438" s="19"/>
      <c r="N438" s="19"/>
      <c r="O438" s="29">
        <f t="shared" si="48"/>
        <v>0</v>
      </c>
      <c r="P438" s="30">
        <f t="shared" si="49"/>
        <v>2</v>
      </c>
      <c r="Q438" s="31">
        <f t="shared" si="50"/>
        <v>2</v>
      </c>
      <c r="R438" s="31" t="str">
        <f t="shared" si="51"/>
        <v/>
      </c>
      <c r="S438" s="32" t="str">
        <f t="shared" si="52"/>
        <v/>
      </c>
    </row>
    <row r="439" spans="1:19" x14ac:dyDescent="0.3">
      <c r="A439" s="34" t="s">
        <v>520</v>
      </c>
      <c r="B439" s="40" t="s">
        <v>85</v>
      </c>
      <c r="C439" s="41" t="s">
        <v>86</v>
      </c>
      <c r="D439" s="43">
        <v>1</v>
      </c>
      <c r="E439" s="19"/>
      <c r="F439" s="19"/>
      <c r="G439" s="19"/>
      <c r="H439" s="24" t="str">
        <f t="shared" si="46"/>
        <v/>
      </c>
      <c r="I439" s="43">
        <v>13190</v>
      </c>
      <c r="J439" s="44">
        <v>12144</v>
      </c>
      <c r="K439" s="44">
        <v>453</v>
      </c>
      <c r="L439" s="27">
        <f t="shared" si="47"/>
        <v>3.7302371541501976E-2</v>
      </c>
      <c r="M439" s="44">
        <v>15</v>
      </c>
      <c r="N439" s="44">
        <v>992</v>
      </c>
      <c r="O439" s="29">
        <f t="shared" si="48"/>
        <v>7.5431526119686718E-2</v>
      </c>
      <c r="P439" s="30">
        <f t="shared" si="49"/>
        <v>13191</v>
      </c>
      <c r="Q439" s="31">
        <f t="shared" si="50"/>
        <v>12159</v>
      </c>
      <c r="R439" s="31">
        <f t="shared" si="51"/>
        <v>992</v>
      </c>
      <c r="S439" s="32">
        <f t="shared" si="52"/>
        <v>7.5431526119686718E-2</v>
      </c>
    </row>
    <row r="440" spans="1:19" x14ac:dyDescent="0.3">
      <c r="A440" s="34" t="s">
        <v>520</v>
      </c>
      <c r="B440" s="40" t="s">
        <v>85</v>
      </c>
      <c r="C440" s="41" t="s">
        <v>171</v>
      </c>
      <c r="D440" s="43">
        <v>1</v>
      </c>
      <c r="E440" s="19"/>
      <c r="F440" s="19"/>
      <c r="G440" s="19"/>
      <c r="H440" s="24" t="str">
        <f t="shared" si="46"/>
        <v/>
      </c>
      <c r="I440" s="43">
        <v>1304</v>
      </c>
      <c r="J440" s="44">
        <v>1183</v>
      </c>
      <c r="K440" s="44">
        <v>93</v>
      </c>
      <c r="L440" s="27">
        <f t="shared" si="47"/>
        <v>7.8613693998309378E-2</v>
      </c>
      <c r="M440" s="44">
        <v>1</v>
      </c>
      <c r="N440" s="44">
        <v>62</v>
      </c>
      <c r="O440" s="29">
        <f t="shared" si="48"/>
        <v>4.9759229534510431E-2</v>
      </c>
      <c r="P440" s="30">
        <f t="shared" si="49"/>
        <v>1305</v>
      </c>
      <c r="Q440" s="31">
        <f t="shared" si="50"/>
        <v>1184</v>
      </c>
      <c r="R440" s="31">
        <f t="shared" si="51"/>
        <v>62</v>
      </c>
      <c r="S440" s="32">
        <f t="shared" si="52"/>
        <v>4.9759229534510431E-2</v>
      </c>
    </row>
    <row r="441" spans="1:19" x14ac:dyDescent="0.3">
      <c r="A441" s="34" t="s">
        <v>520</v>
      </c>
      <c r="B441" s="40" t="s">
        <v>85</v>
      </c>
      <c r="C441" s="41" t="s">
        <v>90</v>
      </c>
      <c r="D441" s="42"/>
      <c r="E441" s="19"/>
      <c r="F441" s="19"/>
      <c r="G441" s="19"/>
      <c r="H441" s="24" t="str">
        <f t="shared" si="46"/>
        <v/>
      </c>
      <c r="I441" s="43">
        <v>11848</v>
      </c>
      <c r="J441" s="44">
        <v>11002</v>
      </c>
      <c r="K441" s="44">
        <v>1142</v>
      </c>
      <c r="L441" s="27">
        <f t="shared" si="47"/>
        <v>0.10379930921650608</v>
      </c>
      <c r="M441" s="44">
        <v>6</v>
      </c>
      <c r="N441" s="44">
        <v>612</v>
      </c>
      <c r="O441" s="29">
        <f t="shared" si="48"/>
        <v>5.2667814113597243E-2</v>
      </c>
      <c r="P441" s="30">
        <f t="shared" si="49"/>
        <v>11848</v>
      </c>
      <c r="Q441" s="31">
        <f t="shared" si="50"/>
        <v>11008</v>
      </c>
      <c r="R441" s="31">
        <f t="shared" si="51"/>
        <v>612</v>
      </c>
      <c r="S441" s="32">
        <f t="shared" si="52"/>
        <v>5.2667814113597243E-2</v>
      </c>
    </row>
    <row r="442" spans="1:19" x14ac:dyDescent="0.3">
      <c r="A442" s="34" t="s">
        <v>520</v>
      </c>
      <c r="B442" s="40" t="s">
        <v>111</v>
      </c>
      <c r="C442" s="41" t="s">
        <v>112</v>
      </c>
      <c r="D442" s="42"/>
      <c r="E442" s="19"/>
      <c r="F442" s="19"/>
      <c r="G442" s="19"/>
      <c r="H442" s="24" t="str">
        <f t="shared" si="46"/>
        <v/>
      </c>
      <c r="I442" s="43">
        <v>466</v>
      </c>
      <c r="J442" s="44">
        <v>310</v>
      </c>
      <c r="K442" s="44">
        <v>54</v>
      </c>
      <c r="L442" s="27">
        <f t="shared" si="47"/>
        <v>0.17419354838709677</v>
      </c>
      <c r="M442" s="44">
        <v>15</v>
      </c>
      <c r="N442" s="44">
        <v>133</v>
      </c>
      <c r="O442" s="29">
        <f t="shared" si="48"/>
        <v>0.29039301310043669</v>
      </c>
      <c r="P442" s="30">
        <f t="shared" si="49"/>
        <v>466</v>
      </c>
      <c r="Q442" s="31">
        <f t="shared" si="50"/>
        <v>325</v>
      </c>
      <c r="R442" s="31">
        <f t="shared" si="51"/>
        <v>133</v>
      </c>
      <c r="S442" s="32">
        <f t="shared" si="52"/>
        <v>0.29039301310043669</v>
      </c>
    </row>
    <row r="443" spans="1:19" x14ac:dyDescent="0.3">
      <c r="A443" s="34" t="s">
        <v>520</v>
      </c>
      <c r="B443" s="40" t="s">
        <v>122</v>
      </c>
      <c r="C443" s="41" t="s">
        <v>124</v>
      </c>
      <c r="D443" s="42"/>
      <c r="E443" s="19"/>
      <c r="F443" s="19"/>
      <c r="G443" s="19"/>
      <c r="H443" s="24" t="str">
        <f t="shared" si="46"/>
        <v/>
      </c>
      <c r="I443" s="43">
        <v>852</v>
      </c>
      <c r="J443" s="44">
        <v>720</v>
      </c>
      <c r="K443" s="44">
        <v>310</v>
      </c>
      <c r="L443" s="27">
        <f t="shared" si="47"/>
        <v>0.43055555555555558</v>
      </c>
      <c r="M443" s="44">
        <v>3</v>
      </c>
      <c r="N443" s="44">
        <v>149</v>
      </c>
      <c r="O443" s="29">
        <f t="shared" si="48"/>
        <v>0.17087155963302753</v>
      </c>
      <c r="P443" s="30">
        <f t="shared" si="49"/>
        <v>852</v>
      </c>
      <c r="Q443" s="31">
        <f t="shared" si="50"/>
        <v>723</v>
      </c>
      <c r="R443" s="31">
        <f t="shared" si="51"/>
        <v>149</v>
      </c>
      <c r="S443" s="32">
        <f t="shared" si="52"/>
        <v>0.17087155963302753</v>
      </c>
    </row>
    <row r="444" spans="1:19" x14ac:dyDescent="0.3">
      <c r="A444" s="34" t="s">
        <v>520</v>
      </c>
      <c r="B444" s="40" t="s">
        <v>133</v>
      </c>
      <c r="C444" s="41" t="s">
        <v>134</v>
      </c>
      <c r="D444" s="42"/>
      <c r="E444" s="19"/>
      <c r="F444" s="19"/>
      <c r="G444" s="19"/>
      <c r="H444" s="24" t="str">
        <f t="shared" si="46"/>
        <v/>
      </c>
      <c r="I444" s="43">
        <v>311</v>
      </c>
      <c r="J444" s="44">
        <v>193</v>
      </c>
      <c r="K444" s="44">
        <v>7</v>
      </c>
      <c r="L444" s="27">
        <f t="shared" si="47"/>
        <v>3.6269430051813469E-2</v>
      </c>
      <c r="M444" s="44">
        <v>1</v>
      </c>
      <c r="N444" s="44">
        <v>98</v>
      </c>
      <c r="O444" s="29">
        <f t="shared" si="48"/>
        <v>0.33561643835616439</v>
      </c>
      <c r="P444" s="30">
        <f t="shared" si="49"/>
        <v>311</v>
      </c>
      <c r="Q444" s="31">
        <f t="shared" si="50"/>
        <v>194</v>
      </c>
      <c r="R444" s="31">
        <f t="shared" si="51"/>
        <v>98</v>
      </c>
      <c r="S444" s="32">
        <f t="shared" si="52"/>
        <v>0.33561643835616439</v>
      </c>
    </row>
    <row r="445" spans="1:19" x14ac:dyDescent="0.3">
      <c r="A445" s="34" t="s">
        <v>520</v>
      </c>
      <c r="B445" s="40" t="s">
        <v>178</v>
      </c>
      <c r="C445" s="41" t="s">
        <v>184</v>
      </c>
      <c r="D445" s="42"/>
      <c r="E445" s="19"/>
      <c r="F445" s="19"/>
      <c r="G445" s="19"/>
      <c r="H445" s="24" t="str">
        <f t="shared" si="46"/>
        <v/>
      </c>
      <c r="I445" s="43">
        <v>17762</v>
      </c>
      <c r="J445" s="44">
        <v>13878</v>
      </c>
      <c r="K445" s="44">
        <v>924</v>
      </c>
      <c r="L445" s="27">
        <f t="shared" si="47"/>
        <v>6.658019887591872E-2</v>
      </c>
      <c r="M445" s="44">
        <v>12</v>
      </c>
      <c r="N445" s="44">
        <v>3483</v>
      </c>
      <c r="O445" s="29">
        <f t="shared" si="48"/>
        <v>0.20048350889311001</v>
      </c>
      <c r="P445" s="30">
        <f t="shared" si="49"/>
        <v>17762</v>
      </c>
      <c r="Q445" s="31">
        <f t="shared" si="50"/>
        <v>13890</v>
      </c>
      <c r="R445" s="31">
        <f t="shared" si="51"/>
        <v>3483</v>
      </c>
      <c r="S445" s="32">
        <f t="shared" si="52"/>
        <v>0.20048350889311001</v>
      </c>
    </row>
    <row r="446" spans="1:19" x14ac:dyDescent="0.3">
      <c r="A446" s="34" t="s">
        <v>520</v>
      </c>
      <c r="B446" s="40" t="s">
        <v>185</v>
      </c>
      <c r="C446" s="41" t="s">
        <v>186</v>
      </c>
      <c r="D446" s="43">
        <v>1</v>
      </c>
      <c r="E446" s="19"/>
      <c r="F446" s="19"/>
      <c r="G446" s="19"/>
      <c r="H446" s="24" t="str">
        <f t="shared" si="46"/>
        <v/>
      </c>
      <c r="I446" s="43">
        <v>2808</v>
      </c>
      <c r="J446" s="44">
        <v>2596</v>
      </c>
      <c r="K446" s="44">
        <v>366</v>
      </c>
      <c r="L446" s="27">
        <f t="shared" si="47"/>
        <v>0.14098613251155623</v>
      </c>
      <c r="M446" s="44">
        <v>11</v>
      </c>
      <c r="N446" s="44">
        <v>97</v>
      </c>
      <c r="O446" s="29">
        <f t="shared" si="48"/>
        <v>3.587278106508876E-2</v>
      </c>
      <c r="P446" s="30">
        <f t="shared" si="49"/>
        <v>2809</v>
      </c>
      <c r="Q446" s="31">
        <f t="shared" si="50"/>
        <v>2607</v>
      </c>
      <c r="R446" s="31">
        <f t="shared" si="51"/>
        <v>97</v>
      </c>
      <c r="S446" s="32">
        <f t="shared" si="52"/>
        <v>3.587278106508876E-2</v>
      </c>
    </row>
    <row r="447" spans="1:19" x14ac:dyDescent="0.3">
      <c r="A447" s="34" t="s">
        <v>520</v>
      </c>
      <c r="B447" s="40" t="s">
        <v>187</v>
      </c>
      <c r="C447" s="41" t="s">
        <v>188</v>
      </c>
      <c r="D447" s="42"/>
      <c r="E447" s="19"/>
      <c r="F447" s="19"/>
      <c r="G447" s="19"/>
      <c r="H447" s="24" t="str">
        <f t="shared" si="46"/>
        <v/>
      </c>
      <c r="I447" s="43">
        <v>2452</v>
      </c>
      <c r="J447" s="44">
        <v>1905</v>
      </c>
      <c r="K447" s="44">
        <v>103</v>
      </c>
      <c r="L447" s="27">
        <f t="shared" si="47"/>
        <v>5.4068241469816272E-2</v>
      </c>
      <c r="M447" s="44">
        <v>28</v>
      </c>
      <c r="N447" s="44">
        <v>488</v>
      </c>
      <c r="O447" s="29">
        <f t="shared" si="48"/>
        <v>0.20156959933911606</v>
      </c>
      <c r="P447" s="30">
        <f t="shared" si="49"/>
        <v>2452</v>
      </c>
      <c r="Q447" s="31">
        <f t="shared" si="50"/>
        <v>1933</v>
      </c>
      <c r="R447" s="31">
        <f t="shared" si="51"/>
        <v>488</v>
      </c>
      <c r="S447" s="32">
        <f t="shared" si="52"/>
        <v>0.20156959933911606</v>
      </c>
    </row>
    <row r="448" spans="1:19" x14ac:dyDescent="0.3">
      <c r="A448" s="34" t="s">
        <v>520</v>
      </c>
      <c r="B448" s="40" t="s">
        <v>192</v>
      </c>
      <c r="C448" s="41" t="s">
        <v>193</v>
      </c>
      <c r="D448" s="42"/>
      <c r="E448" s="19"/>
      <c r="F448" s="19"/>
      <c r="G448" s="19"/>
      <c r="H448" s="24" t="str">
        <f t="shared" si="46"/>
        <v/>
      </c>
      <c r="I448" s="43">
        <v>696</v>
      </c>
      <c r="J448" s="44">
        <v>678</v>
      </c>
      <c r="K448" s="44">
        <v>296</v>
      </c>
      <c r="L448" s="27">
        <f t="shared" si="47"/>
        <v>0.43657817109144542</v>
      </c>
      <c r="M448" s="44">
        <v>3</v>
      </c>
      <c r="N448" s="44">
        <v>16</v>
      </c>
      <c r="O448" s="29">
        <f t="shared" si="48"/>
        <v>2.2955523672883789E-2</v>
      </c>
      <c r="P448" s="30">
        <f t="shared" si="49"/>
        <v>696</v>
      </c>
      <c r="Q448" s="31">
        <f t="shared" si="50"/>
        <v>681</v>
      </c>
      <c r="R448" s="31">
        <f t="shared" si="51"/>
        <v>16</v>
      </c>
      <c r="S448" s="32">
        <f t="shared" si="52"/>
        <v>2.2955523672883789E-2</v>
      </c>
    </row>
    <row r="449" spans="1:19" x14ac:dyDescent="0.3">
      <c r="A449" s="34" t="s">
        <v>520</v>
      </c>
      <c r="B449" s="40" t="s">
        <v>194</v>
      </c>
      <c r="C449" s="41" t="s">
        <v>197</v>
      </c>
      <c r="D449" s="42"/>
      <c r="E449" s="19"/>
      <c r="F449" s="19"/>
      <c r="G449" s="19"/>
      <c r="H449" s="24" t="str">
        <f t="shared" si="46"/>
        <v/>
      </c>
      <c r="I449" s="43">
        <v>149</v>
      </c>
      <c r="J449" s="44">
        <v>108</v>
      </c>
      <c r="K449" s="44">
        <v>25</v>
      </c>
      <c r="L449" s="27">
        <f t="shared" si="47"/>
        <v>0.23148148148148148</v>
      </c>
      <c r="M449" s="44">
        <v>9</v>
      </c>
      <c r="N449" s="44">
        <v>26</v>
      </c>
      <c r="O449" s="29">
        <f t="shared" si="48"/>
        <v>0.18181818181818182</v>
      </c>
      <c r="P449" s="30">
        <f t="shared" si="49"/>
        <v>149</v>
      </c>
      <c r="Q449" s="31">
        <f t="shared" si="50"/>
        <v>117</v>
      </c>
      <c r="R449" s="31">
        <f t="shared" si="51"/>
        <v>26</v>
      </c>
      <c r="S449" s="32">
        <f t="shared" si="52"/>
        <v>0.18181818181818182</v>
      </c>
    </row>
    <row r="450" spans="1:19" x14ac:dyDescent="0.3">
      <c r="A450" s="34" t="s">
        <v>520</v>
      </c>
      <c r="B450" s="40" t="s">
        <v>206</v>
      </c>
      <c r="C450" s="41" t="s">
        <v>208</v>
      </c>
      <c r="D450" s="42"/>
      <c r="E450" s="19"/>
      <c r="F450" s="19"/>
      <c r="G450" s="19"/>
      <c r="H450" s="24" t="str">
        <f t="shared" ref="H450:H513" si="53">IF((E450+G450)&lt;&gt;0,G450/(E450+G450),"")</f>
        <v/>
      </c>
      <c r="I450" s="43">
        <v>254</v>
      </c>
      <c r="J450" s="44">
        <v>241</v>
      </c>
      <c r="K450" s="44">
        <v>10</v>
      </c>
      <c r="L450" s="27">
        <f t="shared" ref="L450:L513" si="54">IF(J450&lt;&gt;0,K450/J450,"")</f>
        <v>4.1493775933609957E-2</v>
      </c>
      <c r="M450" s="19"/>
      <c r="N450" s="44">
        <v>10</v>
      </c>
      <c r="O450" s="29">
        <f t="shared" ref="O450:O513" si="55">IF((J450+M450+N450)&lt;&gt;0,N450/(J450+M450+N450),"")</f>
        <v>3.9840637450199202E-2</v>
      </c>
      <c r="P450" s="30">
        <f t="shared" si="49"/>
        <v>254</v>
      </c>
      <c r="Q450" s="31">
        <f t="shared" si="50"/>
        <v>241</v>
      </c>
      <c r="R450" s="31">
        <f t="shared" si="51"/>
        <v>10</v>
      </c>
      <c r="S450" s="32">
        <f t="shared" si="52"/>
        <v>3.9840637450199202E-2</v>
      </c>
    </row>
    <row r="451" spans="1:19" x14ac:dyDescent="0.3">
      <c r="A451" s="34" t="s">
        <v>520</v>
      </c>
      <c r="B451" s="40" t="s">
        <v>211</v>
      </c>
      <c r="C451" s="41" t="s">
        <v>213</v>
      </c>
      <c r="D451" s="42"/>
      <c r="E451" s="19"/>
      <c r="F451" s="19"/>
      <c r="G451" s="19"/>
      <c r="H451" s="24" t="str">
        <f t="shared" si="53"/>
        <v/>
      </c>
      <c r="I451" s="43">
        <v>1901</v>
      </c>
      <c r="J451" s="44">
        <v>1598</v>
      </c>
      <c r="K451" s="44">
        <v>252</v>
      </c>
      <c r="L451" s="27">
        <f t="shared" si="54"/>
        <v>0.15769712140175218</v>
      </c>
      <c r="M451" s="44">
        <v>9</v>
      </c>
      <c r="N451" s="44">
        <v>247</v>
      </c>
      <c r="O451" s="29">
        <f t="shared" si="55"/>
        <v>0.1332254584681769</v>
      </c>
      <c r="P451" s="30">
        <f t="shared" ref="P451:P514" si="56">IF(SUM(D451,I451)&gt;0,SUM(D451,I451),"")</f>
        <v>1901</v>
      </c>
      <c r="Q451" s="31">
        <f t="shared" ref="Q451:Q514" si="57">IF(SUM(E451,J451, M451)&gt;0,SUM(E451,J451, M451),"")</f>
        <v>1607</v>
      </c>
      <c r="R451" s="31">
        <f t="shared" ref="R451:R514" si="58">IF(SUM(G451,N451)&gt;0,SUM(G451,N451),"")</f>
        <v>247</v>
      </c>
      <c r="S451" s="32">
        <f t="shared" ref="S451:S514" si="59">IFERROR(IF((Q451+R451)&lt;&gt;0,R451/(Q451+R451),""),"")</f>
        <v>0.1332254584681769</v>
      </c>
    </row>
    <row r="452" spans="1:19" x14ac:dyDescent="0.3">
      <c r="A452" s="34" t="s">
        <v>520</v>
      </c>
      <c r="B452" s="40" t="s">
        <v>214</v>
      </c>
      <c r="C452" s="41" t="s">
        <v>215</v>
      </c>
      <c r="D452" s="42"/>
      <c r="E452" s="19"/>
      <c r="F452" s="19"/>
      <c r="G452" s="19"/>
      <c r="H452" s="24" t="str">
        <f t="shared" si="53"/>
        <v/>
      </c>
      <c r="I452" s="43">
        <v>1216</v>
      </c>
      <c r="J452" s="44">
        <v>530</v>
      </c>
      <c r="K452" s="44">
        <v>28</v>
      </c>
      <c r="L452" s="27">
        <f t="shared" si="54"/>
        <v>5.2830188679245285E-2</v>
      </c>
      <c r="M452" s="44">
        <v>9</v>
      </c>
      <c r="N452" s="44">
        <v>634</v>
      </c>
      <c r="O452" s="29">
        <f t="shared" si="55"/>
        <v>0.54049445865302648</v>
      </c>
      <c r="P452" s="30">
        <f t="shared" si="56"/>
        <v>1216</v>
      </c>
      <c r="Q452" s="31">
        <f t="shared" si="57"/>
        <v>539</v>
      </c>
      <c r="R452" s="31">
        <f t="shared" si="58"/>
        <v>634</v>
      </c>
      <c r="S452" s="32">
        <f t="shared" si="59"/>
        <v>0.54049445865302648</v>
      </c>
    </row>
    <row r="453" spans="1:19" x14ac:dyDescent="0.3">
      <c r="A453" s="34" t="s">
        <v>520</v>
      </c>
      <c r="B453" s="40" t="s">
        <v>348</v>
      </c>
      <c r="C453" s="41" t="s">
        <v>349</v>
      </c>
      <c r="D453" s="42"/>
      <c r="E453" s="19"/>
      <c r="F453" s="19"/>
      <c r="G453" s="19"/>
      <c r="H453" s="24" t="str">
        <f t="shared" si="53"/>
        <v/>
      </c>
      <c r="I453" s="43">
        <v>76</v>
      </c>
      <c r="J453" s="44">
        <v>58</v>
      </c>
      <c r="K453" s="44">
        <v>2</v>
      </c>
      <c r="L453" s="27">
        <f t="shared" si="54"/>
        <v>3.4482758620689655E-2</v>
      </c>
      <c r="M453" s="19"/>
      <c r="N453" s="44">
        <v>19</v>
      </c>
      <c r="O453" s="29">
        <f t="shared" si="55"/>
        <v>0.24675324675324675</v>
      </c>
      <c r="P453" s="30">
        <f t="shared" si="56"/>
        <v>76</v>
      </c>
      <c r="Q453" s="31">
        <f t="shared" si="57"/>
        <v>58</v>
      </c>
      <c r="R453" s="31">
        <f t="shared" si="58"/>
        <v>19</v>
      </c>
      <c r="S453" s="32">
        <f t="shared" si="59"/>
        <v>0.24675324675324675</v>
      </c>
    </row>
    <row r="454" spans="1:19" x14ac:dyDescent="0.3">
      <c r="A454" s="34" t="s">
        <v>520</v>
      </c>
      <c r="B454" s="40" t="s">
        <v>216</v>
      </c>
      <c r="C454" s="41" t="s">
        <v>217</v>
      </c>
      <c r="D454" s="42"/>
      <c r="E454" s="19"/>
      <c r="F454" s="19"/>
      <c r="G454" s="19"/>
      <c r="H454" s="24" t="str">
        <f t="shared" si="53"/>
        <v/>
      </c>
      <c r="I454" s="43">
        <v>7</v>
      </c>
      <c r="J454" s="44">
        <v>1</v>
      </c>
      <c r="K454" s="44">
        <v>1</v>
      </c>
      <c r="L454" s="27">
        <f t="shared" si="54"/>
        <v>1</v>
      </c>
      <c r="M454" s="44">
        <v>5</v>
      </c>
      <c r="N454" s="44">
        <v>1</v>
      </c>
      <c r="O454" s="29">
        <f t="shared" si="55"/>
        <v>0.14285714285714285</v>
      </c>
      <c r="P454" s="30">
        <f t="shared" si="56"/>
        <v>7</v>
      </c>
      <c r="Q454" s="31">
        <f t="shared" si="57"/>
        <v>6</v>
      </c>
      <c r="R454" s="31">
        <f t="shared" si="58"/>
        <v>1</v>
      </c>
      <c r="S454" s="32">
        <f t="shared" si="59"/>
        <v>0.14285714285714285</v>
      </c>
    </row>
    <row r="455" spans="1:19" x14ac:dyDescent="0.3">
      <c r="A455" s="34" t="s">
        <v>520</v>
      </c>
      <c r="B455" s="40" t="s">
        <v>225</v>
      </c>
      <c r="C455" s="41" t="s">
        <v>226</v>
      </c>
      <c r="D455" s="42"/>
      <c r="E455" s="19"/>
      <c r="F455" s="19"/>
      <c r="G455" s="19"/>
      <c r="H455" s="24" t="str">
        <f t="shared" si="53"/>
        <v/>
      </c>
      <c r="I455" s="43">
        <v>113</v>
      </c>
      <c r="J455" s="44">
        <v>80</v>
      </c>
      <c r="K455" s="44">
        <v>25</v>
      </c>
      <c r="L455" s="27">
        <f t="shared" si="54"/>
        <v>0.3125</v>
      </c>
      <c r="M455" s="19"/>
      <c r="N455" s="44">
        <v>32</v>
      </c>
      <c r="O455" s="29">
        <f t="shared" si="55"/>
        <v>0.2857142857142857</v>
      </c>
      <c r="P455" s="30">
        <f t="shared" si="56"/>
        <v>113</v>
      </c>
      <c r="Q455" s="31">
        <f t="shared" si="57"/>
        <v>80</v>
      </c>
      <c r="R455" s="31">
        <f t="shared" si="58"/>
        <v>32</v>
      </c>
      <c r="S455" s="32">
        <f t="shared" si="59"/>
        <v>0.2857142857142857</v>
      </c>
    </row>
    <row r="456" spans="1:19" x14ac:dyDescent="0.3">
      <c r="A456" s="34" t="s">
        <v>520</v>
      </c>
      <c r="B456" s="40" t="s">
        <v>239</v>
      </c>
      <c r="C456" s="41" t="s">
        <v>240</v>
      </c>
      <c r="D456" s="42"/>
      <c r="E456" s="19"/>
      <c r="F456" s="19"/>
      <c r="G456" s="19"/>
      <c r="H456" s="24" t="str">
        <f t="shared" si="53"/>
        <v/>
      </c>
      <c r="I456" s="43">
        <v>158</v>
      </c>
      <c r="J456" s="44">
        <v>106</v>
      </c>
      <c r="K456" s="44">
        <v>16</v>
      </c>
      <c r="L456" s="27">
        <f t="shared" si="54"/>
        <v>0.15094339622641509</v>
      </c>
      <c r="M456" s="19"/>
      <c r="N456" s="44">
        <v>49</v>
      </c>
      <c r="O456" s="29">
        <f t="shared" si="55"/>
        <v>0.31612903225806449</v>
      </c>
      <c r="P456" s="30">
        <f t="shared" si="56"/>
        <v>158</v>
      </c>
      <c r="Q456" s="31">
        <f t="shared" si="57"/>
        <v>106</v>
      </c>
      <c r="R456" s="31">
        <f t="shared" si="58"/>
        <v>49</v>
      </c>
      <c r="S456" s="32">
        <f t="shared" si="59"/>
        <v>0.31612903225806449</v>
      </c>
    </row>
    <row r="457" spans="1:19" x14ac:dyDescent="0.3">
      <c r="A457" s="34" t="s">
        <v>520</v>
      </c>
      <c r="B457" s="40" t="s">
        <v>249</v>
      </c>
      <c r="C457" s="41" t="s">
        <v>250</v>
      </c>
      <c r="D457" s="42"/>
      <c r="E457" s="19"/>
      <c r="F457" s="19"/>
      <c r="G457" s="19"/>
      <c r="H457" s="24" t="str">
        <f t="shared" si="53"/>
        <v/>
      </c>
      <c r="I457" s="43">
        <v>15</v>
      </c>
      <c r="J457" s="44">
        <v>8</v>
      </c>
      <c r="K457" s="19"/>
      <c r="L457" s="27">
        <f t="shared" si="54"/>
        <v>0</v>
      </c>
      <c r="M457" s="19"/>
      <c r="N457" s="44">
        <v>5</v>
      </c>
      <c r="O457" s="29">
        <f t="shared" si="55"/>
        <v>0.38461538461538464</v>
      </c>
      <c r="P457" s="30">
        <f t="shared" si="56"/>
        <v>15</v>
      </c>
      <c r="Q457" s="31">
        <f t="shared" si="57"/>
        <v>8</v>
      </c>
      <c r="R457" s="31">
        <f t="shared" si="58"/>
        <v>5</v>
      </c>
      <c r="S457" s="32">
        <f t="shared" si="59"/>
        <v>0.38461538461538464</v>
      </c>
    </row>
    <row r="458" spans="1:19" x14ac:dyDescent="0.3">
      <c r="A458" s="34" t="s">
        <v>520</v>
      </c>
      <c r="B458" s="40" t="s">
        <v>260</v>
      </c>
      <c r="C458" s="41" t="s">
        <v>262</v>
      </c>
      <c r="D458" s="42"/>
      <c r="E458" s="19"/>
      <c r="F458" s="19"/>
      <c r="G458" s="19"/>
      <c r="H458" s="24" t="str">
        <f t="shared" si="53"/>
        <v/>
      </c>
      <c r="I458" s="43">
        <v>746</v>
      </c>
      <c r="J458" s="44">
        <v>479</v>
      </c>
      <c r="K458" s="44">
        <v>80</v>
      </c>
      <c r="L458" s="27">
        <f t="shared" si="54"/>
        <v>0.16701461377870563</v>
      </c>
      <c r="M458" s="44">
        <v>3</v>
      </c>
      <c r="N458" s="44">
        <v>247</v>
      </c>
      <c r="O458" s="29">
        <f t="shared" si="55"/>
        <v>0.33882030178326472</v>
      </c>
      <c r="P458" s="30">
        <f t="shared" si="56"/>
        <v>746</v>
      </c>
      <c r="Q458" s="31">
        <f t="shared" si="57"/>
        <v>482</v>
      </c>
      <c r="R458" s="31">
        <f t="shared" si="58"/>
        <v>247</v>
      </c>
      <c r="S458" s="32">
        <f t="shared" si="59"/>
        <v>0.33882030178326472</v>
      </c>
    </row>
    <row r="459" spans="1:19" x14ac:dyDescent="0.3">
      <c r="A459" s="34" t="s">
        <v>520</v>
      </c>
      <c r="B459" s="40" t="s">
        <v>263</v>
      </c>
      <c r="C459" s="41" t="s">
        <v>265</v>
      </c>
      <c r="D459" s="43">
        <v>1</v>
      </c>
      <c r="E459" s="19"/>
      <c r="F459" s="19"/>
      <c r="G459" s="19"/>
      <c r="H459" s="24" t="str">
        <f t="shared" si="53"/>
        <v/>
      </c>
      <c r="I459" s="43">
        <v>106</v>
      </c>
      <c r="J459" s="44">
        <v>94</v>
      </c>
      <c r="K459" s="44">
        <v>29</v>
      </c>
      <c r="L459" s="27">
        <f t="shared" si="54"/>
        <v>0.30851063829787234</v>
      </c>
      <c r="M459" s="19"/>
      <c r="N459" s="44">
        <v>11</v>
      </c>
      <c r="O459" s="29">
        <f t="shared" si="55"/>
        <v>0.10476190476190476</v>
      </c>
      <c r="P459" s="30">
        <f t="shared" si="56"/>
        <v>107</v>
      </c>
      <c r="Q459" s="31">
        <f t="shared" si="57"/>
        <v>94</v>
      </c>
      <c r="R459" s="31">
        <f t="shared" si="58"/>
        <v>11</v>
      </c>
      <c r="S459" s="32">
        <f t="shared" si="59"/>
        <v>0.10476190476190476</v>
      </c>
    </row>
    <row r="460" spans="1:19" x14ac:dyDescent="0.3">
      <c r="A460" s="34" t="s">
        <v>520</v>
      </c>
      <c r="B460" s="40" t="s">
        <v>268</v>
      </c>
      <c r="C460" s="41" t="s">
        <v>269</v>
      </c>
      <c r="D460" s="42"/>
      <c r="E460" s="19"/>
      <c r="F460" s="19"/>
      <c r="G460" s="19"/>
      <c r="H460" s="24" t="str">
        <f t="shared" si="53"/>
        <v/>
      </c>
      <c r="I460" s="43">
        <v>800</v>
      </c>
      <c r="J460" s="44">
        <v>744</v>
      </c>
      <c r="K460" s="44">
        <v>565</v>
      </c>
      <c r="L460" s="27">
        <f t="shared" si="54"/>
        <v>0.75940860215053763</v>
      </c>
      <c r="M460" s="19"/>
      <c r="N460" s="44">
        <v>54</v>
      </c>
      <c r="O460" s="29">
        <f t="shared" si="55"/>
        <v>6.7669172932330823E-2</v>
      </c>
      <c r="P460" s="30">
        <f t="shared" si="56"/>
        <v>800</v>
      </c>
      <c r="Q460" s="31">
        <f t="shared" si="57"/>
        <v>744</v>
      </c>
      <c r="R460" s="31">
        <f t="shared" si="58"/>
        <v>54</v>
      </c>
      <c r="S460" s="32">
        <f t="shared" si="59"/>
        <v>6.7669172932330823E-2</v>
      </c>
    </row>
    <row r="461" spans="1:19" x14ac:dyDescent="0.3">
      <c r="A461" s="34" t="s">
        <v>520</v>
      </c>
      <c r="B461" s="40" t="s">
        <v>270</v>
      </c>
      <c r="C461" s="41" t="s">
        <v>271</v>
      </c>
      <c r="D461" s="42"/>
      <c r="E461" s="19"/>
      <c r="F461" s="19"/>
      <c r="G461" s="19"/>
      <c r="H461" s="24" t="str">
        <f t="shared" si="53"/>
        <v/>
      </c>
      <c r="I461" s="43">
        <v>934</v>
      </c>
      <c r="J461" s="44">
        <v>719</v>
      </c>
      <c r="K461" s="44">
        <v>10</v>
      </c>
      <c r="L461" s="27">
        <f t="shared" si="54"/>
        <v>1.3908205841446454E-2</v>
      </c>
      <c r="M461" s="19"/>
      <c r="N461" s="44">
        <v>210</v>
      </c>
      <c r="O461" s="29">
        <f t="shared" si="55"/>
        <v>0.22604951560818085</v>
      </c>
      <c r="P461" s="30">
        <f t="shared" si="56"/>
        <v>934</v>
      </c>
      <c r="Q461" s="31">
        <f t="shared" si="57"/>
        <v>719</v>
      </c>
      <c r="R461" s="31">
        <f t="shared" si="58"/>
        <v>210</v>
      </c>
      <c r="S461" s="32">
        <f t="shared" si="59"/>
        <v>0.22604951560818085</v>
      </c>
    </row>
    <row r="462" spans="1:19" x14ac:dyDescent="0.3">
      <c r="A462" s="34" t="s">
        <v>520</v>
      </c>
      <c r="B462" s="40" t="s">
        <v>283</v>
      </c>
      <c r="C462" s="41" t="s">
        <v>284</v>
      </c>
      <c r="D462" s="42"/>
      <c r="E462" s="19"/>
      <c r="F462" s="19"/>
      <c r="G462" s="19"/>
      <c r="H462" s="24" t="str">
        <f t="shared" si="53"/>
        <v/>
      </c>
      <c r="I462" s="43">
        <v>1355</v>
      </c>
      <c r="J462" s="44">
        <v>591</v>
      </c>
      <c r="K462" s="44">
        <v>52</v>
      </c>
      <c r="L462" s="27">
        <f t="shared" si="54"/>
        <v>8.7986463620981392E-2</v>
      </c>
      <c r="M462" s="44">
        <v>1</v>
      </c>
      <c r="N462" s="44">
        <v>732</v>
      </c>
      <c r="O462" s="29">
        <f t="shared" si="55"/>
        <v>0.55287009063444104</v>
      </c>
      <c r="P462" s="30">
        <f t="shared" si="56"/>
        <v>1355</v>
      </c>
      <c r="Q462" s="31">
        <f t="shared" si="57"/>
        <v>592</v>
      </c>
      <c r="R462" s="31">
        <f t="shared" si="58"/>
        <v>732</v>
      </c>
      <c r="S462" s="32">
        <f t="shared" si="59"/>
        <v>0.55287009063444104</v>
      </c>
    </row>
    <row r="463" spans="1:19" x14ac:dyDescent="0.3">
      <c r="A463" s="34" t="s">
        <v>520</v>
      </c>
      <c r="B463" s="40" t="s">
        <v>302</v>
      </c>
      <c r="C463" s="41" t="s">
        <v>303</v>
      </c>
      <c r="D463" s="42"/>
      <c r="E463" s="19"/>
      <c r="F463" s="19"/>
      <c r="G463" s="19"/>
      <c r="H463" s="24" t="str">
        <f t="shared" si="53"/>
        <v/>
      </c>
      <c r="I463" s="43">
        <v>30</v>
      </c>
      <c r="J463" s="44">
        <v>30</v>
      </c>
      <c r="K463" s="44">
        <v>14</v>
      </c>
      <c r="L463" s="27">
        <f t="shared" si="54"/>
        <v>0.46666666666666667</v>
      </c>
      <c r="M463" s="19"/>
      <c r="N463" s="19"/>
      <c r="O463" s="29">
        <f t="shared" si="55"/>
        <v>0</v>
      </c>
      <c r="P463" s="30">
        <f t="shared" si="56"/>
        <v>30</v>
      </c>
      <c r="Q463" s="31">
        <f t="shared" si="57"/>
        <v>30</v>
      </c>
      <c r="R463" s="31" t="str">
        <f t="shared" si="58"/>
        <v/>
      </c>
      <c r="S463" s="32" t="str">
        <f t="shared" si="59"/>
        <v/>
      </c>
    </row>
    <row r="464" spans="1:19" x14ac:dyDescent="0.3">
      <c r="A464" s="34" t="s">
        <v>520</v>
      </c>
      <c r="B464" s="40" t="s">
        <v>304</v>
      </c>
      <c r="C464" s="41" t="s">
        <v>305</v>
      </c>
      <c r="D464" s="42"/>
      <c r="E464" s="19"/>
      <c r="F464" s="19"/>
      <c r="G464" s="19"/>
      <c r="H464" s="24" t="str">
        <f t="shared" si="53"/>
        <v/>
      </c>
      <c r="I464" s="43">
        <v>1979</v>
      </c>
      <c r="J464" s="44">
        <v>1734</v>
      </c>
      <c r="K464" s="44">
        <v>365</v>
      </c>
      <c r="L464" s="27">
        <f t="shared" si="54"/>
        <v>0.21049596309111879</v>
      </c>
      <c r="M464" s="44">
        <v>11</v>
      </c>
      <c r="N464" s="44">
        <v>184</v>
      </c>
      <c r="O464" s="29">
        <f t="shared" si="55"/>
        <v>9.5386210471747016E-2</v>
      </c>
      <c r="P464" s="30">
        <f t="shared" si="56"/>
        <v>1979</v>
      </c>
      <c r="Q464" s="31">
        <f t="shared" si="57"/>
        <v>1745</v>
      </c>
      <c r="R464" s="31">
        <f t="shared" si="58"/>
        <v>184</v>
      </c>
      <c r="S464" s="32">
        <f t="shared" si="59"/>
        <v>9.5386210471747016E-2</v>
      </c>
    </row>
    <row r="465" spans="1:19" ht="27.6" x14ac:dyDescent="0.3">
      <c r="A465" s="34" t="s">
        <v>520</v>
      </c>
      <c r="B465" s="40" t="s">
        <v>314</v>
      </c>
      <c r="C465" s="41" t="s">
        <v>317</v>
      </c>
      <c r="D465" s="42"/>
      <c r="E465" s="19"/>
      <c r="F465" s="19"/>
      <c r="G465" s="19"/>
      <c r="H465" s="24" t="str">
        <f t="shared" si="53"/>
        <v/>
      </c>
      <c r="I465" s="43">
        <v>4125</v>
      </c>
      <c r="J465" s="44">
        <v>3211</v>
      </c>
      <c r="K465" s="44">
        <v>2034</v>
      </c>
      <c r="L465" s="27">
        <f t="shared" si="54"/>
        <v>0.6334475241357832</v>
      </c>
      <c r="M465" s="44">
        <v>456</v>
      </c>
      <c r="N465" s="44">
        <v>380</v>
      </c>
      <c r="O465" s="29">
        <f t="shared" si="55"/>
        <v>9.3896713615023469E-2</v>
      </c>
      <c r="P465" s="30">
        <f t="shared" si="56"/>
        <v>4125</v>
      </c>
      <c r="Q465" s="31">
        <f t="shared" si="57"/>
        <v>3667</v>
      </c>
      <c r="R465" s="31">
        <f t="shared" si="58"/>
        <v>380</v>
      </c>
      <c r="S465" s="32">
        <f t="shared" si="59"/>
        <v>9.3896713615023469E-2</v>
      </c>
    </row>
    <row r="466" spans="1:19" x14ac:dyDescent="0.3">
      <c r="A466" s="34" t="s">
        <v>520</v>
      </c>
      <c r="B466" s="40" t="s">
        <v>328</v>
      </c>
      <c r="C466" s="41" t="s">
        <v>330</v>
      </c>
      <c r="D466" s="42"/>
      <c r="E466" s="19"/>
      <c r="F466" s="19"/>
      <c r="G466" s="19"/>
      <c r="H466" s="24" t="str">
        <f t="shared" si="53"/>
        <v/>
      </c>
      <c r="I466" s="43">
        <v>53</v>
      </c>
      <c r="J466" s="44">
        <v>27</v>
      </c>
      <c r="K466" s="44">
        <v>17</v>
      </c>
      <c r="L466" s="27">
        <f t="shared" si="54"/>
        <v>0.62962962962962965</v>
      </c>
      <c r="M466" s="44">
        <v>26</v>
      </c>
      <c r="N466" s="19"/>
      <c r="O466" s="29">
        <f t="shared" si="55"/>
        <v>0</v>
      </c>
      <c r="P466" s="30">
        <f t="shared" si="56"/>
        <v>53</v>
      </c>
      <c r="Q466" s="31">
        <f t="shared" si="57"/>
        <v>53</v>
      </c>
      <c r="R466" s="31" t="str">
        <f t="shared" si="58"/>
        <v/>
      </c>
      <c r="S466" s="32" t="str">
        <f t="shared" si="59"/>
        <v/>
      </c>
    </row>
    <row r="467" spans="1:19" x14ac:dyDescent="0.3">
      <c r="A467" s="34" t="s">
        <v>520</v>
      </c>
      <c r="B467" s="40" t="s">
        <v>333</v>
      </c>
      <c r="C467" s="41" t="s">
        <v>334</v>
      </c>
      <c r="D467" s="42"/>
      <c r="E467" s="19"/>
      <c r="F467" s="19"/>
      <c r="G467" s="19"/>
      <c r="H467" s="24" t="str">
        <f t="shared" si="53"/>
        <v/>
      </c>
      <c r="I467" s="43">
        <v>71</v>
      </c>
      <c r="J467" s="44">
        <v>60</v>
      </c>
      <c r="K467" s="44">
        <v>28</v>
      </c>
      <c r="L467" s="27">
        <f t="shared" si="54"/>
        <v>0.46666666666666667</v>
      </c>
      <c r="M467" s="19"/>
      <c r="N467" s="44">
        <v>13</v>
      </c>
      <c r="O467" s="29">
        <f t="shared" si="55"/>
        <v>0.17808219178082191</v>
      </c>
      <c r="P467" s="30">
        <f t="shared" si="56"/>
        <v>71</v>
      </c>
      <c r="Q467" s="31">
        <f t="shared" si="57"/>
        <v>60</v>
      </c>
      <c r="R467" s="31">
        <f t="shared" si="58"/>
        <v>13</v>
      </c>
      <c r="S467" s="32">
        <f t="shared" si="59"/>
        <v>0.17808219178082191</v>
      </c>
    </row>
    <row r="468" spans="1:19" x14ac:dyDescent="0.3">
      <c r="A468" s="34" t="s">
        <v>520</v>
      </c>
      <c r="B468" s="40" t="s">
        <v>344</v>
      </c>
      <c r="C468" s="41" t="s">
        <v>347</v>
      </c>
      <c r="D468" s="42"/>
      <c r="E468" s="19"/>
      <c r="F468" s="19"/>
      <c r="G468" s="19"/>
      <c r="H468" s="24" t="str">
        <f t="shared" si="53"/>
        <v/>
      </c>
      <c r="I468" s="43">
        <v>1427</v>
      </c>
      <c r="J468" s="44">
        <v>1324</v>
      </c>
      <c r="K468" s="44">
        <v>1176</v>
      </c>
      <c r="L468" s="27">
        <f t="shared" si="54"/>
        <v>0.88821752265861031</v>
      </c>
      <c r="M468" s="44">
        <v>1</v>
      </c>
      <c r="N468" s="44">
        <v>90</v>
      </c>
      <c r="O468" s="29">
        <f t="shared" si="55"/>
        <v>6.3604240282685506E-2</v>
      </c>
      <c r="P468" s="30">
        <f t="shared" si="56"/>
        <v>1427</v>
      </c>
      <c r="Q468" s="31">
        <f t="shared" si="57"/>
        <v>1325</v>
      </c>
      <c r="R468" s="31">
        <f t="shared" si="58"/>
        <v>90</v>
      </c>
      <c r="S468" s="32">
        <f t="shared" si="59"/>
        <v>6.3604240282685506E-2</v>
      </c>
    </row>
    <row r="469" spans="1:19" x14ac:dyDescent="0.3">
      <c r="A469" s="34" t="s">
        <v>520</v>
      </c>
      <c r="B469" s="40" t="s">
        <v>362</v>
      </c>
      <c r="C469" s="41" t="s">
        <v>363</v>
      </c>
      <c r="D469" s="42"/>
      <c r="E469" s="19"/>
      <c r="F469" s="19"/>
      <c r="G469" s="19"/>
      <c r="H469" s="24" t="str">
        <f t="shared" si="53"/>
        <v/>
      </c>
      <c r="I469" s="43">
        <v>5</v>
      </c>
      <c r="J469" s="44">
        <v>4</v>
      </c>
      <c r="K469" s="44">
        <v>1</v>
      </c>
      <c r="L469" s="27">
        <f t="shared" si="54"/>
        <v>0.25</v>
      </c>
      <c r="M469" s="19"/>
      <c r="N469" s="19"/>
      <c r="O469" s="29">
        <f t="shared" si="55"/>
        <v>0</v>
      </c>
      <c r="P469" s="30">
        <f t="shared" si="56"/>
        <v>5</v>
      </c>
      <c r="Q469" s="31">
        <f t="shared" si="57"/>
        <v>4</v>
      </c>
      <c r="R469" s="31" t="str">
        <f t="shared" si="58"/>
        <v/>
      </c>
      <c r="S469" s="32" t="str">
        <f t="shared" si="59"/>
        <v/>
      </c>
    </row>
    <row r="470" spans="1:19" x14ac:dyDescent="0.3">
      <c r="A470" s="34" t="s">
        <v>520</v>
      </c>
      <c r="B470" s="40" t="s">
        <v>374</v>
      </c>
      <c r="C470" s="41" t="s">
        <v>375</v>
      </c>
      <c r="D470" s="42"/>
      <c r="E470" s="19"/>
      <c r="F470" s="19"/>
      <c r="G470" s="19"/>
      <c r="H470" s="24" t="str">
        <f t="shared" si="53"/>
        <v/>
      </c>
      <c r="I470" s="43">
        <v>486</v>
      </c>
      <c r="J470" s="44">
        <v>341</v>
      </c>
      <c r="K470" s="44">
        <v>19</v>
      </c>
      <c r="L470" s="27">
        <f t="shared" si="54"/>
        <v>5.5718475073313782E-2</v>
      </c>
      <c r="M470" s="19"/>
      <c r="N470" s="44">
        <v>133</v>
      </c>
      <c r="O470" s="29">
        <f t="shared" si="55"/>
        <v>0.28059071729957807</v>
      </c>
      <c r="P470" s="30">
        <f t="shared" si="56"/>
        <v>486</v>
      </c>
      <c r="Q470" s="31">
        <f t="shared" si="57"/>
        <v>341</v>
      </c>
      <c r="R470" s="31">
        <f t="shared" si="58"/>
        <v>133</v>
      </c>
      <c r="S470" s="32">
        <f t="shared" si="59"/>
        <v>0.28059071729957807</v>
      </c>
    </row>
    <row r="471" spans="1:19" x14ac:dyDescent="0.3">
      <c r="A471" s="34" t="s">
        <v>520</v>
      </c>
      <c r="B471" s="40" t="s">
        <v>376</v>
      </c>
      <c r="C471" s="41" t="s">
        <v>377</v>
      </c>
      <c r="D471" s="43">
        <v>1</v>
      </c>
      <c r="E471" s="19"/>
      <c r="F471" s="19"/>
      <c r="G471" s="19"/>
      <c r="H471" s="24" t="str">
        <f t="shared" si="53"/>
        <v/>
      </c>
      <c r="I471" s="43">
        <v>5505</v>
      </c>
      <c r="J471" s="44">
        <v>4820</v>
      </c>
      <c r="K471" s="44">
        <v>323</v>
      </c>
      <c r="L471" s="27">
        <f t="shared" si="54"/>
        <v>6.7012448132780081E-2</v>
      </c>
      <c r="M471" s="44">
        <v>6</v>
      </c>
      <c r="N471" s="44">
        <v>524</v>
      </c>
      <c r="O471" s="29">
        <f t="shared" si="55"/>
        <v>9.7943925233644855E-2</v>
      </c>
      <c r="P471" s="30">
        <f t="shared" si="56"/>
        <v>5506</v>
      </c>
      <c r="Q471" s="31">
        <f t="shared" si="57"/>
        <v>4826</v>
      </c>
      <c r="R471" s="31">
        <f t="shared" si="58"/>
        <v>524</v>
      </c>
      <c r="S471" s="32">
        <f t="shared" si="59"/>
        <v>9.7943925233644855E-2</v>
      </c>
    </row>
    <row r="472" spans="1:19" x14ac:dyDescent="0.3">
      <c r="A472" s="34" t="s">
        <v>520</v>
      </c>
      <c r="B472" s="40" t="s">
        <v>384</v>
      </c>
      <c r="C472" s="41" t="s">
        <v>385</v>
      </c>
      <c r="D472" s="43">
        <v>2</v>
      </c>
      <c r="E472" s="19"/>
      <c r="F472" s="19"/>
      <c r="G472" s="19"/>
      <c r="H472" s="24" t="str">
        <f t="shared" si="53"/>
        <v/>
      </c>
      <c r="I472" s="43">
        <v>2096</v>
      </c>
      <c r="J472" s="44">
        <v>1232</v>
      </c>
      <c r="K472" s="44">
        <v>194</v>
      </c>
      <c r="L472" s="27">
        <f t="shared" si="54"/>
        <v>0.15746753246753248</v>
      </c>
      <c r="M472" s="44">
        <v>9</v>
      </c>
      <c r="N472" s="44">
        <v>820</v>
      </c>
      <c r="O472" s="29">
        <f t="shared" si="55"/>
        <v>0.39786511402231928</v>
      </c>
      <c r="P472" s="30">
        <f t="shared" si="56"/>
        <v>2098</v>
      </c>
      <c r="Q472" s="31">
        <f t="shared" si="57"/>
        <v>1241</v>
      </c>
      <c r="R472" s="31">
        <f t="shared" si="58"/>
        <v>820</v>
      </c>
      <c r="S472" s="32">
        <f t="shared" si="59"/>
        <v>0.39786511402231928</v>
      </c>
    </row>
    <row r="473" spans="1:19" x14ac:dyDescent="0.3">
      <c r="A473" s="34" t="s">
        <v>520</v>
      </c>
      <c r="B473" s="40" t="s">
        <v>386</v>
      </c>
      <c r="C473" s="41" t="s">
        <v>387</v>
      </c>
      <c r="D473" s="42"/>
      <c r="E473" s="19"/>
      <c r="F473" s="19"/>
      <c r="G473" s="19"/>
      <c r="H473" s="24" t="str">
        <f t="shared" si="53"/>
        <v/>
      </c>
      <c r="I473" s="43">
        <v>4827</v>
      </c>
      <c r="J473" s="44">
        <v>3716</v>
      </c>
      <c r="K473" s="44">
        <v>1216</v>
      </c>
      <c r="L473" s="27">
        <f t="shared" si="54"/>
        <v>0.32723358449946177</v>
      </c>
      <c r="M473" s="44">
        <v>6</v>
      </c>
      <c r="N473" s="44">
        <v>1041</v>
      </c>
      <c r="O473" s="29">
        <f t="shared" si="55"/>
        <v>0.21855973126180978</v>
      </c>
      <c r="P473" s="30">
        <f t="shared" si="56"/>
        <v>4827</v>
      </c>
      <c r="Q473" s="31">
        <f t="shared" si="57"/>
        <v>3722</v>
      </c>
      <c r="R473" s="31">
        <f t="shared" si="58"/>
        <v>1041</v>
      </c>
      <c r="S473" s="32">
        <f t="shared" si="59"/>
        <v>0.21855973126180978</v>
      </c>
    </row>
    <row r="474" spans="1:19" ht="27.6" x14ac:dyDescent="0.3">
      <c r="A474" s="34" t="s">
        <v>520</v>
      </c>
      <c r="B474" s="40" t="s">
        <v>405</v>
      </c>
      <c r="C474" s="41" t="s">
        <v>406</v>
      </c>
      <c r="D474" s="42"/>
      <c r="E474" s="19"/>
      <c r="F474" s="19"/>
      <c r="G474" s="19"/>
      <c r="H474" s="24" t="str">
        <f t="shared" si="53"/>
        <v/>
      </c>
      <c r="I474" s="43">
        <v>1335</v>
      </c>
      <c r="J474" s="44">
        <v>976</v>
      </c>
      <c r="K474" s="44">
        <v>351</v>
      </c>
      <c r="L474" s="27">
        <f t="shared" si="54"/>
        <v>0.35963114754098363</v>
      </c>
      <c r="M474" s="44">
        <v>7</v>
      </c>
      <c r="N474" s="44">
        <v>335</v>
      </c>
      <c r="O474" s="29">
        <f t="shared" si="55"/>
        <v>0.25417298937784522</v>
      </c>
      <c r="P474" s="30">
        <f t="shared" si="56"/>
        <v>1335</v>
      </c>
      <c r="Q474" s="31">
        <f t="shared" si="57"/>
        <v>983</v>
      </c>
      <c r="R474" s="31">
        <f t="shared" si="58"/>
        <v>335</v>
      </c>
      <c r="S474" s="32">
        <f t="shared" si="59"/>
        <v>0.25417298937784522</v>
      </c>
    </row>
    <row r="475" spans="1:19" x14ac:dyDescent="0.3">
      <c r="A475" s="34" t="s">
        <v>520</v>
      </c>
      <c r="B475" s="40" t="s">
        <v>408</v>
      </c>
      <c r="C475" s="41" t="s">
        <v>410</v>
      </c>
      <c r="D475" s="42"/>
      <c r="E475" s="19"/>
      <c r="F475" s="19"/>
      <c r="G475" s="19"/>
      <c r="H475" s="24" t="str">
        <f t="shared" si="53"/>
        <v/>
      </c>
      <c r="I475" s="43">
        <v>4254</v>
      </c>
      <c r="J475" s="44">
        <v>3606</v>
      </c>
      <c r="K475" s="44">
        <v>1380</v>
      </c>
      <c r="L475" s="27">
        <f t="shared" si="54"/>
        <v>0.38269550748752079</v>
      </c>
      <c r="M475" s="44">
        <v>14</v>
      </c>
      <c r="N475" s="44">
        <v>628</v>
      </c>
      <c r="O475" s="29">
        <f t="shared" si="55"/>
        <v>0.14783427495291901</v>
      </c>
      <c r="P475" s="30">
        <f t="shared" si="56"/>
        <v>4254</v>
      </c>
      <c r="Q475" s="31">
        <f t="shared" si="57"/>
        <v>3620</v>
      </c>
      <c r="R475" s="31">
        <f t="shared" si="58"/>
        <v>628</v>
      </c>
      <c r="S475" s="32">
        <f t="shared" si="59"/>
        <v>0.14783427495291901</v>
      </c>
    </row>
    <row r="476" spans="1:19" x14ac:dyDescent="0.3">
      <c r="A476" s="34" t="s">
        <v>520</v>
      </c>
      <c r="B476" s="40" t="s">
        <v>414</v>
      </c>
      <c r="C476" s="41" t="s">
        <v>518</v>
      </c>
      <c r="D476" s="43">
        <v>1</v>
      </c>
      <c r="E476" s="19"/>
      <c r="F476" s="19"/>
      <c r="G476" s="19"/>
      <c r="H476" s="24" t="str">
        <f t="shared" si="53"/>
        <v/>
      </c>
      <c r="I476" s="43">
        <v>655</v>
      </c>
      <c r="J476" s="44">
        <v>484</v>
      </c>
      <c r="K476" s="44">
        <v>51</v>
      </c>
      <c r="L476" s="27">
        <f t="shared" si="54"/>
        <v>0.10537190082644628</v>
      </c>
      <c r="M476" s="44">
        <v>1</v>
      </c>
      <c r="N476" s="44">
        <v>176</v>
      </c>
      <c r="O476" s="29">
        <f t="shared" si="55"/>
        <v>0.26626323751891073</v>
      </c>
      <c r="P476" s="30">
        <f t="shared" si="56"/>
        <v>656</v>
      </c>
      <c r="Q476" s="31">
        <f t="shared" si="57"/>
        <v>485</v>
      </c>
      <c r="R476" s="31">
        <f t="shared" si="58"/>
        <v>176</v>
      </c>
      <c r="S476" s="32">
        <f t="shared" si="59"/>
        <v>0.26626323751891073</v>
      </c>
    </row>
    <row r="477" spans="1:19" x14ac:dyDescent="0.3">
      <c r="A477" s="34" t="s">
        <v>520</v>
      </c>
      <c r="B477" s="40" t="s">
        <v>414</v>
      </c>
      <c r="C477" s="41" t="s">
        <v>519</v>
      </c>
      <c r="D477" s="43">
        <v>6</v>
      </c>
      <c r="E477" s="19"/>
      <c r="F477" s="19"/>
      <c r="G477" s="19"/>
      <c r="H477" s="24" t="str">
        <f t="shared" si="53"/>
        <v/>
      </c>
      <c r="I477" s="43">
        <v>1540</v>
      </c>
      <c r="J477" s="44">
        <v>1292</v>
      </c>
      <c r="K477" s="44">
        <v>200</v>
      </c>
      <c r="L477" s="27">
        <f t="shared" si="54"/>
        <v>0.15479876160990713</v>
      </c>
      <c r="M477" s="44">
        <v>1</v>
      </c>
      <c r="N477" s="44">
        <v>228</v>
      </c>
      <c r="O477" s="29">
        <f t="shared" si="55"/>
        <v>0.14990138067061143</v>
      </c>
      <c r="P477" s="30">
        <f t="shared" si="56"/>
        <v>1546</v>
      </c>
      <c r="Q477" s="31">
        <f t="shared" si="57"/>
        <v>1293</v>
      </c>
      <c r="R477" s="31">
        <f t="shared" si="58"/>
        <v>228</v>
      </c>
      <c r="S477" s="32">
        <f t="shared" si="59"/>
        <v>0.14990138067061143</v>
      </c>
    </row>
    <row r="478" spans="1:19" x14ac:dyDescent="0.3">
      <c r="A478" s="34" t="s">
        <v>520</v>
      </c>
      <c r="B478" s="40" t="s">
        <v>434</v>
      </c>
      <c r="C478" s="41" t="s">
        <v>435</v>
      </c>
      <c r="D478" s="42"/>
      <c r="E478" s="19"/>
      <c r="F478" s="19"/>
      <c r="G478" s="19"/>
      <c r="H478" s="24" t="str">
        <f t="shared" si="53"/>
        <v/>
      </c>
      <c r="I478" s="43">
        <v>1666</v>
      </c>
      <c r="J478" s="44">
        <v>1398</v>
      </c>
      <c r="K478" s="44">
        <v>19</v>
      </c>
      <c r="L478" s="27">
        <f t="shared" si="54"/>
        <v>1.3590844062947067E-2</v>
      </c>
      <c r="M478" s="44">
        <v>3</v>
      </c>
      <c r="N478" s="44">
        <v>257</v>
      </c>
      <c r="O478" s="29">
        <f t="shared" si="55"/>
        <v>0.15500603136308805</v>
      </c>
      <c r="P478" s="30">
        <f t="shared" si="56"/>
        <v>1666</v>
      </c>
      <c r="Q478" s="31">
        <f t="shared" si="57"/>
        <v>1401</v>
      </c>
      <c r="R478" s="31">
        <f t="shared" si="58"/>
        <v>257</v>
      </c>
      <c r="S478" s="32">
        <f t="shared" si="59"/>
        <v>0.15500603136308805</v>
      </c>
    </row>
    <row r="479" spans="1:19" x14ac:dyDescent="0.3">
      <c r="A479" s="34" t="s">
        <v>451</v>
      </c>
      <c r="B479" s="20" t="s">
        <v>4</v>
      </c>
      <c r="C479" s="21" t="s">
        <v>5</v>
      </c>
      <c r="D479" s="22">
        <v>0</v>
      </c>
      <c r="E479" s="23">
        <v>0</v>
      </c>
      <c r="F479" s="23">
        <v>0</v>
      </c>
      <c r="G479" s="23">
        <v>0</v>
      </c>
      <c r="H479" s="24" t="str">
        <f t="shared" si="53"/>
        <v/>
      </c>
      <c r="I479" s="25">
        <v>106</v>
      </c>
      <c r="J479" s="26">
        <v>98</v>
      </c>
      <c r="K479" s="26">
        <v>9</v>
      </c>
      <c r="L479" s="27">
        <f t="shared" si="54"/>
        <v>9.1836734693877556E-2</v>
      </c>
      <c r="M479" s="28">
        <v>1</v>
      </c>
      <c r="N479" s="26">
        <v>5</v>
      </c>
      <c r="O479" s="29">
        <f t="shared" si="55"/>
        <v>4.807692307692308E-2</v>
      </c>
      <c r="P479" s="30">
        <f t="shared" si="56"/>
        <v>106</v>
      </c>
      <c r="Q479" s="31">
        <f t="shared" si="57"/>
        <v>99</v>
      </c>
      <c r="R479" s="31">
        <f t="shared" si="58"/>
        <v>5</v>
      </c>
      <c r="S479" s="32">
        <f t="shared" si="59"/>
        <v>4.807692307692308E-2</v>
      </c>
    </row>
    <row r="480" spans="1:19" x14ac:dyDescent="0.3">
      <c r="A480" s="34" t="s">
        <v>451</v>
      </c>
      <c r="B480" s="20" t="s">
        <v>6</v>
      </c>
      <c r="C480" s="21" t="s">
        <v>7</v>
      </c>
      <c r="D480" s="22">
        <v>1</v>
      </c>
      <c r="E480" s="23">
        <v>1</v>
      </c>
      <c r="F480" s="23">
        <v>0</v>
      </c>
      <c r="G480" s="23">
        <v>0</v>
      </c>
      <c r="H480" s="24">
        <f t="shared" si="53"/>
        <v>0</v>
      </c>
      <c r="I480" s="25">
        <v>197868</v>
      </c>
      <c r="J480" s="26">
        <v>137166</v>
      </c>
      <c r="K480" s="26">
        <v>28435</v>
      </c>
      <c r="L480" s="27">
        <f t="shared" si="54"/>
        <v>0.20730355919105317</v>
      </c>
      <c r="M480" s="28">
        <v>127</v>
      </c>
      <c r="N480" s="26">
        <v>63217</v>
      </c>
      <c r="O480" s="29">
        <f t="shared" si="55"/>
        <v>0.31528103336491947</v>
      </c>
      <c r="P480" s="30">
        <f t="shared" si="56"/>
        <v>197869</v>
      </c>
      <c r="Q480" s="31">
        <f t="shared" si="57"/>
        <v>137294</v>
      </c>
      <c r="R480" s="31">
        <f t="shared" si="58"/>
        <v>63217</v>
      </c>
      <c r="S480" s="32">
        <f t="shared" si="59"/>
        <v>0.31527946097720322</v>
      </c>
    </row>
    <row r="481" spans="1:19" x14ac:dyDescent="0.3">
      <c r="A481" s="34" t="s">
        <v>451</v>
      </c>
      <c r="B481" s="20" t="s">
        <v>6</v>
      </c>
      <c r="C481" s="21" t="s">
        <v>12</v>
      </c>
      <c r="D481" s="22">
        <v>0</v>
      </c>
      <c r="E481" s="23">
        <v>0</v>
      </c>
      <c r="F481" s="23">
        <v>0</v>
      </c>
      <c r="G481" s="23">
        <v>0</v>
      </c>
      <c r="H481" s="24" t="str">
        <f t="shared" si="53"/>
        <v/>
      </c>
      <c r="I481" s="25">
        <v>73965</v>
      </c>
      <c r="J481" s="26">
        <v>46082</v>
      </c>
      <c r="K481" s="26">
        <v>10676</v>
      </c>
      <c r="L481" s="27">
        <f t="shared" si="54"/>
        <v>0.23167397248383317</v>
      </c>
      <c r="M481" s="28">
        <v>11</v>
      </c>
      <c r="N481" s="26">
        <v>24810</v>
      </c>
      <c r="O481" s="29">
        <f t="shared" si="55"/>
        <v>0.34991467215773664</v>
      </c>
      <c r="P481" s="30">
        <f t="shared" si="56"/>
        <v>73965</v>
      </c>
      <c r="Q481" s="31">
        <f t="shared" si="57"/>
        <v>46093</v>
      </c>
      <c r="R481" s="31">
        <f t="shared" si="58"/>
        <v>24810</v>
      </c>
      <c r="S481" s="32">
        <f t="shared" si="59"/>
        <v>0.34991467215773664</v>
      </c>
    </row>
    <row r="482" spans="1:19" x14ac:dyDescent="0.3">
      <c r="A482" s="34" t="s">
        <v>451</v>
      </c>
      <c r="B482" s="20" t="s">
        <v>6</v>
      </c>
      <c r="C482" s="21" t="s">
        <v>13</v>
      </c>
      <c r="D482" s="22">
        <v>0</v>
      </c>
      <c r="E482" s="23">
        <v>0</v>
      </c>
      <c r="F482" s="23">
        <v>0</v>
      </c>
      <c r="G482" s="23">
        <v>0</v>
      </c>
      <c r="H482" s="24" t="str">
        <f t="shared" si="53"/>
        <v/>
      </c>
      <c r="I482" s="25">
        <v>80462</v>
      </c>
      <c r="J482" s="26">
        <v>45019</v>
      </c>
      <c r="K482" s="26">
        <v>7012</v>
      </c>
      <c r="L482" s="27">
        <f t="shared" si="54"/>
        <v>0.15575645838423777</v>
      </c>
      <c r="M482" s="28">
        <v>14</v>
      </c>
      <c r="N482" s="26">
        <v>30670</v>
      </c>
      <c r="O482" s="29">
        <f t="shared" si="55"/>
        <v>0.40513585987345285</v>
      </c>
      <c r="P482" s="30">
        <f t="shared" si="56"/>
        <v>80462</v>
      </c>
      <c r="Q482" s="31">
        <f t="shared" si="57"/>
        <v>45033</v>
      </c>
      <c r="R482" s="31">
        <f t="shared" si="58"/>
        <v>30670</v>
      </c>
      <c r="S482" s="32">
        <f t="shared" si="59"/>
        <v>0.40513585987345285</v>
      </c>
    </row>
    <row r="483" spans="1:19" x14ac:dyDescent="0.3">
      <c r="A483" s="34" t="s">
        <v>451</v>
      </c>
      <c r="B483" s="20" t="s">
        <v>14</v>
      </c>
      <c r="C483" s="21" t="s">
        <v>16</v>
      </c>
      <c r="D483" s="22">
        <v>203</v>
      </c>
      <c r="E483" s="23">
        <v>201</v>
      </c>
      <c r="F483" s="23">
        <v>0</v>
      </c>
      <c r="G483" s="23">
        <v>0</v>
      </c>
      <c r="H483" s="24">
        <f t="shared" si="53"/>
        <v>0</v>
      </c>
      <c r="I483" s="25">
        <v>1840</v>
      </c>
      <c r="J483" s="26">
        <v>994</v>
      </c>
      <c r="K483" s="26">
        <v>367</v>
      </c>
      <c r="L483" s="27">
        <f t="shared" si="54"/>
        <v>0.36921529175050299</v>
      </c>
      <c r="M483" s="28">
        <v>1</v>
      </c>
      <c r="N483" s="26">
        <v>749</v>
      </c>
      <c r="O483" s="29">
        <f t="shared" si="55"/>
        <v>0.4294724770642202</v>
      </c>
      <c r="P483" s="30">
        <f t="shared" si="56"/>
        <v>2043</v>
      </c>
      <c r="Q483" s="31">
        <f t="shared" si="57"/>
        <v>1196</v>
      </c>
      <c r="R483" s="31">
        <f t="shared" si="58"/>
        <v>749</v>
      </c>
      <c r="S483" s="32">
        <f t="shared" si="59"/>
        <v>0.38508997429305913</v>
      </c>
    </row>
    <row r="484" spans="1:19" x14ac:dyDescent="0.3">
      <c r="A484" s="34" t="s">
        <v>451</v>
      </c>
      <c r="B484" s="20" t="s">
        <v>8</v>
      </c>
      <c r="C484" s="21" t="s">
        <v>9</v>
      </c>
      <c r="D484" s="22">
        <v>4</v>
      </c>
      <c r="E484" s="23">
        <v>4</v>
      </c>
      <c r="F484" s="23">
        <v>0</v>
      </c>
      <c r="G484" s="23">
        <v>0</v>
      </c>
      <c r="H484" s="24">
        <f t="shared" si="53"/>
        <v>0</v>
      </c>
      <c r="I484" s="25">
        <v>195</v>
      </c>
      <c r="J484" s="26">
        <v>157</v>
      </c>
      <c r="K484" s="26">
        <v>26</v>
      </c>
      <c r="L484" s="27">
        <f t="shared" si="54"/>
        <v>0.16560509554140126</v>
      </c>
      <c r="M484" s="28">
        <v>0</v>
      </c>
      <c r="N484" s="26">
        <v>36</v>
      </c>
      <c r="O484" s="29">
        <f t="shared" si="55"/>
        <v>0.18652849740932642</v>
      </c>
      <c r="P484" s="30">
        <f t="shared" si="56"/>
        <v>199</v>
      </c>
      <c r="Q484" s="31">
        <f t="shared" si="57"/>
        <v>161</v>
      </c>
      <c r="R484" s="31">
        <f t="shared" si="58"/>
        <v>36</v>
      </c>
      <c r="S484" s="32">
        <f t="shared" si="59"/>
        <v>0.18274111675126903</v>
      </c>
    </row>
    <row r="485" spans="1:19" x14ac:dyDescent="0.3">
      <c r="A485" s="34" t="s">
        <v>451</v>
      </c>
      <c r="B485" s="20" t="s">
        <v>17</v>
      </c>
      <c r="C485" s="21" t="s">
        <v>18</v>
      </c>
      <c r="D485" s="22">
        <v>0</v>
      </c>
      <c r="E485" s="23">
        <v>0</v>
      </c>
      <c r="F485" s="23">
        <v>0</v>
      </c>
      <c r="G485" s="23">
        <v>0</v>
      </c>
      <c r="H485" s="24" t="str">
        <f t="shared" si="53"/>
        <v/>
      </c>
      <c r="I485" s="25">
        <v>12849</v>
      </c>
      <c r="J485" s="26">
        <v>10226</v>
      </c>
      <c r="K485" s="26">
        <v>2705</v>
      </c>
      <c r="L485" s="27">
        <f t="shared" si="54"/>
        <v>0.26452180715822415</v>
      </c>
      <c r="M485" s="28">
        <v>72</v>
      </c>
      <c r="N485" s="26">
        <v>2625</v>
      </c>
      <c r="O485" s="29">
        <f t="shared" si="55"/>
        <v>0.20312620908457787</v>
      </c>
      <c r="P485" s="30">
        <f t="shared" si="56"/>
        <v>12849</v>
      </c>
      <c r="Q485" s="31">
        <f t="shared" si="57"/>
        <v>10298</v>
      </c>
      <c r="R485" s="31">
        <f t="shared" si="58"/>
        <v>2625</v>
      </c>
      <c r="S485" s="32">
        <f t="shared" si="59"/>
        <v>0.20312620908457787</v>
      </c>
    </row>
    <row r="486" spans="1:19" x14ac:dyDescent="0.3">
      <c r="A486" s="34" t="s">
        <v>451</v>
      </c>
      <c r="B486" s="20" t="s">
        <v>10</v>
      </c>
      <c r="C486" s="21" t="s">
        <v>11</v>
      </c>
      <c r="D486" s="22">
        <v>0</v>
      </c>
      <c r="E486" s="23">
        <v>0</v>
      </c>
      <c r="F486" s="23">
        <v>0</v>
      </c>
      <c r="G486" s="23">
        <v>0</v>
      </c>
      <c r="H486" s="24" t="str">
        <f t="shared" si="53"/>
        <v/>
      </c>
      <c r="I486" s="25">
        <v>7</v>
      </c>
      <c r="J486" s="26">
        <v>6</v>
      </c>
      <c r="K486" s="26">
        <v>0</v>
      </c>
      <c r="L486" s="27">
        <f t="shared" si="54"/>
        <v>0</v>
      </c>
      <c r="M486" s="28">
        <v>1</v>
      </c>
      <c r="N486" s="26">
        <v>0</v>
      </c>
      <c r="O486" s="29">
        <f t="shared" si="55"/>
        <v>0</v>
      </c>
      <c r="P486" s="30">
        <f t="shared" si="56"/>
        <v>7</v>
      </c>
      <c r="Q486" s="31">
        <f t="shared" si="57"/>
        <v>7</v>
      </c>
      <c r="R486" s="31" t="str">
        <f t="shared" si="58"/>
        <v/>
      </c>
      <c r="S486" s="32" t="str">
        <f t="shared" si="59"/>
        <v/>
      </c>
    </row>
    <row r="487" spans="1:19" x14ac:dyDescent="0.3">
      <c r="A487" s="34" t="s">
        <v>451</v>
      </c>
      <c r="B487" s="20" t="s">
        <v>10</v>
      </c>
      <c r="C487" s="21" t="s">
        <v>22</v>
      </c>
      <c r="D487" s="22">
        <v>4</v>
      </c>
      <c r="E487" s="23">
        <v>4</v>
      </c>
      <c r="F487" s="23">
        <v>0</v>
      </c>
      <c r="G487" s="23">
        <v>0</v>
      </c>
      <c r="H487" s="24">
        <f t="shared" si="53"/>
        <v>0</v>
      </c>
      <c r="I487" s="25">
        <v>2052</v>
      </c>
      <c r="J487" s="26">
        <v>1922</v>
      </c>
      <c r="K487" s="26">
        <v>353</v>
      </c>
      <c r="L487" s="27">
        <f t="shared" si="54"/>
        <v>0.18366285119667014</v>
      </c>
      <c r="M487" s="28">
        <v>6</v>
      </c>
      <c r="N487" s="26">
        <v>76</v>
      </c>
      <c r="O487" s="29">
        <f t="shared" si="55"/>
        <v>3.7924151696606789E-2</v>
      </c>
      <c r="P487" s="30">
        <f t="shared" si="56"/>
        <v>2056</v>
      </c>
      <c r="Q487" s="31">
        <f t="shared" si="57"/>
        <v>1932</v>
      </c>
      <c r="R487" s="31">
        <f t="shared" si="58"/>
        <v>76</v>
      </c>
      <c r="S487" s="32">
        <f t="shared" si="59"/>
        <v>3.7848605577689244E-2</v>
      </c>
    </row>
    <row r="488" spans="1:19" x14ac:dyDescent="0.3">
      <c r="A488" s="34" t="s">
        <v>451</v>
      </c>
      <c r="B488" s="20" t="s">
        <v>23</v>
      </c>
      <c r="C488" s="21" t="s">
        <v>24</v>
      </c>
      <c r="D488" s="22">
        <v>0</v>
      </c>
      <c r="E488" s="23">
        <v>0</v>
      </c>
      <c r="F488" s="23">
        <v>0</v>
      </c>
      <c r="G488" s="23">
        <v>0</v>
      </c>
      <c r="H488" s="24" t="str">
        <f t="shared" si="53"/>
        <v/>
      </c>
      <c r="I488" s="25">
        <v>12</v>
      </c>
      <c r="J488" s="26">
        <v>12</v>
      </c>
      <c r="K488" s="26">
        <v>1</v>
      </c>
      <c r="L488" s="27">
        <f t="shared" si="54"/>
        <v>8.3333333333333329E-2</v>
      </c>
      <c r="M488" s="28">
        <v>0</v>
      </c>
      <c r="N488" s="26">
        <v>0</v>
      </c>
      <c r="O488" s="29">
        <f t="shared" si="55"/>
        <v>0</v>
      </c>
      <c r="P488" s="30">
        <f t="shared" si="56"/>
        <v>12</v>
      </c>
      <c r="Q488" s="31">
        <f t="shared" si="57"/>
        <v>12</v>
      </c>
      <c r="R488" s="31" t="str">
        <f t="shared" si="58"/>
        <v/>
      </c>
      <c r="S488" s="32" t="str">
        <f t="shared" si="59"/>
        <v/>
      </c>
    </row>
    <row r="489" spans="1:19" x14ac:dyDescent="0.3">
      <c r="A489" s="34" t="s">
        <v>451</v>
      </c>
      <c r="B489" s="20" t="s">
        <v>25</v>
      </c>
      <c r="C489" s="21" t="s">
        <v>26</v>
      </c>
      <c r="D489" s="22">
        <v>0</v>
      </c>
      <c r="E489" s="23">
        <v>0</v>
      </c>
      <c r="F489" s="23">
        <v>0</v>
      </c>
      <c r="G489" s="23">
        <v>0</v>
      </c>
      <c r="H489" s="24" t="str">
        <f t="shared" si="53"/>
        <v/>
      </c>
      <c r="I489" s="25">
        <v>23708</v>
      </c>
      <c r="J489" s="26">
        <v>21792</v>
      </c>
      <c r="K489" s="26">
        <v>9139</v>
      </c>
      <c r="L489" s="27">
        <f t="shared" si="54"/>
        <v>0.41937408223201172</v>
      </c>
      <c r="M489" s="28">
        <v>6</v>
      </c>
      <c r="N489" s="26">
        <v>1643</v>
      </c>
      <c r="O489" s="29">
        <f t="shared" si="55"/>
        <v>7.0090866430613033E-2</v>
      </c>
      <c r="P489" s="30">
        <f t="shared" si="56"/>
        <v>23708</v>
      </c>
      <c r="Q489" s="31">
        <f t="shared" si="57"/>
        <v>21798</v>
      </c>
      <c r="R489" s="31">
        <f t="shared" si="58"/>
        <v>1643</v>
      </c>
      <c r="S489" s="32">
        <f t="shared" si="59"/>
        <v>7.0090866430613033E-2</v>
      </c>
    </row>
    <row r="490" spans="1:19" x14ac:dyDescent="0.3">
      <c r="A490" s="34" t="s">
        <v>451</v>
      </c>
      <c r="B490" s="20" t="s">
        <v>27</v>
      </c>
      <c r="C490" s="21" t="s">
        <v>28</v>
      </c>
      <c r="D490" s="22">
        <v>1</v>
      </c>
      <c r="E490" s="23">
        <v>0</v>
      </c>
      <c r="F490" s="23">
        <v>0</v>
      </c>
      <c r="G490" s="23">
        <v>1</v>
      </c>
      <c r="H490" s="24">
        <f t="shared" si="53"/>
        <v>1</v>
      </c>
      <c r="I490" s="25">
        <v>8542</v>
      </c>
      <c r="J490" s="26">
        <v>7994</v>
      </c>
      <c r="K490" s="26">
        <v>6425</v>
      </c>
      <c r="L490" s="27">
        <f t="shared" si="54"/>
        <v>0.80372779584688514</v>
      </c>
      <c r="M490" s="28">
        <v>4</v>
      </c>
      <c r="N490" s="26">
        <v>417</v>
      </c>
      <c r="O490" s="29">
        <f t="shared" si="55"/>
        <v>4.9554367201426024E-2</v>
      </c>
      <c r="P490" s="30">
        <f t="shared" si="56"/>
        <v>8543</v>
      </c>
      <c r="Q490" s="31">
        <f t="shared" si="57"/>
        <v>7998</v>
      </c>
      <c r="R490" s="31">
        <f t="shared" si="58"/>
        <v>418</v>
      </c>
      <c r="S490" s="32">
        <f t="shared" si="59"/>
        <v>4.9667300380228138E-2</v>
      </c>
    </row>
    <row r="491" spans="1:19" x14ac:dyDescent="0.3">
      <c r="A491" s="34" t="s">
        <v>451</v>
      </c>
      <c r="B491" s="20" t="s">
        <v>29</v>
      </c>
      <c r="C491" s="21" t="s">
        <v>30</v>
      </c>
      <c r="D491" s="22">
        <v>1</v>
      </c>
      <c r="E491" s="23">
        <v>0</v>
      </c>
      <c r="F491" s="23">
        <v>0</v>
      </c>
      <c r="G491" s="23">
        <v>0</v>
      </c>
      <c r="H491" s="24" t="str">
        <f t="shared" si="53"/>
        <v/>
      </c>
      <c r="I491" s="25">
        <v>4150</v>
      </c>
      <c r="J491" s="26">
        <v>2291</v>
      </c>
      <c r="K491" s="26">
        <v>543</v>
      </c>
      <c r="L491" s="27">
        <f t="shared" si="54"/>
        <v>0.23701440419030992</v>
      </c>
      <c r="M491" s="28">
        <v>38</v>
      </c>
      <c r="N491" s="26">
        <v>1821</v>
      </c>
      <c r="O491" s="29">
        <f t="shared" si="55"/>
        <v>0.43879518072289159</v>
      </c>
      <c r="P491" s="30">
        <f t="shared" si="56"/>
        <v>4151</v>
      </c>
      <c r="Q491" s="31">
        <f t="shared" si="57"/>
        <v>2329</v>
      </c>
      <c r="R491" s="31">
        <f t="shared" si="58"/>
        <v>1821</v>
      </c>
      <c r="S491" s="32">
        <f t="shared" si="59"/>
        <v>0.43879518072289159</v>
      </c>
    </row>
    <row r="492" spans="1:19" x14ac:dyDescent="0.3">
      <c r="A492" s="34" t="s">
        <v>451</v>
      </c>
      <c r="B492" s="20" t="s">
        <v>31</v>
      </c>
      <c r="C492" s="21" t="s">
        <v>34</v>
      </c>
      <c r="D492" s="22">
        <v>0</v>
      </c>
      <c r="E492" s="23">
        <v>0</v>
      </c>
      <c r="F492" s="23">
        <v>0</v>
      </c>
      <c r="G492" s="23">
        <v>0</v>
      </c>
      <c r="H492" s="24" t="str">
        <f t="shared" si="53"/>
        <v/>
      </c>
      <c r="I492" s="25">
        <v>13128</v>
      </c>
      <c r="J492" s="26">
        <v>11889</v>
      </c>
      <c r="K492" s="26">
        <v>8881</v>
      </c>
      <c r="L492" s="27">
        <f t="shared" si="54"/>
        <v>0.74699301875683399</v>
      </c>
      <c r="M492" s="28">
        <v>4</v>
      </c>
      <c r="N492" s="26">
        <v>789</v>
      </c>
      <c r="O492" s="29">
        <f t="shared" si="55"/>
        <v>6.2214161804131841E-2</v>
      </c>
      <c r="P492" s="30">
        <f t="shared" si="56"/>
        <v>13128</v>
      </c>
      <c r="Q492" s="31">
        <f t="shared" si="57"/>
        <v>11893</v>
      </c>
      <c r="R492" s="31">
        <f t="shared" si="58"/>
        <v>789</v>
      </c>
      <c r="S492" s="32">
        <f t="shared" si="59"/>
        <v>6.2214161804131841E-2</v>
      </c>
    </row>
    <row r="493" spans="1:19" x14ac:dyDescent="0.3">
      <c r="A493" s="34" t="s">
        <v>451</v>
      </c>
      <c r="B493" s="20" t="s">
        <v>36</v>
      </c>
      <c r="C493" s="21" t="s">
        <v>37</v>
      </c>
      <c r="D493" s="22">
        <v>0</v>
      </c>
      <c r="E493" s="23">
        <v>0</v>
      </c>
      <c r="F493" s="23">
        <v>0</v>
      </c>
      <c r="G493" s="23">
        <v>0</v>
      </c>
      <c r="H493" s="24" t="str">
        <f t="shared" si="53"/>
        <v/>
      </c>
      <c r="I493" s="25">
        <v>40</v>
      </c>
      <c r="J493" s="26">
        <v>33</v>
      </c>
      <c r="K493" s="26">
        <v>8</v>
      </c>
      <c r="L493" s="27">
        <f t="shared" si="54"/>
        <v>0.24242424242424243</v>
      </c>
      <c r="M493" s="28">
        <v>0</v>
      </c>
      <c r="N493" s="26">
        <v>4</v>
      </c>
      <c r="O493" s="29">
        <f t="shared" si="55"/>
        <v>0.10810810810810811</v>
      </c>
      <c r="P493" s="30">
        <f t="shared" si="56"/>
        <v>40</v>
      </c>
      <c r="Q493" s="31">
        <f t="shared" si="57"/>
        <v>33</v>
      </c>
      <c r="R493" s="31">
        <f t="shared" si="58"/>
        <v>4</v>
      </c>
      <c r="S493" s="32">
        <f t="shared" si="59"/>
        <v>0.10810810810810811</v>
      </c>
    </row>
    <row r="494" spans="1:19" x14ac:dyDescent="0.3">
      <c r="A494" s="34" t="s">
        <v>451</v>
      </c>
      <c r="B494" s="20" t="s">
        <v>38</v>
      </c>
      <c r="C494" s="21" t="s">
        <v>39</v>
      </c>
      <c r="D494" s="22">
        <v>7</v>
      </c>
      <c r="E494" s="23">
        <v>6</v>
      </c>
      <c r="F494" s="23">
        <v>0</v>
      </c>
      <c r="G494" s="23">
        <v>1</v>
      </c>
      <c r="H494" s="24">
        <f t="shared" si="53"/>
        <v>0.14285714285714285</v>
      </c>
      <c r="I494" s="25">
        <v>13801</v>
      </c>
      <c r="J494" s="26">
        <v>10322</v>
      </c>
      <c r="K494" s="26">
        <v>3272</v>
      </c>
      <c r="L494" s="27">
        <f t="shared" si="54"/>
        <v>0.31699283084673513</v>
      </c>
      <c r="M494" s="28">
        <v>14</v>
      </c>
      <c r="N494" s="26">
        <v>3412</v>
      </c>
      <c r="O494" s="29">
        <f t="shared" si="55"/>
        <v>0.24818155368053535</v>
      </c>
      <c r="P494" s="30">
        <f t="shared" si="56"/>
        <v>13808</v>
      </c>
      <c r="Q494" s="31">
        <f t="shared" si="57"/>
        <v>10342</v>
      </c>
      <c r="R494" s="31">
        <f t="shared" si="58"/>
        <v>3413</v>
      </c>
      <c r="S494" s="32">
        <f t="shared" si="59"/>
        <v>0.24812795347146493</v>
      </c>
    </row>
    <row r="495" spans="1:19" x14ac:dyDescent="0.3">
      <c r="A495" s="34" t="s">
        <v>451</v>
      </c>
      <c r="B495" s="20" t="s">
        <v>40</v>
      </c>
      <c r="C495" s="21" t="s">
        <v>41</v>
      </c>
      <c r="D495" s="22">
        <v>0</v>
      </c>
      <c r="E495" s="23">
        <v>0</v>
      </c>
      <c r="F495" s="23">
        <v>0</v>
      </c>
      <c r="G495" s="23">
        <v>0</v>
      </c>
      <c r="H495" s="24" t="str">
        <f t="shared" si="53"/>
        <v/>
      </c>
      <c r="I495" s="25">
        <v>160</v>
      </c>
      <c r="J495" s="26">
        <v>156</v>
      </c>
      <c r="K495" s="26">
        <v>50</v>
      </c>
      <c r="L495" s="27">
        <f t="shared" si="54"/>
        <v>0.32051282051282054</v>
      </c>
      <c r="M495" s="28">
        <v>0</v>
      </c>
      <c r="N495" s="26">
        <v>3</v>
      </c>
      <c r="O495" s="29">
        <f t="shared" si="55"/>
        <v>1.8867924528301886E-2</v>
      </c>
      <c r="P495" s="30">
        <f t="shared" si="56"/>
        <v>160</v>
      </c>
      <c r="Q495" s="31">
        <f t="shared" si="57"/>
        <v>156</v>
      </c>
      <c r="R495" s="31">
        <f t="shared" si="58"/>
        <v>3</v>
      </c>
      <c r="S495" s="32">
        <f t="shared" si="59"/>
        <v>1.8867924528301886E-2</v>
      </c>
    </row>
    <row r="496" spans="1:19" ht="28.8" x14ac:dyDescent="0.3">
      <c r="A496" s="34" t="s">
        <v>451</v>
      </c>
      <c r="B496" s="20" t="s">
        <v>42</v>
      </c>
      <c r="C496" s="21" t="s">
        <v>47</v>
      </c>
      <c r="D496" s="22">
        <v>0</v>
      </c>
      <c r="E496" s="23">
        <v>0</v>
      </c>
      <c r="F496" s="23">
        <v>0</v>
      </c>
      <c r="G496" s="23">
        <v>0</v>
      </c>
      <c r="H496" s="24" t="str">
        <f t="shared" si="53"/>
        <v/>
      </c>
      <c r="I496" s="25">
        <v>86</v>
      </c>
      <c r="J496" s="26">
        <v>75</v>
      </c>
      <c r="K496" s="26">
        <v>19</v>
      </c>
      <c r="L496" s="27">
        <f t="shared" si="54"/>
        <v>0.25333333333333335</v>
      </c>
      <c r="M496" s="28">
        <v>0</v>
      </c>
      <c r="N496" s="26">
        <v>3</v>
      </c>
      <c r="O496" s="29">
        <f t="shared" si="55"/>
        <v>3.8461538461538464E-2</v>
      </c>
      <c r="P496" s="30">
        <f t="shared" si="56"/>
        <v>86</v>
      </c>
      <c r="Q496" s="31">
        <f t="shared" si="57"/>
        <v>75</v>
      </c>
      <c r="R496" s="31">
        <f t="shared" si="58"/>
        <v>3</v>
      </c>
      <c r="S496" s="32">
        <f t="shared" si="59"/>
        <v>3.8461538461538464E-2</v>
      </c>
    </row>
    <row r="497" spans="1:19" x14ac:dyDescent="0.3">
      <c r="A497" s="34" t="s">
        <v>451</v>
      </c>
      <c r="B497" s="20" t="s">
        <v>51</v>
      </c>
      <c r="C497" s="21" t="s">
        <v>53</v>
      </c>
      <c r="D497" s="22">
        <v>0</v>
      </c>
      <c r="E497" s="23">
        <v>0</v>
      </c>
      <c r="F497" s="23">
        <v>0</v>
      </c>
      <c r="G497" s="23">
        <v>0</v>
      </c>
      <c r="H497" s="24" t="str">
        <f t="shared" si="53"/>
        <v/>
      </c>
      <c r="I497" s="25">
        <v>50</v>
      </c>
      <c r="J497" s="26">
        <v>48</v>
      </c>
      <c r="K497" s="26">
        <v>10</v>
      </c>
      <c r="L497" s="27">
        <f t="shared" si="54"/>
        <v>0.20833333333333334</v>
      </c>
      <c r="M497" s="28">
        <v>0</v>
      </c>
      <c r="N497" s="26">
        <v>1</v>
      </c>
      <c r="O497" s="29">
        <f t="shared" si="55"/>
        <v>2.0408163265306121E-2</v>
      </c>
      <c r="P497" s="30">
        <f t="shared" si="56"/>
        <v>50</v>
      </c>
      <c r="Q497" s="31">
        <f t="shared" si="57"/>
        <v>48</v>
      </c>
      <c r="R497" s="31">
        <f t="shared" si="58"/>
        <v>1</v>
      </c>
      <c r="S497" s="32">
        <f t="shared" si="59"/>
        <v>2.0408163265306121E-2</v>
      </c>
    </row>
    <row r="498" spans="1:19" x14ac:dyDescent="0.3">
      <c r="A498" s="34" t="s">
        <v>451</v>
      </c>
      <c r="B498" s="20" t="s">
        <v>51</v>
      </c>
      <c r="C498" s="21" t="s">
        <v>56</v>
      </c>
      <c r="D498" s="22">
        <v>0</v>
      </c>
      <c r="E498" s="23">
        <v>0</v>
      </c>
      <c r="F498" s="23">
        <v>0</v>
      </c>
      <c r="G498" s="23">
        <v>0</v>
      </c>
      <c r="H498" s="24" t="str">
        <f t="shared" si="53"/>
        <v/>
      </c>
      <c r="I498" s="25">
        <v>12</v>
      </c>
      <c r="J498" s="26">
        <v>8</v>
      </c>
      <c r="K498" s="26">
        <v>5</v>
      </c>
      <c r="L498" s="27">
        <f t="shared" si="54"/>
        <v>0.625</v>
      </c>
      <c r="M498" s="28">
        <v>0</v>
      </c>
      <c r="N498" s="26">
        <v>3</v>
      </c>
      <c r="O498" s="29">
        <f t="shared" si="55"/>
        <v>0.27272727272727271</v>
      </c>
      <c r="P498" s="30">
        <f t="shared" si="56"/>
        <v>12</v>
      </c>
      <c r="Q498" s="31">
        <f t="shared" si="57"/>
        <v>8</v>
      </c>
      <c r="R498" s="31">
        <f t="shared" si="58"/>
        <v>3</v>
      </c>
      <c r="S498" s="32">
        <f t="shared" si="59"/>
        <v>0.27272727272727271</v>
      </c>
    </row>
    <row r="499" spans="1:19" x14ac:dyDescent="0.3">
      <c r="A499" s="34" t="s">
        <v>451</v>
      </c>
      <c r="B499" s="20" t="s">
        <v>51</v>
      </c>
      <c r="C499" s="21" t="s">
        <v>57</v>
      </c>
      <c r="D499" s="22">
        <v>1</v>
      </c>
      <c r="E499" s="23">
        <v>1</v>
      </c>
      <c r="F499" s="23">
        <v>0</v>
      </c>
      <c r="G499" s="23">
        <v>0</v>
      </c>
      <c r="H499" s="24">
        <f t="shared" si="53"/>
        <v>0</v>
      </c>
      <c r="I499" s="25">
        <v>61</v>
      </c>
      <c r="J499" s="26">
        <v>49</v>
      </c>
      <c r="K499" s="26">
        <v>14</v>
      </c>
      <c r="L499" s="27">
        <f t="shared" si="54"/>
        <v>0.2857142857142857</v>
      </c>
      <c r="M499" s="28">
        <v>0</v>
      </c>
      <c r="N499" s="26">
        <v>2</v>
      </c>
      <c r="O499" s="29">
        <f t="shared" si="55"/>
        <v>3.9215686274509803E-2</v>
      </c>
      <c r="P499" s="30">
        <f t="shared" si="56"/>
        <v>62</v>
      </c>
      <c r="Q499" s="31">
        <f t="shared" si="57"/>
        <v>50</v>
      </c>
      <c r="R499" s="31">
        <f t="shared" si="58"/>
        <v>2</v>
      </c>
      <c r="S499" s="32">
        <f t="shared" si="59"/>
        <v>3.8461538461538464E-2</v>
      </c>
    </row>
    <row r="500" spans="1:19" x14ac:dyDescent="0.3">
      <c r="A500" s="34" t="s">
        <v>451</v>
      </c>
      <c r="B500" s="20" t="s">
        <v>51</v>
      </c>
      <c r="C500" s="21" t="s">
        <v>59</v>
      </c>
      <c r="D500" s="22">
        <v>11</v>
      </c>
      <c r="E500" s="23">
        <v>9</v>
      </c>
      <c r="F500" s="23">
        <v>0</v>
      </c>
      <c r="G500" s="23">
        <v>1</v>
      </c>
      <c r="H500" s="24">
        <f t="shared" si="53"/>
        <v>0.1</v>
      </c>
      <c r="I500" s="25">
        <v>309</v>
      </c>
      <c r="J500" s="26">
        <v>246</v>
      </c>
      <c r="K500" s="26">
        <v>35</v>
      </c>
      <c r="L500" s="27">
        <f t="shared" si="54"/>
        <v>0.14227642276422764</v>
      </c>
      <c r="M500" s="28">
        <v>1</v>
      </c>
      <c r="N500" s="26">
        <v>57</v>
      </c>
      <c r="O500" s="29">
        <f t="shared" si="55"/>
        <v>0.1875</v>
      </c>
      <c r="P500" s="30">
        <f t="shared" si="56"/>
        <v>320</v>
      </c>
      <c r="Q500" s="31">
        <f t="shared" si="57"/>
        <v>256</v>
      </c>
      <c r="R500" s="31">
        <f t="shared" si="58"/>
        <v>58</v>
      </c>
      <c r="S500" s="32">
        <f t="shared" si="59"/>
        <v>0.18471337579617833</v>
      </c>
    </row>
    <row r="501" spans="1:19" x14ac:dyDescent="0.3">
      <c r="A501" s="34" t="s">
        <v>451</v>
      </c>
      <c r="B501" s="20" t="s">
        <v>60</v>
      </c>
      <c r="C501" s="21" t="s">
        <v>61</v>
      </c>
      <c r="D501" s="22">
        <v>0</v>
      </c>
      <c r="E501" s="23">
        <v>0</v>
      </c>
      <c r="F501" s="23">
        <v>0</v>
      </c>
      <c r="G501" s="23">
        <v>0</v>
      </c>
      <c r="H501" s="24" t="str">
        <f t="shared" si="53"/>
        <v/>
      </c>
      <c r="I501" s="25">
        <v>65</v>
      </c>
      <c r="J501" s="26">
        <v>80</v>
      </c>
      <c r="K501" s="26">
        <v>10</v>
      </c>
      <c r="L501" s="27">
        <f t="shared" si="54"/>
        <v>0.125</v>
      </c>
      <c r="M501" s="28">
        <v>0</v>
      </c>
      <c r="N501" s="26">
        <v>2</v>
      </c>
      <c r="O501" s="29">
        <f t="shared" si="55"/>
        <v>2.4390243902439025E-2</v>
      </c>
      <c r="P501" s="30">
        <f t="shared" si="56"/>
        <v>65</v>
      </c>
      <c r="Q501" s="31">
        <f t="shared" si="57"/>
        <v>80</v>
      </c>
      <c r="R501" s="31">
        <f t="shared" si="58"/>
        <v>2</v>
      </c>
      <c r="S501" s="32">
        <f t="shared" si="59"/>
        <v>2.4390243902439025E-2</v>
      </c>
    </row>
    <row r="502" spans="1:19" x14ac:dyDescent="0.3">
      <c r="A502" s="34" t="s">
        <v>451</v>
      </c>
      <c r="B502" s="20" t="s">
        <v>62</v>
      </c>
      <c r="C502" s="21" t="s">
        <v>63</v>
      </c>
      <c r="D502" s="22">
        <v>2</v>
      </c>
      <c r="E502" s="23">
        <v>2</v>
      </c>
      <c r="F502" s="23">
        <v>0</v>
      </c>
      <c r="G502" s="23">
        <v>0</v>
      </c>
      <c r="H502" s="24">
        <f t="shared" si="53"/>
        <v>0</v>
      </c>
      <c r="I502" s="25">
        <v>1909</v>
      </c>
      <c r="J502" s="26">
        <v>1714</v>
      </c>
      <c r="K502" s="26">
        <v>648</v>
      </c>
      <c r="L502" s="27">
        <f t="shared" si="54"/>
        <v>0.37806301050175029</v>
      </c>
      <c r="M502" s="28">
        <v>0</v>
      </c>
      <c r="N502" s="26">
        <v>143</v>
      </c>
      <c r="O502" s="29">
        <f t="shared" si="55"/>
        <v>7.7005923532579429E-2</v>
      </c>
      <c r="P502" s="30">
        <f t="shared" si="56"/>
        <v>1911</v>
      </c>
      <c r="Q502" s="31">
        <f t="shared" si="57"/>
        <v>1716</v>
      </c>
      <c r="R502" s="31">
        <f t="shared" si="58"/>
        <v>143</v>
      </c>
      <c r="S502" s="32">
        <f t="shared" si="59"/>
        <v>7.6923076923076927E-2</v>
      </c>
    </row>
    <row r="503" spans="1:19" x14ac:dyDescent="0.3">
      <c r="A503" s="34" t="s">
        <v>451</v>
      </c>
      <c r="B503" s="20" t="s">
        <v>64</v>
      </c>
      <c r="C503" s="21" t="s">
        <v>65</v>
      </c>
      <c r="D503" s="22">
        <v>0</v>
      </c>
      <c r="E503" s="23">
        <v>0</v>
      </c>
      <c r="F503" s="23">
        <v>0</v>
      </c>
      <c r="G503" s="23">
        <v>0</v>
      </c>
      <c r="H503" s="24" t="str">
        <f t="shared" si="53"/>
        <v/>
      </c>
      <c r="I503" s="25">
        <v>45</v>
      </c>
      <c r="J503" s="26">
        <v>44</v>
      </c>
      <c r="K503" s="26">
        <v>6</v>
      </c>
      <c r="L503" s="27">
        <f t="shared" si="54"/>
        <v>0.13636363636363635</v>
      </c>
      <c r="M503" s="28">
        <v>0</v>
      </c>
      <c r="N503" s="26">
        <v>0</v>
      </c>
      <c r="O503" s="29">
        <f t="shared" si="55"/>
        <v>0</v>
      </c>
      <c r="P503" s="30">
        <f t="shared" si="56"/>
        <v>45</v>
      </c>
      <c r="Q503" s="31">
        <f t="shared" si="57"/>
        <v>44</v>
      </c>
      <c r="R503" s="31" t="str">
        <f t="shared" si="58"/>
        <v/>
      </c>
      <c r="S503" s="32" t="str">
        <f t="shared" si="59"/>
        <v/>
      </c>
    </row>
    <row r="504" spans="1:19" x14ac:dyDescent="0.3">
      <c r="A504" s="34" t="s">
        <v>451</v>
      </c>
      <c r="B504" s="20" t="s">
        <v>66</v>
      </c>
      <c r="C504" s="21" t="s">
        <v>67</v>
      </c>
      <c r="D504" s="22">
        <v>9</v>
      </c>
      <c r="E504" s="23">
        <v>0</v>
      </c>
      <c r="F504" s="23">
        <v>0</v>
      </c>
      <c r="G504" s="23">
        <v>9</v>
      </c>
      <c r="H504" s="24">
        <f t="shared" si="53"/>
        <v>1</v>
      </c>
      <c r="I504" s="25">
        <v>10498</v>
      </c>
      <c r="J504" s="26">
        <v>8714</v>
      </c>
      <c r="K504" s="26">
        <v>1106</v>
      </c>
      <c r="L504" s="27">
        <f t="shared" si="54"/>
        <v>0.12692219417030068</v>
      </c>
      <c r="M504" s="28">
        <v>0</v>
      </c>
      <c r="N504" s="26">
        <v>1719</v>
      </c>
      <c r="O504" s="29">
        <f t="shared" si="55"/>
        <v>0.16476564746477523</v>
      </c>
      <c r="P504" s="30">
        <f t="shared" si="56"/>
        <v>10507</v>
      </c>
      <c r="Q504" s="31">
        <f t="shared" si="57"/>
        <v>8714</v>
      </c>
      <c r="R504" s="31">
        <f t="shared" si="58"/>
        <v>1728</v>
      </c>
      <c r="S504" s="32">
        <f t="shared" si="59"/>
        <v>0.16548553916874162</v>
      </c>
    </row>
    <row r="505" spans="1:19" x14ac:dyDescent="0.3">
      <c r="A505" s="34" t="s">
        <v>451</v>
      </c>
      <c r="B505" s="20" t="s">
        <v>68</v>
      </c>
      <c r="C505" s="21" t="s">
        <v>69</v>
      </c>
      <c r="D505" s="22">
        <v>76</v>
      </c>
      <c r="E505" s="23">
        <v>34</v>
      </c>
      <c r="F505" s="23">
        <v>0</v>
      </c>
      <c r="G505" s="23">
        <v>38</v>
      </c>
      <c r="H505" s="24">
        <f t="shared" si="53"/>
        <v>0.52777777777777779</v>
      </c>
      <c r="I505" s="25">
        <v>15261</v>
      </c>
      <c r="J505" s="26">
        <v>10023</v>
      </c>
      <c r="K505" s="26">
        <v>3613</v>
      </c>
      <c r="L505" s="27">
        <f t="shared" si="54"/>
        <v>0.36047091689115035</v>
      </c>
      <c r="M505" s="28">
        <v>3</v>
      </c>
      <c r="N505" s="26">
        <v>5195</v>
      </c>
      <c r="O505" s="29">
        <f t="shared" si="55"/>
        <v>0.341304776295907</v>
      </c>
      <c r="P505" s="30">
        <f t="shared" si="56"/>
        <v>15337</v>
      </c>
      <c r="Q505" s="31">
        <f t="shared" si="57"/>
        <v>10060</v>
      </c>
      <c r="R505" s="31">
        <f t="shared" si="58"/>
        <v>5233</v>
      </c>
      <c r="S505" s="32">
        <f t="shared" si="59"/>
        <v>0.34218269796638984</v>
      </c>
    </row>
    <row r="506" spans="1:19" x14ac:dyDescent="0.3">
      <c r="A506" s="34" t="s">
        <v>451</v>
      </c>
      <c r="B506" s="20" t="s">
        <v>68</v>
      </c>
      <c r="C506" s="21" t="s">
        <v>70</v>
      </c>
      <c r="D506" s="22">
        <v>88</v>
      </c>
      <c r="E506" s="23">
        <v>35</v>
      </c>
      <c r="F506" s="23">
        <v>0</v>
      </c>
      <c r="G506" s="23">
        <v>51</v>
      </c>
      <c r="H506" s="24">
        <f t="shared" si="53"/>
        <v>0.59302325581395354</v>
      </c>
      <c r="I506" s="25">
        <v>16088</v>
      </c>
      <c r="J506" s="26">
        <v>10679</v>
      </c>
      <c r="K506" s="26">
        <v>2592</v>
      </c>
      <c r="L506" s="27">
        <f t="shared" si="54"/>
        <v>0.24271935574491993</v>
      </c>
      <c r="M506" s="28">
        <v>8</v>
      </c>
      <c r="N506" s="26">
        <v>5513</v>
      </c>
      <c r="O506" s="29">
        <f t="shared" si="55"/>
        <v>0.34030864197530863</v>
      </c>
      <c r="P506" s="30">
        <f t="shared" si="56"/>
        <v>16176</v>
      </c>
      <c r="Q506" s="31">
        <f t="shared" si="57"/>
        <v>10722</v>
      </c>
      <c r="R506" s="31">
        <f t="shared" si="58"/>
        <v>5564</v>
      </c>
      <c r="S506" s="32">
        <f t="shared" si="59"/>
        <v>0.34164312906791111</v>
      </c>
    </row>
    <row r="507" spans="1:19" x14ac:dyDescent="0.3">
      <c r="A507" s="34" t="s">
        <v>451</v>
      </c>
      <c r="B507" s="20" t="s">
        <v>71</v>
      </c>
      <c r="C507" s="21" t="s">
        <v>73</v>
      </c>
      <c r="D507" s="22">
        <v>10</v>
      </c>
      <c r="E507" s="23">
        <v>8</v>
      </c>
      <c r="F507" s="23">
        <v>0</v>
      </c>
      <c r="G507" s="23">
        <v>0</v>
      </c>
      <c r="H507" s="24">
        <f t="shared" si="53"/>
        <v>0</v>
      </c>
      <c r="I507" s="25">
        <v>14520</v>
      </c>
      <c r="J507" s="26">
        <v>13834</v>
      </c>
      <c r="K507" s="26">
        <v>1194</v>
      </c>
      <c r="L507" s="27">
        <f t="shared" si="54"/>
        <v>8.6309093537660836E-2</v>
      </c>
      <c r="M507" s="28">
        <v>7</v>
      </c>
      <c r="N507" s="26">
        <v>1111</v>
      </c>
      <c r="O507" s="29">
        <f t="shared" si="55"/>
        <v>7.4304440877474578E-2</v>
      </c>
      <c r="P507" s="30">
        <f t="shared" si="56"/>
        <v>14530</v>
      </c>
      <c r="Q507" s="31">
        <f t="shared" si="57"/>
        <v>13849</v>
      </c>
      <c r="R507" s="31">
        <f t="shared" si="58"/>
        <v>1111</v>
      </c>
      <c r="S507" s="32">
        <f t="shared" si="59"/>
        <v>7.4264705882352941E-2</v>
      </c>
    </row>
    <row r="508" spans="1:19" ht="43.2" x14ac:dyDescent="0.3">
      <c r="A508" s="34" t="s">
        <v>451</v>
      </c>
      <c r="B508" s="20" t="s">
        <v>79</v>
      </c>
      <c r="C508" s="21" t="s">
        <v>80</v>
      </c>
      <c r="D508" s="22">
        <v>11</v>
      </c>
      <c r="E508" s="23">
        <v>2</v>
      </c>
      <c r="F508" s="23">
        <v>0</v>
      </c>
      <c r="G508" s="23">
        <v>7</v>
      </c>
      <c r="H508" s="24">
        <f t="shared" si="53"/>
        <v>0.77777777777777779</v>
      </c>
      <c r="I508" s="25">
        <v>2996</v>
      </c>
      <c r="J508" s="26">
        <v>1964</v>
      </c>
      <c r="K508" s="26">
        <v>431</v>
      </c>
      <c r="L508" s="27">
        <f t="shared" si="54"/>
        <v>0.21945010183299388</v>
      </c>
      <c r="M508" s="28">
        <v>0</v>
      </c>
      <c r="N508" s="26">
        <v>945</v>
      </c>
      <c r="O508" s="29">
        <f t="shared" si="55"/>
        <v>0.32485390168442763</v>
      </c>
      <c r="P508" s="30">
        <f t="shared" si="56"/>
        <v>3007</v>
      </c>
      <c r="Q508" s="31">
        <f t="shared" si="57"/>
        <v>1966</v>
      </c>
      <c r="R508" s="31">
        <f t="shared" si="58"/>
        <v>952</v>
      </c>
      <c r="S508" s="32">
        <f t="shared" si="59"/>
        <v>0.32625085675119947</v>
      </c>
    </row>
    <row r="509" spans="1:19" x14ac:dyDescent="0.3">
      <c r="A509" s="34" t="s">
        <v>451</v>
      </c>
      <c r="B509" s="20" t="s">
        <v>81</v>
      </c>
      <c r="C509" s="21" t="s">
        <v>82</v>
      </c>
      <c r="D509" s="22">
        <v>4</v>
      </c>
      <c r="E509" s="23">
        <v>4</v>
      </c>
      <c r="F509" s="23">
        <v>0</v>
      </c>
      <c r="G509" s="23">
        <v>0</v>
      </c>
      <c r="H509" s="24">
        <f t="shared" si="53"/>
        <v>0</v>
      </c>
      <c r="I509" s="25">
        <v>7243</v>
      </c>
      <c r="J509" s="26">
        <v>4621</v>
      </c>
      <c r="K509" s="26">
        <v>1755</v>
      </c>
      <c r="L509" s="27">
        <f t="shared" si="54"/>
        <v>0.3797879246916252</v>
      </c>
      <c r="M509" s="28">
        <v>44</v>
      </c>
      <c r="N509" s="26">
        <v>2644</v>
      </c>
      <c r="O509" s="29">
        <f t="shared" si="55"/>
        <v>0.36174579285812014</v>
      </c>
      <c r="P509" s="30">
        <f t="shared" si="56"/>
        <v>7247</v>
      </c>
      <c r="Q509" s="31">
        <f t="shared" si="57"/>
        <v>4669</v>
      </c>
      <c r="R509" s="31">
        <f t="shared" si="58"/>
        <v>2644</v>
      </c>
      <c r="S509" s="32">
        <f t="shared" si="59"/>
        <v>0.36154792834677973</v>
      </c>
    </row>
    <row r="510" spans="1:19" ht="28.8" x14ac:dyDescent="0.3">
      <c r="A510" s="34" t="s">
        <v>451</v>
      </c>
      <c r="B510" s="20" t="s">
        <v>83</v>
      </c>
      <c r="C510" s="21" t="s">
        <v>84</v>
      </c>
      <c r="D510" s="22">
        <v>21</v>
      </c>
      <c r="E510" s="23">
        <v>17</v>
      </c>
      <c r="F510" s="23">
        <v>0</v>
      </c>
      <c r="G510" s="23">
        <v>2</v>
      </c>
      <c r="H510" s="24">
        <f t="shared" si="53"/>
        <v>0.10526315789473684</v>
      </c>
      <c r="I510" s="25">
        <v>381</v>
      </c>
      <c r="J510" s="26">
        <v>201</v>
      </c>
      <c r="K510" s="26">
        <v>23</v>
      </c>
      <c r="L510" s="27">
        <f t="shared" si="54"/>
        <v>0.11442786069651742</v>
      </c>
      <c r="M510" s="28">
        <v>0</v>
      </c>
      <c r="N510" s="26">
        <v>168</v>
      </c>
      <c r="O510" s="29">
        <f t="shared" si="55"/>
        <v>0.45528455284552843</v>
      </c>
      <c r="P510" s="30">
        <f t="shared" si="56"/>
        <v>402</v>
      </c>
      <c r="Q510" s="31">
        <f t="shared" si="57"/>
        <v>218</v>
      </c>
      <c r="R510" s="31">
        <f t="shared" si="58"/>
        <v>170</v>
      </c>
      <c r="S510" s="32">
        <f t="shared" si="59"/>
        <v>0.43814432989690721</v>
      </c>
    </row>
    <row r="511" spans="1:19" x14ac:dyDescent="0.3">
      <c r="A511" s="34" t="s">
        <v>451</v>
      </c>
      <c r="B511" s="20" t="s">
        <v>85</v>
      </c>
      <c r="C511" s="21" t="s">
        <v>86</v>
      </c>
      <c r="D511" s="22">
        <v>12</v>
      </c>
      <c r="E511" s="23">
        <v>10</v>
      </c>
      <c r="F511" s="23">
        <v>0</v>
      </c>
      <c r="G511" s="23">
        <v>1</v>
      </c>
      <c r="H511" s="24">
        <f t="shared" si="53"/>
        <v>9.0909090909090912E-2</v>
      </c>
      <c r="I511" s="25">
        <v>104716</v>
      </c>
      <c r="J511" s="26">
        <v>98465</v>
      </c>
      <c r="K511" s="26">
        <v>25589</v>
      </c>
      <c r="L511" s="27">
        <f t="shared" si="54"/>
        <v>0.25987914487381303</v>
      </c>
      <c r="M511" s="28">
        <v>23</v>
      </c>
      <c r="N511" s="26">
        <v>5506</v>
      </c>
      <c r="O511" s="29">
        <f t="shared" si="55"/>
        <v>5.2945362232436489E-2</v>
      </c>
      <c r="P511" s="30">
        <f t="shared" si="56"/>
        <v>104728</v>
      </c>
      <c r="Q511" s="31">
        <f t="shared" si="57"/>
        <v>98498</v>
      </c>
      <c r="R511" s="31">
        <f t="shared" si="58"/>
        <v>5507</v>
      </c>
      <c r="S511" s="32">
        <f t="shared" si="59"/>
        <v>5.2949377433777221E-2</v>
      </c>
    </row>
    <row r="512" spans="1:19" x14ac:dyDescent="0.3">
      <c r="A512" s="34" t="s">
        <v>451</v>
      </c>
      <c r="B512" s="20" t="s">
        <v>85</v>
      </c>
      <c r="C512" s="21" t="s">
        <v>87</v>
      </c>
      <c r="D512" s="22">
        <v>0</v>
      </c>
      <c r="E512" s="23">
        <v>0</v>
      </c>
      <c r="F512" s="23">
        <v>0</v>
      </c>
      <c r="G512" s="23">
        <v>0</v>
      </c>
      <c r="H512" s="24" t="str">
        <f t="shared" si="53"/>
        <v/>
      </c>
      <c r="I512" s="25">
        <v>58173</v>
      </c>
      <c r="J512" s="26">
        <v>55488</v>
      </c>
      <c r="K512" s="26">
        <v>5979</v>
      </c>
      <c r="L512" s="27">
        <f t="shared" si="54"/>
        <v>0.1077530276816609</v>
      </c>
      <c r="M512" s="28">
        <v>0</v>
      </c>
      <c r="N512" s="26">
        <v>2527</v>
      </c>
      <c r="O512" s="29">
        <f t="shared" si="55"/>
        <v>4.3557700594673794E-2</v>
      </c>
      <c r="P512" s="30">
        <f t="shared" si="56"/>
        <v>58173</v>
      </c>
      <c r="Q512" s="31">
        <f t="shared" si="57"/>
        <v>55488</v>
      </c>
      <c r="R512" s="31">
        <f t="shared" si="58"/>
        <v>2527</v>
      </c>
      <c r="S512" s="32">
        <f t="shared" si="59"/>
        <v>4.3557700594673794E-2</v>
      </c>
    </row>
    <row r="513" spans="1:19" ht="28.8" x14ac:dyDescent="0.3">
      <c r="A513" s="34" t="s">
        <v>451</v>
      </c>
      <c r="B513" s="20" t="s">
        <v>85</v>
      </c>
      <c r="C513" s="21" t="s">
        <v>89</v>
      </c>
      <c r="D513" s="22">
        <v>5</v>
      </c>
      <c r="E513" s="23">
        <v>6</v>
      </c>
      <c r="F513" s="23">
        <v>0</v>
      </c>
      <c r="G513" s="23">
        <v>0</v>
      </c>
      <c r="H513" s="24">
        <f t="shared" si="53"/>
        <v>0</v>
      </c>
      <c r="I513" s="25">
        <v>73023</v>
      </c>
      <c r="J513" s="26">
        <v>65431</v>
      </c>
      <c r="K513" s="26">
        <v>12325</v>
      </c>
      <c r="L513" s="27">
        <f t="shared" si="54"/>
        <v>0.18836637068056425</v>
      </c>
      <c r="M513" s="28">
        <v>0</v>
      </c>
      <c r="N513" s="26">
        <v>6077</v>
      </c>
      <c r="O513" s="29">
        <f t="shared" si="55"/>
        <v>8.4983498349834985E-2</v>
      </c>
      <c r="P513" s="30">
        <f t="shared" si="56"/>
        <v>73028</v>
      </c>
      <c r="Q513" s="31">
        <f t="shared" si="57"/>
        <v>65437</v>
      </c>
      <c r="R513" s="31">
        <f t="shared" si="58"/>
        <v>6077</v>
      </c>
      <c r="S513" s="32">
        <f t="shared" si="59"/>
        <v>8.4976368263556784E-2</v>
      </c>
    </row>
    <row r="514" spans="1:19" x14ac:dyDescent="0.3">
      <c r="A514" s="34" t="s">
        <v>451</v>
      </c>
      <c r="B514" s="20" t="s">
        <v>85</v>
      </c>
      <c r="C514" s="21" t="s">
        <v>90</v>
      </c>
      <c r="D514" s="22">
        <v>10</v>
      </c>
      <c r="E514" s="23">
        <v>6</v>
      </c>
      <c r="F514" s="23">
        <v>0</v>
      </c>
      <c r="G514" s="23">
        <v>1</v>
      </c>
      <c r="H514" s="24">
        <f t="shared" ref="H514:H577" si="60">IF((E514+G514)&lt;&gt;0,G514/(E514+G514),"")</f>
        <v>0.14285714285714285</v>
      </c>
      <c r="I514" s="25">
        <v>158445</v>
      </c>
      <c r="J514" s="26">
        <v>151848</v>
      </c>
      <c r="K514" s="26">
        <v>22815</v>
      </c>
      <c r="L514" s="27">
        <f t="shared" ref="L514:L577" si="61">IF(J514&lt;&gt;0,K514/J514,"")</f>
        <v>0.15024893314366999</v>
      </c>
      <c r="M514" s="28">
        <v>1</v>
      </c>
      <c r="N514" s="26">
        <v>5904</v>
      </c>
      <c r="O514" s="29">
        <f t="shared" ref="O514:O577" si="62">IF((J514+M514+N514)&lt;&gt;0,N514/(J514+M514+N514),"")</f>
        <v>3.7425595709748787E-2</v>
      </c>
      <c r="P514" s="30">
        <f t="shared" si="56"/>
        <v>158455</v>
      </c>
      <c r="Q514" s="31">
        <f t="shared" si="57"/>
        <v>151855</v>
      </c>
      <c r="R514" s="31">
        <f t="shared" si="58"/>
        <v>5905</v>
      </c>
      <c r="S514" s="32">
        <f t="shared" si="59"/>
        <v>3.7430273833671403E-2</v>
      </c>
    </row>
    <row r="515" spans="1:19" x14ac:dyDescent="0.3">
      <c r="A515" s="34" t="s">
        <v>451</v>
      </c>
      <c r="B515" s="20" t="s">
        <v>85</v>
      </c>
      <c r="C515" s="21" t="s">
        <v>91</v>
      </c>
      <c r="D515" s="22">
        <v>0</v>
      </c>
      <c r="E515" s="23">
        <v>0</v>
      </c>
      <c r="F515" s="23">
        <v>0</v>
      </c>
      <c r="G515" s="23">
        <v>0</v>
      </c>
      <c r="H515" s="24" t="str">
        <f t="shared" si="60"/>
        <v/>
      </c>
      <c r="I515" s="25">
        <v>11003</v>
      </c>
      <c r="J515" s="26">
        <v>9813</v>
      </c>
      <c r="K515" s="26">
        <v>1725</v>
      </c>
      <c r="L515" s="27">
        <f t="shared" si="61"/>
        <v>0.17578722103332314</v>
      </c>
      <c r="M515" s="28">
        <v>0</v>
      </c>
      <c r="N515" s="26">
        <v>1174</v>
      </c>
      <c r="O515" s="29">
        <f t="shared" si="62"/>
        <v>0.10685355420041867</v>
      </c>
      <c r="P515" s="30">
        <f t="shared" ref="P515:P578" si="63">IF(SUM(D515,I515)&gt;0,SUM(D515,I515),"")</f>
        <v>11003</v>
      </c>
      <c r="Q515" s="31">
        <f t="shared" ref="Q515:Q578" si="64">IF(SUM(E515,J515, M515)&gt;0,SUM(E515,J515, M515),"")</f>
        <v>9813</v>
      </c>
      <c r="R515" s="31">
        <f t="shared" ref="R515:R578" si="65">IF(SUM(G515,N515)&gt;0,SUM(G515,N515),"")</f>
        <v>1174</v>
      </c>
      <c r="S515" s="32">
        <f t="shared" ref="S515:S578" si="66">IFERROR(IF((Q515+R515)&lt;&gt;0,R515/(Q515+R515),""),"")</f>
        <v>0.10685355420041867</v>
      </c>
    </row>
    <row r="516" spans="1:19" x14ac:dyDescent="0.3">
      <c r="A516" s="34" t="s">
        <v>451</v>
      </c>
      <c r="B516" s="20" t="s">
        <v>85</v>
      </c>
      <c r="C516" s="21" t="s">
        <v>92</v>
      </c>
      <c r="D516" s="22">
        <v>3</v>
      </c>
      <c r="E516" s="23">
        <v>3</v>
      </c>
      <c r="F516" s="23">
        <v>0</v>
      </c>
      <c r="G516" s="23">
        <v>0</v>
      </c>
      <c r="H516" s="24">
        <f t="shared" si="60"/>
        <v>0</v>
      </c>
      <c r="I516" s="25">
        <v>52658</v>
      </c>
      <c r="J516" s="26">
        <v>48928</v>
      </c>
      <c r="K516" s="26">
        <v>11305</v>
      </c>
      <c r="L516" s="27">
        <f t="shared" si="61"/>
        <v>0.23105379332897319</v>
      </c>
      <c r="M516" s="28">
        <v>0</v>
      </c>
      <c r="N516" s="26">
        <v>3222</v>
      </c>
      <c r="O516" s="29">
        <f t="shared" si="62"/>
        <v>6.178331735378715E-2</v>
      </c>
      <c r="P516" s="30">
        <f t="shared" si="63"/>
        <v>52661</v>
      </c>
      <c r="Q516" s="31">
        <f t="shared" si="64"/>
        <v>48931</v>
      </c>
      <c r="R516" s="31">
        <f t="shared" si="65"/>
        <v>3222</v>
      </c>
      <c r="S516" s="32">
        <f t="shared" si="66"/>
        <v>6.1779763388491553E-2</v>
      </c>
    </row>
    <row r="517" spans="1:19" x14ac:dyDescent="0.3">
      <c r="A517" s="34" t="s">
        <v>451</v>
      </c>
      <c r="B517" s="20" t="s">
        <v>93</v>
      </c>
      <c r="C517" s="21" t="s">
        <v>94</v>
      </c>
      <c r="D517" s="22">
        <v>3</v>
      </c>
      <c r="E517" s="23">
        <v>3</v>
      </c>
      <c r="F517" s="23">
        <v>0</v>
      </c>
      <c r="G517" s="23">
        <v>1</v>
      </c>
      <c r="H517" s="24">
        <f t="shared" si="60"/>
        <v>0.25</v>
      </c>
      <c r="I517" s="25">
        <v>161</v>
      </c>
      <c r="J517" s="26">
        <v>140</v>
      </c>
      <c r="K517" s="26">
        <v>55</v>
      </c>
      <c r="L517" s="27">
        <f t="shared" si="61"/>
        <v>0.39285714285714285</v>
      </c>
      <c r="M517" s="28">
        <v>1</v>
      </c>
      <c r="N517" s="26">
        <v>13</v>
      </c>
      <c r="O517" s="29">
        <f t="shared" si="62"/>
        <v>8.4415584415584416E-2</v>
      </c>
      <c r="P517" s="30">
        <f t="shared" si="63"/>
        <v>164</v>
      </c>
      <c r="Q517" s="31">
        <f t="shared" si="64"/>
        <v>144</v>
      </c>
      <c r="R517" s="31">
        <f t="shared" si="65"/>
        <v>14</v>
      </c>
      <c r="S517" s="32">
        <f t="shared" si="66"/>
        <v>8.8607594936708861E-2</v>
      </c>
    </row>
    <row r="518" spans="1:19" x14ac:dyDescent="0.3">
      <c r="A518" s="34" t="s">
        <v>451</v>
      </c>
      <c r="B518" s="20" t="s">
        <v>95</v>
      </c>
      <c r="C518" s="21" t="s">
        <v>96</v>
      </c>
      <c r="D518" s="22">
        <v>0</v>
      </c>
      <c r="E518" s="23">
        <v>0</v>
      </c>
      <c r="F518" s="23">
        <v>0</v>
      </c>
      <c r="G518" s="23">
        <v>0</v>
      </c>
      <c r="H518" s="24" t="str">
        <f t="shared" si="60"/>
        <v/>
      </c>
      <c r="I518" s="25">
        <v>2853</v>
      </c>
      <c r="J518" s="26">
        <v>1037</v>
      </c>
      <c r="K518" s="26">
        <v>323</v>
      </c>
      <c r="L518" s="27">
        <f t="shared" si="61"/>
        <v>0.31147540983606559</v>
      </c>
      <c r="M518" s="28">
        <v>2</v>
      </c>
      <c r="N518" s="26">
        <v>1754</v>
      </c>
      <c r="O518" s="29">
        <f t="shared" si="62"/>
        <v>0.62799856784819186</v>
      </c>
      <c r="P518" s="30">
        <f t="shared" si="63"/>
        <v>2853</v>
      </c>
      <c r="Q518" s="31">
        <f t="shared" si="64"/>
        <v>1039</v>
      </c>
      <c r="R518" s="31">
        <f t="shared" si="65"/>
        <v>1754</v>
      </c>
      <c r="S518" s="32">
        <f t="shared" si="66"/>
        <v>0.62799856784819186</v>
      </c>
    </row>
    <row r="519" spans="1:19" ht="28.8" x14ac:dyDescent="0.3">
      <c r="A519" s="34" t="s">
        <v>451</v>
      </c>
      <c r="B519" s="20" t="s">
        <v>97</v>
      </c>
      <c r="C519" s="21" t="s">
        <v>98</v>
      </c>
      <c r="D519" s="22">
        <v>11</v>
      </c>
      <c r="E519" s="23">
        <v>4</v>
      </c>
      <c r="F519" s="23">
        <v>0</v>
      </c>
      <c r="G519" s="23">
        <v>1</v>
      </c>
      <c r="H519" s="24">
        <f t="shared" si="60"/>
        <v>0.2</v>
      </c>
      <c r="I519" s="25">
        <v>17671</v>
      </c>
      <c r="J519" s="26">
        <v>10213</v>
      </c>
      <c r="K519" s="26">
        <v>3479</v>
      </c>
      <c r="L519" s="27">
        <f t="shared" si="61"/>
        <v>0.34064427690198767</v>
      </c>
      <c r="M519" s="28">
        <v>1</v>
      </c>
      <c r="N519" s="26">
        <v>7867</v>
      </c>
      <c r="O519" s="29">
        <f t="shared" si="62"/>
        <v>0.43509761628228527</v>
      </c>
      <c r="P519" s="30">
        <f t="shared" si="63"/>
        <v>17682</v>
      </c>
      <c r="Q519" s="31">
        <f t="shared" si="64"/>
        <v>10218</v>
      </c>
      <c r="R519" s="31">
        <f t="shared" si="65"/>
        <v>7868</v>
      </c>
      <c r="S519" s="32">
        <f t="shared" si="66"/>
        <v>0.43503262191750525</v>
      </c>
    </row>
    <row r="520" spans="1:19" ht="28.8" x14ac:dyDescent="0.3">
      <c r="A520" s="34" t="s">
        <v>451</v>
      </c>
      <c r="B520" s="20" t="s">
        <v>97</v>
      </c>
      <c r="C520" s="21" t="s">
        <v>99</v>
      </c>
      <c r="D520" s="22">
        <v>10</v>
      </c>
      <c r="E520" s="23">
        <v>7</v>
      </c>
      <c r="F520" s="23">
        <v>0</v>
      </c>
      <c r="G520" s="23">
        <v>1</v>
      </c>
      <c r="H520" s="24">
        <f t="shared" si="60"/>
        <v>0.125</v>
      </c>
      <c r="I520" s="25">
        <v>6620</v>
      </c>
      <c r="J520" s="26">
        <v>4002</v>
      </c>
      <c r="K520" s="26">
        <v>776</v>
      </c>
      <c r="L520" s="27">
        <f t="shared" si="61"/>
        <v>0.19390304847576212</v>
      </c>
      <c r="M520" s="28">
        <v>1</v>
      </c>
      <c r="N520" s="26">
        <v>2588</v>
      </c>
      <c r="O520" s="29">
        <f t="shared" si="62"/>
        <v>0.39265665301168262</v>
      </c>
      <c r="P520" s="30">
        <f t="shared" si="63"/>
        <v>6630</v>
      </c>
      <c r="Q520" s="31">
        <f t="shared" si="64"/>
        <v>4010</v>
      </c>
      <c r="R520" s="31">
        <f t="shared" si="65"/>
        <v>2589</v>
      </c>
      <c r="S520" s="32">
        <f t="shared" si="66"/>
        <v>0.39233217154114258</v>
      </c>
    </row>
    <row r="521" spans="1:19" ht="43.2" x14ac:dyDescent="0.3">
      <c r="A521" s="34" t="s">
        <v>451</v>
      </c>
      <c r="B521" s="20" t="s">
        <v>100</v>
      </c>
      <c r="C521" s="21" t="s">
        <v>101</v>
      </c>
      <c r="D521" s="22">
        <v>89</v>
      </c>
      <c r="E521" s="23">
        <v>47</v>
      </c>
      <c r="F521" s="23">
        <v>0</v>
      </c>
      <c r="G521" s="23">
        <v>34</v>
      </c>
      <c r="H521" s="24">
        <f t="shared" si="60"/>
        <v>0.41975308641975306</v>
      </c>
      <c r="I521" s="25">
        <v>100</v>
      </c>
      <c r="J521" s="26">
        <v>89</v>
      </c>
      <c r="K521" s="26">
        <v>4</v>
      </c>
      <c r="L521" s="27">
        <f t="shared" si="61"/>
        <v>4.49438202247191E-2</v>
      </c>
      <c r="M521" s="28">
        <v>46</v>
      </c>
      <c r="N521" s="26">
        <v>4</v>
      </c>
      <c r="O521" s="29">
        <f t="shared" si="62"/>
        <v>2.8776978417266189E-2</v>
      </c>
      <c r="P521" s="30">
        <f t="shared" si="63"/>
        <v>189</v>
      </c>
      <c r="Q521" s="31">
        <f t="shared" si="64"/>
        <v>182</v>
      </c>
      <c r="R521" s="31">
        <f t="shared" si="65"/>
        <v>38</v>
      </c>
      <c r="S521" s="32">
        <f t="shared" si="66"/>
        <v>0.17272727272727273</v>
      </c>
    </row>
    <row r="522" spans="1:19" x14ac:dyDescent="0.3">
      <c r="A522" s="34" t="s">
        <v>451</v>
      </c>
      <c r="B522" s="20" t="s">
        <v>103</v>
      </c>
      <c r="C522" s="21" t="s">
        <v>104</v>
      </c>
      <c r="D522" s="22">
        <v>0</v>
      </c>
      <c r="E522" s="23">
        <v>0</v>
      </c>
      <c r="F522" s="23">
        <v>0</v>
      </c>
      <c r="G522" s="23">
        <v>0</v>
      </c>
      <c r="H522" s="24" t="str">
        <f t="shared" si="60"/>
        <v/>
      </c>
      <c r="I522" s="25">
        <v>2</v>
      </c>
      <c r="J522" s="26">
        <v>2</v>
      </c>
      <c r="K522" s="26">
        <v>0</v>
      </c>
      <c r="L522" s="27">
        <f t="shared" si="61"/>
        <v>0</v>
      </c>
      <c r="M522" s="28">
        <v>1</v>
      </c>
      <c r="N522" s="26">
        <v>0</v>
      </c>
      <c r="O522" s="29">
        <f t="shared" si="62"/>
        <v>0</v>
      </c>
      <c r="P522" s="30">
        <f t="shared" si="63"/>
        <v>2</v>
      </c>
      <c r="Q522" s="31">
        <f t="shared" si="64"/>
        <v>3</v>
      </c>
      <c r="R522" s="31" t="str">
        <f t="shared" si="65"/>
        <v/>
      </c>
      <c r="S522" s="32" t="str">
        <f t="shared" si="66"/>
        <v/>
      </c>
    </row>
    <row r="523" spans="1:19" x14ac:dyDescent="0.3">
      <c r="A523" s="34" t="s">
        <v>451</v>
      </c>
      <c r="B523" s="20" t="s">
        <v>105</v>
      </c>
      <c r="C523" s="21" t="s">
        <v>106</v>
      </c>
      <c r="D523" s="22">
        <v>58</v>
      </c>
      <c r="E523" s="23">
        <v>37</v>
      </c>
      <c r="F523" s="23">
        <v>0</v>
      </c>
      <c r="G523" s="23">
        <v>18</v>
      </c>
      <c r="H523" s="24">
        <f t="shared" si="60"/>
        <v>0.32727272727272727</v>
      </c>
      <c r="I523" s="25">
        <v>62786</v>
      </c>
      <c r="J523" s="26">
        <v>40627</v>
      </c>
      <c r="K523" s="26">
        <v>16705</v>
      </c>
      <c r="L523" s="27">
        <f t="shared" si="61"/>
        <v>0.41117975730425577</v>
      </c>
      <c r="M523" s="28">
        <v>21</v>
      </c>
      <c r="N523" s="26">
        <v>20496</v>
      </c>
      <c r="O523" s="29">
        <f t="shared" si="62"/>
        <v>0.3352086876880806</v>
      </c>
      <c r="P523" s="30">
        <f t="shared" si="63"/>
        <v>62844</v>
      </c>
      <c r="Q523" s="31">
        <f t="shared" si="64"/>
        <v>40685</v>
      </c>
      <c r="R523" s="31">
        <f t="shared" si="65"/>
        <v>20514</v>
      </c>
      <c r="S523" s="32">
        <f t="shared" si="66"/>
        <v>0.33520155558097353</v>
      </c>
    </row>
    <row r="524" spans="1:19" x14ac:dyDescent="0.3">
      <c r="A524" s="34" t="s">
        <v>451</v>
      </c>
      <c r="B524" s="20" t="s">
        <v>109</v>
      </c>
      <c r="C524" s="21" t="s">
        <v>110</v>
      </c>
      <c r="D524" s="22">
        <v>886</v>
      </c>
      <c r="E524" s="23">
        <v>787</v>
      </c>
      <c r="F524" s="23">
        <v>0</v>
      </c>
      <c r="G524" s="23">
        <v>93</v>
      </c>
      <c r="H524" s="24">
        <f t="shared" si="60"/>
        <v>0.10568181818181818</v>
      </c>
      <c r="I524" s="25">
        <v>3305</v>
      </c>
      <c r="J524" s="26">
        <v>2101</v>
      </c>
      <c r="K524" s="26">
        <v>443</v>
      </c>
      <c r="L524" s="27">
        <f t="shared" si="61"/>
        <v>0.210851975249881</v>
      </c>
      <c r="M524" s="28">
        <v>0</v>
      </c>
      <c r="N524" s="26">
        <v>1171</v>
      </c>
      <c r="O524" s="29">
        <f t="shared" si="62"/>
        <v>0.3578850855745721</v>
      </c>
      <c r="P524" s="30">
        <f t="shared" si="63"/>
        <v>4191</v>
      </c>
      <c r="Q524" s="31">
        <f t="shared" si="64"/>
        <v>2888</v>
      </c>
      <c r="R524" s="31">
        <f t="shared" si="65"/>
        <v>1264</v>
      </c>
      <c r="S524" s="32">
        <f t="shared" si="66"/>
        <v>0.30443159922928709</v>
      </c>
    </row>
    <row r="525" spans="1:19" x14ac:dyDescent="0.3">
      <c r="A525" s="34" t="s">
        <v>451</v>
      </c>
      <c r="B525" s="20" t="s">
        <v>111</v>
      </c>
      <c r="C525" s="21" t="s">
        <v>112</v>
      </c>
      <c r="D525" s="22">
        <v>0</v>
      </c>
      <c r="E525" s="23">
        <v>0</v>
      </c>
      <c r="F525" s="23">
        <v>0</v>
      </c>
      <c r="G525" s="23">
        <v>0</v>
      </c>
      <c r="H525" s="24" t="str">
        <f t="shared" si="60"/>
        <v/>
      </c>
      <c r="I525" s="25">
        <v>1036</v>
      </c>
      <c r="J525" s="26">
        <v>1020</v>
      </c>
      <c r="K525" s="26">
        <v>160</v>
      </c>
      <c r="L525" s="27">
        <f t="shared" si="61"/>
        <v>0.15686274509803921</v>
      </c>
      <c r="M525" s="28">
        <v>1</v>
      </c>
      <c r="N525" s="26">
        <v>18</v>
      </c>
      <c r="O525" s="29">
        <f t="shared" si="62"/>
        <v>1.7324350336862367E-2</v>
      </c>
      <c r="P525" s="30">
        <f t="shared" si="63"/>
        <v>1036</v>
      </c>
      <c r="Q525" s="31">
        <f t="shared" si="64"/>
        <v>1021</v>
      </c>
      <c r="R525" s="31">
        <f t="shared" si="65"/>
        <v>18</v>
      </c>
      <c r="S525" s="32">
        <f t="shared" si="66"/>
        <v>1.7324350336862367E-2</v>
      </c>
    </row>
    <row r="526" spans="1:19" x14ac:dyDescent="0.3">
      <c r="A526" s="34" t="s">
        <v>451</v>
      </c>
      <c r="B526" s="20" t="s">
        <v>115</v>
      </c>
      <c r="C526" s="21" t="s">
        <v>116</v>
      </c>
      <c r="D526" s="22">
        <v>0</v>
      </c>
      <c r="E526" s="23">
        <v>0</v>
      </c>
      <c r="F526" s="23">
        <v>0</v>
      </c>
      <c r="G526" s="23">
        <v>0</v>
      </c>
      <c r="H526" s="24" t="str">
        <f t="shared" si="60"/>
        <v/>
      </c>
      <c r="I526" s="25">
        <v>9</v>
      </c>
      <c r="J526" s="26">
        <v>9</v>
      </c>
      <c r="K526" s="26">
        <v>0</v>
      </c>
      <c r="L526" s="27">
        <f t="shared" si="61"/>
        <v>0</v>
      </c>
      <c r="M526" s="28">
        <v>2</v>
      </c>
      <c r="N526" s="26">
        <v>0</v>
      </c>
      <c r="O526" s="29">
        <f t="shared" si="62"/>
        <v>0</v>
      </c>
      <c r="P526" s="30">
        <f t="shared" si="63"/>
        <v>9</v>
      </c>
      <c r="Q526" s="31">
        <f t="shared" si="64"/>
        <v>11</v>
      </c>
      <c r="R526" s="31" t="str">
        <f t="shared" si="65"/>
        <v/>
      </c>
      <c r="S526" s="32" t="str">
        <f t="shared" si="66"/>
        <v/>
      </c>
    </row>
    <row r="527" spans="1:19" x14ac:dyDescent="0.3">
      <c r="A527" s="34" t="s">
        <v>451</v>
      </c>
      <c r="B527" s="20" t="s">
        <v>117</v>
      </c>
      <c r="C527" s="21" t="s">
        <v>117</v>
      </c>
      <c r="D527" s="22">
        <v>2</v>
      </c>
      <c r="E527" s="23">
        <v>0</v>
      </c>
      <c r="F527" s="23">
        <v>0</v>
      </c>
      <c r="G527" s="23">
        <v>0</v>
      </c>
      <c r="H527" s="24" t="str">
        <f t="shared" si="60"/>
        <v/>
      </c>
      <c r="I527" s="25">
        <v>5090</v>
      </c>
      <c r="J527" s="26">
        <v>3111</v>
      </c>
      <c r="K527" s="26">
        <v>1016</v>
      </c>
      <c r="L527" s="27">
        <f t="shared" si="61"/>
        <v>0.32658309225329474</v>
      </c>
      <c r="M527" s="28">
        <v>0</v>
      </c>
      <c r="N527" s="26">
        <v>1893</v>
      </c>
      <c r="O527" s="29">
        <f t="shared" si="62"/>
        <v>0.37829736211031173</v>
      </c>
      <c r="P527" s="30">
        <f t="shared" si="63"/>
        <v>5092</v>
      </c>
      <c r="Q527" s="31">
        <f t="shared" si="64"/>
        <v>3111</v>
      </c>
      <c r="R527" s="31">
        <f t="shared" si="65"/>
        <v>1893</v>
      </c>
      <c r="S527" s="32">
        <f t="shared" si="66"/>
        <v>0.37829736211031173</v>
      </c>
    </row>
    <row r="528" spans="1:19" ht="28.8" x14ac:dyDescent="0.3">
      <c r="A528" s="34" t="s">
        <v>451</v>
      </c>
      <c r="B528" s="20" t="s">
        <v>118</v>
      </c>
      <c r="C528" s="21" t="s">
        <v>119</v>
      </c>
      <c r="D528" s="22">
        <v>3</v>
      </c>
      <c r="E528" s="23">
        <v>3</v>
      </c>
      <c r="F528" s="23">
        <v>0</v>
      </c>
      <c r="G528" s="23">
        <v>0</v>
      </c>
      <c r="H528" s="24">
        <f t="shared" si="60"/>
        <v>0</v>
      </c>
      <c r="I528" s="25">
        <v>5915</v>
      </c>
      <c r="J528" s="26">
        <v>4506</v>
      </c>
      <c r="K528" s="26">
        <v>1154</v>
      </c>
      <c r="L528" s="27">
        <f t="shared" si="61"/>
        <v>0.2561029738126942</v>
      </c>
      <c r="M528" s="28">
        <v>0</v>
      </c>
      <c r="N528" s="26">
        <v>1455</v>
      </c>
      <c r="O528" s="29">
        <f t="shared" si="62"/>
        <v>0.24408656265727227</v>
      </c>
      <c r="P528" s="30">
        <f t="shared" si="63"/>
        <v>5918</v>
      </c>
      <c r="Q528" s="31">
        <f t="shared" si="64"/>
        <v>4509</v>
      </c>
      <c r="R528" s="31">
        <f t="shared" si="65"/>
        <v>1455</v>
      </c>
      <c r="S528" s="32">
        <f t="shared" si="66"/>
        <v>0.24396378269617705</v>
      </c>
    </row>
    <row r="529" spans="1:19" x14ac:dyDescent="0.3">
      <c r="A529" s="34" t="s">
        <v>451</v>
      </c>
      <c r="B529" s="20" t="s">
        <v>120</v>
      </c>
      <c r="C529" s="21" t="s">
        <v>121</v>
      </c>
      <c r="D529" s="22">
        <v>3</v>
      </c>
      <c r="E529" s="23">
        <v>0</v>
      </c>
      <c r="F529" s="23">
        <v>0</v>
      </c>
      <c r="G529" s="23">
        <v>2</v>
      </c>
      <c r="H529" s="24">
        <f t="shared" si="60"/>
        <v>1</v>
      </c>
      <c r="I529" s="25">
        <v>5029</v>
      </c>
      <c r="J529" s="26">
        <v>3260</v>
      </c>
      <c r="K529" s="26">
        <v>1549</v>
      </c>
      <c r="L529" s="27">
        <f t="shared" si="61"/>
        <v>0.47515337423312881</v>
      </c>
      <c r="M529" s="28">
        <v>0</v>
      </c>
      <c r="N529" s="26">
        <v>1723</v>
      </c>
      <c r="O529" s="29">
        <f t="shared" si="62"/>
        <v>0.34577563716636567</v>
      </c>
      <c r="P529" s="30">
        <f t="shared" si="63"/>
        <v>5032</v>
      </c>
      <c r="Q529" s="31">
        <f t="shared" si="64"/>
        <v>3260</v>
      </c>
      <c r="R529" s="31">
        <f t="shared" si="65"/>
        <v>1725</v>
      </c>
      <c r="S529" s="32">
        <f t="shared" si="66"/>
        <v>0.34603811434302911</v>
      </c>
    </row>
    <row r="530" spans="1:19" x14ac:dyDescent="0.3">
      <c r="A530" s="34" t="s">
        <v>451</v>
      </c>
      <c r="B530" s="20" t="s">
        <v>122</v>
      </c>
      <c r="C530" s="21" t="s">
        <v>124</v>
      </c>
      <c r="D530" s="22">
        <v>4</v>
      </c>
      <c r="E530" s="23">
        <v>0</v>
      </c>
      <c r="F530" s="23">
        <v>0</v>
      </c>
      <c r="G530" s="23">
        <v>3</v>
      </c>
      <c r="H530" s="24">
        <f t="shared" si="60"/>
        <v>1</v>
      </c>
      <c r="I530" s="25">
        <v>42940</v>
      </c>
      <c r="J530" s="26">
        <v>35289</v>
      </c>
      <c r="K530" s="26">
        <v>17500</v>
      </c>
      <c r="L530" s="27">
        <f t="shared" si="61"/>
        <v>0.49590523959307431</v>
      </c>
      <c r="M530" s="28">
        <v>273</v>
      </c>
      <c r="N530" s="26">
        <v>6604</v>
      </c>
      <c r="O530" s="29">
        <f t="shared" si="62"/>
        <v>0.15661907698145425</v>
      </c>
      <c r="P530" s="30">
        <f t="shared" si="63"/>
        <v>42944</v>
      </c>
      <c r="Q530" s="31">
        <f t="shared" si="64"/>
        <v>35562</v>
      </c>
      <c r="R530" s="31">
        <f t="shared" si="65"/>
        <v>6607</v>
      </c>
      <c r="S530" s="32">
        <f t="shared" si="66"/>
        <v>0.15667907704711992</v>
      </c>
    </row>
    <row r="531" spans="1:19" ht="28.8" x14ac:dyDescent="0.3">
      <c r="A531" s="34" t="s">
        <v>451</v>
      </c>
      <c r="B531" s="20" t="s">
        <v>127</v>
      </c>
      <c r="C531" s="21" t="s">
        <v>128</v>
      </c>
      <c r="D531" s="22">
        <v>6</v>
      </c>
      <c r="E531" s="23">
        <v>5</v>
      </c>
      <c r="F531" s="23">
        <v>0</v>
      </c>
      <c r="G531" s="23">
        <v>0</v>
      </c>
      <c r="H531" s="24">
        <f t="shared" si="60"/>
        <v>0</v>
      </c>
      <c r="I531" s="25">
        <v>1346</v>
      </c>
      <c r="J531" s="26">
        <v>851</v>
      </c>
      <c r="K531" s="26">
        <v>397</v>
      </c>
      <c r="L531" s="27">
        <f t="shared" si="61"/>
        <v>0.46650998824911866</v>
      </c>
      <c r="M531" s="28">
        <v>7</v>
      </c>
      <c r="N531" s="26">
        <v>421</v>
      </c>
      <c r="O531" s="29">
        <f t="shared" si="62"/>
        <v>0.32916340891321344</v>
      </c>
      <c r="P531" s="30">
        <f t="shared" si="63"/>
        <v>1352</v>
      </c>
      <c r="Q531" s="31">
        <f t="shared" si="64"/>
        <v>863</v>
      </c>
      <c r="R531" s="31">
        <f t="shared" si="65"/>
        <v>421</v>
      </c>
      <c r="S531" s="32">
        <f t="shared" si="66"/>
        <v>0.32788161993769471</v>
      </c>
    </row>
    <row r="532" spans="1:19" x14ac:dyDescent="0.3">
      <c r="A532" s="34" t="s">
        <v>451</v>
      </c>
      <c r="B532" s="20" t="s">
        <v>133</v>
      </c>
      <c r="C532" s="21" t="s">
        <v>134</v>
      </c>
      <c r="D532" s="22">
        <v>22</v>
      </c>
      <c r="E532" s="23">
        <v>17</v>
      </c>
      <c r="F532" s="23">
        <v>0</v>
      </c>
      <c r="G532" s="23">
        <v>4</v>
      </c>
      <c r="H532" s="24">
        <f t="shared" si="60"/>
        <v>0.19047619047619047</v>
      </c>
      <c r="I532" s="25">
        <v>4484</v>
      </c>
      <c r="J532" s="26">
        <v>2257</v>
      </c>
      <c r="K532" s="26">
        <v>232</v>
      </c>
      <c r="L532" s="27">
        <f t="shared" si="61"/>
        <v>0.10279131590607</v>
      </c>
      <c r="M532" s="28">
        <v>46</v>
      </c>
      <c r="N532" s="26">
        <v>1913</v>
      </c>
      <c r="O532" s="29">
        <f t="shared" si="62"/>
        <v>0.45374762808349145</v>
      </c>
      <c r="P532" s="30">
        <f t="shared" si="63"/>
        <v>4506</v>
      </c>
      <c r="Q532" s="31">
        <f t="shared" si="64"/>
        <v>2320</v>
      </c>
      <c r="R532" s="31">
        <f t="shared" si="65"/>
        <v>1917</v>
      </c>
      <c r="S532" s="32">
        <f t="shared" si="66"/>
        <v>0.45244276610809536</v>
      </c>
    </row>
    <row r="533" spans="1:19" x14ac:dyDescent="0.3">
      <c r="A533" s="34" t="s">
        <v>451</v>
      </c>
      <c r="B533" s="20" t="s">
        <v>135</v>
      </c>
      <c r="C533" s="21" t="s">
        <v>136</v>
      </c>
      <c r="D533" s="22">
        <v>0</v>
      </c>
      <c r="E533" s="23">
        <v>0</v>
      </c>
      <c r="F533" s="23">
        <v>0</v>
      </c>
      <c r="G533" s="23">
        <v>0</v>
      </c>
      <c r="H533" s="24" t="str">
        <f t="shared" si="60"/>
        <v/>
      </c>
      <c r="I533" s="25">
        <v>1</v>
      </c>
      <c r="J533" s="26">
        <v>1</v>
      </c>
      <c r="K533" s="26">
        <v>0</v>
      </c>
      <c r="L533" s="27">
        <f t="shared" si="61"/>
        <v>0</v>
      </c>
      <c r="M533" s="28">
        <v>0</v>
      </c>
      <c r="N533" s="26">
        <v>0</v>
      </c>
      <c r="O533" s="29">
        <f t="shared" si="62"/>
        <v>0</v>
      </c>
      <c r="P533" s="30">
        <f t="shared" si="63"/>
        <v>1</v>
      </c>
      <c r="Q533" s="31">
        <f t="shared" si="64"/>
        <v>1</v>
      </c>
      <c r="R533" s="31" t="str">
        <f t="shared" si="65"/>
        <v/>
      </c>
      <c r="S533" s="32" t="str">
        <f t="shared" si="66"/>
        <v/>
      </c>
    </row>
    <row r="534" spans="1:19" x14ac:dyDescent="0.3">
      <c r="A534" s="34" t="s">
        <v>451</v>
      </c>
      <c r="B534" s="20" t="s">
        <v>137</v>
      </c>
      <c r="C534" s="21" t="s">
        <v>141</v>
      </c>
      <c r="D534" s="22">
        <v>0</v>
      </c>
      <c r="E534" s="23">
        <v>0</v>
      </c>
      <c r="F534" s="23">
        <v>0</v>
      </c>
      <c r="G534" s="23">
        <v>0</v>
      </c>
      <c r="H534" s="24" t="str">
        <f t="shared" si="60"/>
        <v/>
      </c>
      <c r="I534" s="25">
        <v>21964</v>
      </c>
      <c r="J534" s="26">
        <v>8756</v>
      </c>
      <c r="K534" s="26">
        <v>0</v>
      </c>
      <c r="L534" s="27">
        <f t="shared" si="61"/>
        <v>0</v>
      </c>
      <c r="M534" s="28">
        <v>39</v>
      </c>
      <c r="N534" s="26">
        <v>27</v>
      </c>
      <c r="O534" s="29">
        <f t="shared" si="62"/>
        <v>3.0605304919519385E-3</v>
      </c>
      <c r="P534" s="30">
        <f t="shared" si="63"/>
        <v>21964</v>
      </c>
      <c r="Q534" s="31">
        <f t="shared" si="64"/>
        <v>8795</v>
      </c>
      <c r="R534" s="31">
        <f t="shared" si="65"/>
        <v>27</v>
      </c>
      <c r="S534" s="32">
        <f t="shared" si="66"/>
        <v>3.0605304919519385E-3</v>
      </c>
    </row>
    <row r="535" spans="1:19" x14ac:dyDescent="0.3">
      <c r="A535" s="34" t="s">
        <v>451</v>
      </c>
      <c r="B535" s="20" t="s">
        <v>143</v>
      </c>
      <c r="C535" s="21" t="s">
        <v>144</v>
      </c>
      <c r="D535" s="22">
        <v>9</v>
      </c>
      <c r="E535" s="23">
        <v>3</v>
      </c>
      <c r="F535" s="23">
        <v>0</v>
      </c>
      <c r="G535" s="23">
        <v>4</v>
      </c>
      <c r="H535" s="24">
        <f t="shared" si="60"/>
        <v>0.5714285714285714</v>
      </c>
      <c r="I535" s="25">
        <v>16913</v>
      </c>
      <c r="J535" s="26">
        <v>12789</v>
      </c>
      <c r="K535" s="26">
        <v>4311</v>
      </c>
      <c r="L535" s="27">
        <f t="shared" si="61"/>
        <v>0.33708655876143562</v>
      </c>
      <c r="M535" s="28">
        <v>5</v>
      </c>
      <c r="N535" s="26">
        <v>4090</v>
      </c>
      <c r="O535" s="29">
        <f t="shared" si="62"/>
        <v>0.24224117507699597</v>
      </c>
      <c r="P535" s="30">
        <f t="shared" si="63"/>
        <v>16922</v>
      </c>
      <c r="Q535" s="31">
        <f t="shared" si="64"/>
        <v>12797</v>
      </c>
      <c r="R535" s="31">
        <f t="shared" si="65"/>
        <v>4094</v>
      </c>
      <c r="S535" s="32">
        <f t="shared" si="66"/>
        <v>0.24237759753714996</v>
      </c>
    </row>
    <row r="536" spans="1:19" x14ac:dyDescent="0.3">
      <c r="A536" s="34" t="s">
        <v>451</v>
      </c>
      <c r="B536" s="20" t="s">
        <v>145</v>
      </c>
      <c r="C536" s="21" t="s">
        <v>146</v>
      </c>
      <c r="D536" s="22">
        <v>0</v>
      </c>
      <c r="E536" s="23">
        <v>0</v>
      </c>
      <c r="F536" s="23">
        <v>0</v>
      </c>
      <c r="G536" s="23">
        <v>0</v>
      </c>
      <c r="H536" s="24" t="str">
        <f t="shared" si="60"/>
        <v/>
      </c>
      <c r="I536" s="25">
        <v>1517</v>
      </c>
      <c r="J536" s="26">
        <v>1090</v>
      </c>
      <c r="K536" s="26">
        <v>177</v>
      </c>
      <c r="L536" s="27">
        <f t="shared" si="61"/>
        <v>0.16238532110091744</v>
      </c>
      <c r="M536" s="28">
        <v>2</v>
      </c>
      <c r="N536" s="26">
        <v>424</v>
      </c>
      <c r="O536" s="29">
        <f t="shared" si="62"/>
        <v>0.27968337730870713</v>
      </c>
      <c r="P536" s="30">
        <f t="shared" si="63"/>
        <v>1517</v>
      </c>
      <c r="Q536" s="31">
        <f t="shared" si="64"/>
        <v>1092</v>
      </c>
      <c r="R536" s="31">
        <f t="shared" si="65"/>
        <v>424</v>
      </c>
      <c r="S536" s="32">
        <f t="shared" si="66"/>
        <v>0.27968337730870713</v>
      </c>
    </row>
    <row r="537" spans="1:19" x14ac:dyDescent="0.3">
      <c r="A537" s="34" t="s">
        <v>451</v>
      </c>
      <c r="B537" s="20" t="s">
        <v>147</v>
      </c>
      <c r="C537" s="21" t="s">
        <v>148</v>
      </c>
      <c r="D537" s="22">
        <v>0</v>
      </c>
      <c r="E537" s="23">
        <v>0</v>
      </c>
      <c r="F537" s="23">
        <v>0</v>
      </c>
      <c r="G537" s="23">
        <v>0</v>
      </c>
      <c r="H537" s="24" t="str">
        <f t="shared" si="60"/>
        <v/>
      </c>
      <c r="I537" s="25">
        <v>15</v>
      </c>
      <c r="J537" s="26">
        <v>14</v>
      </c>
      <c r="K537" s="26">
        <v>2</v>
      </c>
      <c r="L537" s="27">
        <f t="shared" si="61"/>
        <v>0.14285714285714285</v>
      </c>
      <c r="M537" s="28">
        <v>9</v>
      </c>
      <c r="N537" s="26">
        <v>0</v>
      </c>
      <c r="O537" s="29">
        <f t="shared" si="62"/>
        <v>0</v>
      </c>
      <c r="P537" s="30">
        <f t="shared" si="63"/>
        <v>15</v>
      </c>
      <c r="Q537" s="31">
        <f t="shared" si="64"/>
        <v>23</v>
      </c>
      <c r="R537" s="31" t="str">
        <f t="shared" si="65"/>
        <v/>
      </c>
      <c r="S537" s="32" t="str">
        <f t="shared" si="66"/>
        <v/>
      </c>
    </row>
    <row r="538" spans="1:19" ht="28.8" x14ac:dyDescent="0.3">
      <c r="A538" s="34" t="s">
        <v>451</v>
      </c>
      <c r="B538" s="20" t="s">
        <v>147</v>
      </c>
      <c r="C538" s="21" t="s">
        <v>151</v>
      </c>
      <c r="D538" s="22">
        <v>0</v>
      </c>
      <c r="E538" s="23">
        <v>0</v>
      </c>
      <c r="F538" s="23">
        <v>0</v>
      </c>
      <c r="G538" s="23">
        <v>0</v>
      </c>
      <c r="H538" s="24" t="str">
        <f t="shared" si="60"/>
        <v/>
      </c>
      <c r="I538" s="25">
        <v>37</v>
      </c>
      <c r="J538" s="26">
        <v>34</v>
      </c>
      <c r="K538" s="26">
        <v>5</v>
      </c>
      <c r="L538" s="27">
        <f t="shared" si="61"/>
        <v>0.14705882352941177</v>
      </c>
      <c r="M538" s="28">
        <v>0</v>
      </c>
      <c r="N538" s="26">
        <v>2</v>
      </c>
      <c r="O538" s="29">
        <f t="shared" si="62"/>
        <v>5.5555555555555552E-2</v>
      </c>
      <c r="P538" s="30">
        <f t="shared" si="63"/>
        <v>37</v>
      </c>
      <c r="Q538" s="31">
        <f t="shared" si="64"/>
        <v>34</v>
      </c>
      <c r="R538" s="31">
        <f t="shared" si="65"/>
        <v>2</v>
      </c>
      <c r="S538" s="32">
        <f t="shared" si="66"/>
        <v>5.5555555555555552E-2</v>
      </c>
    </row>
    <row r="539" spans="1:19" x14ac:dyDescent="0.3">
      <c r="A539" s="34" t="s">
        <v>451</v>
      </c>
      <c r="B539" s="20" t="s">
        <v>155</v>
      </c>
      <c r="C539" s="21" t="s">
        <v>156</v>
      </c>
      <c r="D539" s="22">
        <v>14</v>
      </c>
      <c r="E539" s="23">
        <v>12</v>
      </c>
      <c r="F539" s="23">
        <v>0</v>
      </c>
      <c r="G539" s="23">
        <v>2</v>
      </c>
      <c r="H539" s="24">
        <f t="shared" si="60"/>
        <v>0.14285714285714285</v>
      </c>
      <c r="I539" s="25">
        <v>8442</v>
      </c>
      <c r="J539" s="26">
        <v>5014</v>
      </c>
      <c r="K539" s="26">
        <v>861</v>
      </c>
      <c r="L539" s="27">
        <f t="shared" si="61"/>
        <v>0.17171918627842042</v>
      </c>
      <c r="M539" s="28">
        <v>0</v>
      </c>
      <c r="N539" s="26">
        <v>3198</v>
      </c>
      <c r="O539" s="29">
        <f t="shared" si="62"/>
        <v>0.38943010228933267</v>
      </c>
      <c r="P539" s="30">
        <f t="shared" si="63"/>
        <v>8456</v>
      </c>
      <c r="Q539" s="31">
        <f t="shared" si="64"/>
        <v>5026</v>
      </c>
      <c r="R539" s="31">
        <f t="shared" si="65"/>
        <v>3200</v>
      </c>
      <c r="S539" s="32">
        <f t="shared" si="66"/>
        <v>0.3890104546559689</v>
      </c>
    </row>
    <row r="540" spans="1:19" x14ac:dyDescent="0.3">
      <c r="A540" s="34" t="s">
        <v>451</v>
      </c>
      <c r="B540" s="20" t="s">
        <v>157</v>
      </c>
      <c r="C540" s="21" t="s">
        <v>158</v>
      </c>
      <c r="D540" s="22">
        <v>0</v>
      </c>
      <c r="E540" s="23">
        <v>0</v>
      </c>
      <c r="F540" s="23">
        <v>0</v>
      </c>
      <c r="G540" s="23">
        <v>0</v>
      </c>
      <c r="H540" s="24" t="str">
        <f t="shared" si="60"/>
        <v/>
      </c>
      <c r="I540" s="25">
        <v>3</v>
      </c>
      <c r="J540" s="26">
        <v>3</v>
      </c>
      <c r="K540" s="26">
        <v>1</v>
      </c>
      <c r="L540" s="27">
        <f t="shared" si="61"/>
        <v>0.33333333333333331</v>
      </c>
      <c r="M540" s="28">
        <v>1</v>
      </c>
      <c r="N540" s="26">
        <v>0</v>
      </c>
      <c r="O540" s="29">
        <f t="shared" si="62"/>
        <v>0</v>
      </c>
      <c r="P540" s="30">
        <f t="shared" si="63"/>
        <v>3</v>
      </c>
      <c r="Q540" s="31">
        <f t="shared" si="64"/>
        <v>4</v>
      </c>
      <c r="R540" s="31" t="str">
        <f t="shared" si="65"/>
        <v/>
      </c>
      <c r="S540" s="32" t="str">
        <f t="shared" si="66"/>
        <v/>
      </c>
    </row>
    <row r="541" spans="1:19" x14ac:dyDescent="0.3">
      <c r="A541" s="34" t="s">
        <v>451</v>
      </c>
      <c r="B541" s="20" t="s">
        <v>160</v>
      </c>
      <c r="C541" s="21" t="s">
        <v>161</v>
      </c>
      <c r="D541" s="22">
        <v>0</v>
      </c>
      <c r="E541" s="23">
        <v>0</v>
      </c>
      <c r="F541" s="23">
        <v>0</v>
      </c>
      <c r="G541" s="23">
        <v>0</v>
      </c>
      <c r="H541" s="24" t="str">
        <f t="shared" si="60"/>
        <v/>
      </c>
      <c r="I541" s="25">
        <v>77</v>
      </c>
      <c r="J541" s="26">
        <v>76</v>
      </c>
      <c r="K541" s="26">
        <v>9</v>
      </c>
      <c r="L541" s="27">
        <f t="shared" si="61"/>
        <v>0.11842105263157894</v>
      </c>
      <c r="M541" s="28">
        <v>0</v>
      </c>
      <c r="N541" s="26">
        <v>0</v>
      </c>
      <c r="O541" s="29">
        <f t="shared" si="62"/>
        <v>0</v>
      </c>
      <c r="P541" s="30">
        <f t="shared" si="63"/>
        <v>77</v>
      </c>
      <c r="Q541" s="31">
        <f t="shared" si="64"/>
        <v>76</v>
      </c>
      <c r="R541" s="31" t="str">
        <f t="shared" si="65"/>
        <v/>
      </c>
      <c r="S541" s="32" t="str">
        <f t="shared" si="66"/>
        <v/>
      </c>
    </row>
    <row r="542" spans="1:19" x14ac:dyDescent="0.3">
      <c r="A542" s="34" t="s">
        <v>451</v>
      </c>
      <c r="B542" s="20" t="s">
        <v>162</v>
      </c>
      <c r="C542" s="21" t="s">
        <v>163</v>
      </c>
      <c r="D542" s="22">
        <v>58</v>
      </c>
      <c r="E542" s="23">
        <v>33</v>
      </c>
      <c r="F542" s="23">
        <v>0</v>
      </c>
      <c r="G542" s="23">
        <v>22</v>
      </c>
      <c r="H542" s="24">
        <f t="shared" si="60"/>
        <v>0.4</v>
      </c>
      <c r="I542" s="25">
        <v>14000</v>
      </c>
      <c r="J542" s="26">
        <v>7898</v>
      </c>
      <c r="K542" s="26">
        <v>1822</v>
      </c>
      <c r="L542" s="27">
        <f t="shared" si="61"/>
        <v>0.23069131425677386</v>
      </c>
      <c r="M542" s="28">
        <v>1</v>
      </c>
      <c r="N542" s="26">
        <v>5827</v>
      </c>
      <c r="O542" s="29">
        <f t="shared" si="62"/>
        <v>0.42452280343872945</v>
      </c>
      <c r="P542" s="30">
        <f t="shared" si="63"/>
        <v>14058</v>
      </c>
      <c r="Q542" s="31">
        <f t="shared" si="64"/>
        <v>7932</v>
      </c>
      <c r="R542" s="31">
        <f t="shared" si="65"/>
        <v>5849</v>
      </c>
      <c r="S542" s="32">
        <f t="shared" si="66"/>
        <v>0.42442493287860095</v>
      </c>
    </row>
    <row r="543" spans="1:19" x14ac:dyDescent="0.3">
      <c r="A543" s="34" t="s">
        <v>451</v>
      </c>
      <c r="B543" s="20" t="s">
        <v>166</v>
      </c>
      <c r="C543" s="21" t="s">
        <v>167</v>
      </c>
      <c r="D543" s="22">
        <v>83</v>
      </c>
      <c r="E543" s="23">
        <v>37</v>
      </c>
      <c r="F543" s="23">
        <v>0</v>
      </c>
      <c r="G543" s="23">
        <v>28</v>
      </c>
      <c r="H543" s="24">
        <f t="shared" si="60"/>
        <v>0.43076923076923079</v>
      </c>
      <c r="I543" s="25">
        <v>3661</v>
      </c>
      <c r="J543" s="26">
        <v>1776</v>
      </c>
      <c r="K543" s="26">
        <v>343</v>
      </c>
      <c r="L543" s="27">
        <f t="shared" si="61"/>
        <v>0.19313063063063063</v>
      </c>
      <c r="M543" s="28">
        <v>9</v>
      </c>
      <c r="N543" s="26">
        <v>1764</v>
      </c>
      <c r="O543" s="29">
        <f t="shared" si="62"/>
        <v>0.49704142011834318</v>
      </c>
      <c r="P543" s="30">
        <f t="shared" si="63"/>
        <v>3744</v>
      </c>
      <c r="Q543" s="31">
        <f t="shared" si="64"/>
        <v>1822</v>
      </c>
      <c r="R543" s="31">
        <f t="shared" si="65"/>
        <v>1792</v>
      </c>
      <c r="S543" s="32">
        <f t="shared" si="66"/>
        <v>0.49584947426674048</v>
      </c>
    </row>
    <row r="544" spans="1:19" ht="28.8" x14ac:dyDescent="0.3">
      <c r="A544" s="34" t="s">
        <v>451</v>
      </c>
      <c r="B544" s="20" t="s">
        <v>170</v>
      </c>
      <c r="C544" s="21" t="s">
        <v>171</v>
      </c>
      <c r="D544" s="22">
        <v>4</v>
      </c>
      <c r="E544" s="23">
        <v>4</v>
      </c>
      <c r="F544" s="23">
        <v>0</v>
      </c>
      <c r="G544" s="23">
        <v>0</v>
      </c>
      <c r="H544" s="24">
        <f t="shared" si="60"/>
        <v>0</v>
      </c>
      <c r="I544" s="25">
        <v>3912</v>
      </c>
      <c r="J544" s="26">
        <v>3684</v>
      </c>
      <c r="K544" s="26">
        <v>698</v>
      </c>
      <c r="L544" s="27">
        <f t="shared" si="61"/>
        <v>0.18946796959826276</v>
      </c>
      <c r="M544" s="28">
        <v>1</v>
      </c>
      <c r="N544" s="26">
        <v>172</v>
      </c>
      <c r="O544" s="29">
        <f t="shared" si="62"/>
        <v>4.4594244231267822E-2</v>
      </c>
      <c r="P544" s="30">
        <f t="shared" si="63"/>
        <v>3916</v>
      </c>
      <c r="Q544" s="31">
        <f t="shared" si="64"/>
        <v>3689</v>
      </c>
      <c r="R544" s="31">
        <f t="shared" si="65"/>
        <v>172</v>
      </c>
      <c r="S544" s="32">
        <f t="shared" si="66"/>
        <v>4.4548044548044549E-2</v>
      </c>
    </row>
    <row r="545" spans="1:19" x14ac:dyDescent="0.3">
      <c r="A545" s="34" t="s">
        <v>451</v>
      </c>
      <c r="B545" s="20" t="s">
        <v>178</v>
      </c>
      <c r="C545" s="21" t="s">
        <v>179</v>
      </c>
      <c r="D545" s="22">
        <v>51</v>
      </c>
      <c r="E545" s="23">
        <v>37</v>
      </c>
      <c r="F545" s="23">
        <v>0</v>
      </c>
      <c r="G545" s="23">
        <v>12</v>
      </c>
      <c r="H545" s="24">
        <f t="shared" si="60"/>
        <v>0.24489795918367346</v>
      </c>
      <c r="I545" s="25">
        <v>50701</v>
      </c>
      <c r="J545" s="26">
        <v>46002</v>
      </c>
      <c r="K545" s="26">
        <v>20992</v>
      </c>
      <c r="L545" s="27">
        <f t="shared" si="61"/>
        <v>0.45632798573975042</v>
      </c>
      <c r="M545" s="28">
        <v>1</v>
      </c>
      <c r="N545" s="26">
        <v>4569</v>
      </c>
      <c r="O545" s="29">
        <f t="shared" si="62"/>
        <v>9.0346436763426408E-2</v>
      </c>
      <c r="P545" s="30">
        <f t="shared" si="63"/>
        <v>50752</v>
      </c>
      <c r="Q545" s="31">
        <f t="shared" si="64"/>
        <v>46040</v>
      </c>
      <c r="R545" s="31">
        <f t="shared" si="65"/>
        <v>4581</v>
      </c>
      <c r="S545" s="32">
        <f t="shared" si="66"/>
        <v>9.0496039193220204E-2</v>
      </c>
    </row>
    <row r="546" spans="1:19" x14ac:dyDescent="0.3">
      <c r="A546" s="34" t="s">
        <v>451</v>
      </c>
      <c r="B546" s="20" t="s">
        <v>178</v>
      </c>
      <c r="C546" s="21" t="s">
        <v>180</v>
      </c>
      <c r="D546" s="22">
        <v>20</v>
      </c>
      <c r="E546" s="23">
        <v>17</v>
      </c>
      <c r="F546" s="23">
        <v>0</v>
      </c>
      <c r="G546" s="23">
        <v>3</v>
      </c>
      <c r="H546" s="24">
        <f t="shared" si="60"/>
        <v>0.15</v>
      </c>
      <c r="I546" s="25">
        <v>26592</v>
      </c>
      <c r="J546" s="26">
        <v>21333</v>
      </c>
      <c r="K546" s="26">
        <v>9191</v>
      </c>
      <c r="L546" s="27">
        <f t="shared" si="61"/>
        <v>0.4308348567946374</v>
      </c>
      <c r="M546" s="28">
        <v>0</v>
      </c>
      <c r="N546" s="26">
        <v>5024</v>
      </c>
      <c r="O546" s="29">
        <f t="shared" si="62"/>
        <v>0.19061349926015858</v>
      </c>
      <c r="P546" s="30">
        <f t="shared" si="63"/>
        <v>26612</v>
      </c>
      <c r="Q546" s="31">
        <f t="shared" si="64"/>
        <v>21350</v>
      </c>
      <c r="R546" s="31">
        <f t="shared" si="65"/>
        <v>5027</v>
      </c>
      <c r="S546" s="32">
        <f t="shared" si="66"/>
        <v>0.19058270462903287</v>
      </c>
    </row>
    <row r="547" spans="1:19" x14ac:dyDescent="0.3">
      <c r="A547" s="34" t="s">
        <v>451</v>
      </c>
      <c r="B547" s="20" t="s">
        <v>178</v>
      </c>
      <c r="C547" s="21" t="s">
        <v>182</v>
      </c>
      <c r="D547" s="22">
        <v>3</v>
      </c>
      <c r="E547" s="23">
        <v>0</v>
      </c>
      <c r="F547" s="23">
        <v>0</v>
      </c>
      <c r="G547" s="23">
        <v>0</v>
      </c>
      <c r="H547" s="24" t="str">
        <f t="shared" si="60"/>
        <v/>
      </c>
      <c r="I547" s="25">
        <v>9302</v>
      </c>
      <c r="J547" s="26">
        <v>8198</v>
      </c>
      <c r="K547" s="26">
        <v>1594</v>
      </c>
      <c r="L547" s="27">
        <f t="shared" si="61"/>
        <v>0.19443766772383508</v>
      </c>
      <c r="M547" s="28">
        <v>3</v>
      </c>
      <c r="N547" s="26">
        <v>1065</v>
      </c>
      <c r="O547" s="29">
        <f t="shared" si="62"/>
        <v>0.11493632635441399</v>
      </c>
      <c r="P547" s="30">
        <f t="shared" si="63"/>
        <v>9305</v>
      </c>
      <c r="Q547" s="31">
        <f t="shared" si="64"/>
        <v>8201</v>
      </c>
      <c r="R547" s="31">
        <f t="shared" si="65"/>
        <v>1065</v>
      </c>
      <c r="S547" s="32">
        <f t="shared" si="66"/>
        <v>0.11493632635441399</v>
      </c>
    </row>
    <row r="548" spans="1:19" x14ac:dyDescent="0.3">
      <c r="A548" s="34" t="s">
        <v>451</v>
      </c>
      <c r="B548" s="20" t="s">
        <v>178</v>
      </c>
      <c r="C548" s="21" t="s">
        <v>183</v>
      </c>
      <c r="D548" s="22">
        <v>61</v>
      </c>
      <c r="E548" s="23">
        <v>41</v>
      </c>
      <c r="F548" s="23">
        <v>0</v>
      </c>
      <c r="G548" s="23">
        <v>16</v>
      </c>
      <c r="H548" s="24">
        <f t="shared" si="60"/>
        <v>0.2807017543859649</v>
      </c>
      <c r="I548" s="25">
        <v>62016</v>
      </c>
      <c r="J548" s="26">
        <v>53458</v>
      </c>
      <c r="K548" s="26">
        <v>18213</v>
      </c>
      <c r="L548" s="27">
        <f t="shared" si="61"/>
        <v>0.34069736989786376</v>
      </c>
      <c r="M548" s="28">
        <v>0</v>
      </c>
      <c r="N548" s="26">
        <v>8333</v>
      </c>
      <c r="O548" s="29">
        <f t="shared" si="62"/>
        <v>0.13485782719166223</v>
      </c>
      <c r="P548" s="30">
        <f t="shared" si="63"/>
        <v>62077</v>
      </c>
      <c r="Q548" s="31">
        <f t="shared" si="64"/>
        <v>53499</v>
      </c>
      <c r="R548" s="31">
        <f t="shared" si="65"/>
        <v>8349</v>
      </c>
      <c r="S548" s="32">
        <f t="shared" si="66"/>
        <v>0.13499223903764065</v>
      </c>
    </row>
    <row r="549" spans="1:19" x14ac:dyDescent="0.3">
      <c r="A549" s="34" t="s">
        <v>451</v>
      </c>
      <c r="B549" s="20" t="s">
        <v>178</v>
      </c>
      <c r="C549" s="21" t="s">
        <v>184</v>
      </c>
      <c r="D549" s="22">
        <v>78</v>
      </c>
      <c r="E549" s="23">
        <v>57</v>
      </c>
      <c r="F549" s="23">
        <v>0</v>
      </c>
      <c r="G549" s="23">
        <v>9</v>
      </c>
      <c r="H549" s="24">
        <f t="shared" si="60"/>
        <v>0.13636363636363635</v>
      </c>
      <c r="I549" s="25">
        <v>49348</v>
      </c>
      <c r="J549" s="26">
        <v>36573</v>
      </c>
      <c r="K549" s="26">
        <v>5479</v>
      </c>
      <c r="L549" s="27">
        <f t="shared" si="61"/>
        <v>0.1498099691028901</v>
      </c>
      <c r="M549" s="28">
        <v>0</v>
      </c>
      <c r="N549" s="26">
        <v>12323</v>
      </c>
      <c r="O549" s="29">
        <f t="shared" si="62"/>
        <v>0.25202470549738221</v>
      </c>
      <c r="P549" s="30">
        <f t="shared" si="63"/>
        <v>49426</v>
      </c>
      <c r="Q549" s="31">
        <f t="shared" si="64"/>
        <v>36630</v>
      </c>
      <c r="R549" s="31">
        <f t="shared" si="65"/>
        <v>12332</v>
      </c>
      <c r="S549" s="32">
        <f t="shared" si="66"/>
        <v>0.25186879620930519</v>
      </c>
    </row>
    <row r="550" spans="1:19" x14ac:dyDescent="0.3">
      <c r="A550" s="34" t="s">
        <v>451</v>
      </c>
      <c r="B550" s="20" t="s">
        <v>185</v>
      </c>
      <c r="C550" s="21" t="s">
        <v>186</v>
      </c>
      <c r="D550" s="22">
        <v>0</v>
      </c>
      <c r="E550" s="23">
        <v>0</v>
      </c>
      <c r="F550" s="23">
        <v>0</v>
      </c>
      <c r="G550" s="23">
        <v>0</v>
      </c>
      <c r="H550" s="24" t="str">
        <f t="shared" si="60"/>
        <v/>
      </c>
      <c r="I550" s="25">
        <v>47042</v>
      </c>
      <c r="J550" s="26">
        <v>44849</v>
      </c>
      <c r="K550" s="26">
        <v>8609</v>
      </c>
      <c r="L550" s="27">
        <f t="shared" si="61"/>
        <v>0.19195522754130526</v>
      </c>
      <c r="M550" s="28">
        <v>0</v>
      </c>
      <c r="N550" s="26">
        <v>1439</v>
      </c>
      <c r="O550" s="29">
        <f t="shared" si="62"/>
        <v>3.1087970964396819E-2</v>
      </c>
      <c r="P550" s="30">
        <f t="shared" si="63"/>
        <v>47042</v>
      </c>
      <c r="Q550" s="31">
        <f t="shared" si="64"/>
        <v>44849</v>
      </c>
      <c r="R550" s="31">
        <f t="shared" si="65"/>
        <v>1439</v>
      </c>
      <c r="S550" s="32">
        <f t="shared" si="66"/>
        <v>3.1087970964396819E-2</v>
      </c>
    </row>
    <row r="551" spans="1:19" x14ac:dyDescent="0.3">
      <c r="A551" s="34" t="s">
        <v>451</v>
      </c>
      <c r="B551" s="20" t="s">
        <v>187</v>
      </c>
      <c r="C551" s="21" t="s">
        <v>188</v>
      </c>
      <c r="D551" s="22">
        <v>2</v>
      </c>
      <c r="E551" s="23">
        <v>1</v>
      </c>
      <c r="F551" s="23">
        <v>0</v>
      </c>
      <c r="G551" s="23">
        <v>1</v>
      </c>
      <c r="H551" s="24">
        <f t="shared" si="60"/>
        <v>0.5</v>
      </c>
      <c r="I551" s="25">
        <v>37205</v>
      </c>
      <c r="J551" s="26">
        <v>30482</v>
      </c>
      <c r="K551" s="26">
        <v>6730</v>
      </c>
      <c r="L551" s="27">
        <f t="shared" si="61"/>
        <v>0.22078603766157076</v>
      </c>
      <c r="M551" s="28">
        <v>95</v>
      </c>
      <c r="N551" s="26">
        <v>10051</v>
      </c>
      <c r="O551" s="29">
        <f t="shared" si="62"/>
        <v>0.24739096189819829</v>
      </c>
      <c r="P551" s="30">
        <f t="shared" si="63"/>
        <v>37207</v>
      </c>
      <c r="Q551" s="31">
        <f t="shared" si="64"/>
        <v>30578</v>
      </c>
      <c r="R551" s="31">
        <f t="shared" si="65"/>
        <v>10052</v>
      </c>
      <c r="S551" s="32">
        <f t="shared" si="66"/>
        <v>0.24740339650504553</v>
      </c>
    </row>
    <row r="552" spans="1:19" x14ac:dyDescent="0.3">
      <c r="A552" s="34" t="s">
        <v>451</v>
      </c>
      <c r="B552" s="20" t="s">
        <v>189</v>
      </c>
      <c r="C552" s="21" t="s">
        <v>190</v>
      </c>
      <c r="D552" s="22">
        <v>0</v>
      </c>
      <c r="E552" s="23">
        <v>0</v>
      </c>
      <c r="F552" s="23">
        <v>0</v>
      </c>
      <c r="G552" s="23">
        <v>0</v>
      </c>
      <c r="H552" s="24" t="str">
        <f t="shared" si="60"/>
        <v/>
      </c>
      <c r="I552" s="25">
        <v>8811</v>
      </c>
      <c r="J552" s="26">
        <v>5481</v>
      </c>
      <c r="K552" s="26">
        <v>906</v>
      </c>
      <c r="L552" s="27">
        <f t="shared" si="61"/>
        <v>0.16529830322933772</v>
      </c>
      <c r="M552" s="28">
        <v>107</v>
      </c>
      <c r="N552" s="26">
        <v>3191</v>
      </c>
      <c r="O552" s="29">
        <f t="shared" si="62"/>
        <v>0.36348103428636519</v>
      </c>
      <c r="P552" s="30">
        <f t="shared" si="63"/>
        <v>8811</v>
      </c>
      <c r="Q552" s="31">
        <f t="shared" si="64"/>
        <v>5588</v>
      </c>
      <c r="R552" s="31">
        <f t="shared" si="65"/>
        <v>3191</v>
      </c>
      <c r="S552" s="32">
        <f t="shared" si="66"/>
        <v>0.36348103428636519</v>
      </c>
    </row>
    <row r="553" spans="1:19" x14ac:dyDescent="0.3">
      <c r="A553" s="34" t="s">
        <v>451</v>
      </c>
      <c r="B553" s="20" t="s">
        <v>189</v>
      </c>
      <c r="C553" s="21" t="s">
        <v>191</v>
      </c>
      <c r="D553" s="22">
        <v>0</v>
      </c>
      <c r="E553" s="23">
        <v>0</v>
      </c>
      <c r="F553" s="23">
        <v>0</v>
      </c>
      <c r="G553" s="23">
        <v>0</v>
      </c>
      <c r="H553" s="24" t="str">
        <f t="shared" si="60"/>
        <v/>
      </c>
      <c r="I553" s="25">
        <v>10806</v>
      </c>
      <c r="J553" s="26">
        <v>5497</v>
      </c>
      <c r="K553" s="26">
        <v>1195</v>
      </c>
      <c r="L553" s="27">
        <f t="shared" si="61"/>
        <v>0.21739130434782608</v>
      </c>
      <c r="M553" s="28">
        <v>21</v>
      </c>
      <c r="N553" s="26">
        <v>4819</v>
      </c>
      <c r="O553" s="29">
        <f t="shared" si="62"/>
        <v>0.46618941665860503</v>
      </c>
      <c r="P553" s="30">
        <f t="shared" si="63"/>
        <v>10806</v>
      </c>
      <c r="Q553" s="31">
        <f t="shared" si="64"/>
        <v>5518</v>
      </c>
      <c r="R553" s="31">
        <f t="shared" si="65"/>
        <v>4819</v>
      </c>
      <c r="S553" s="32">
        <f t="shared" si="66"/>
        <v>0.46618941665860503</v>
      </c>
    </row>
    <row r="554" spans="1:19" x14ac:dyDescent="0.3">
      <c r="A554" s="34" t="s">
        <v>451</v>
      </c>
      <c r="B554" s="20" t="s">
        <v>192</v>
      </c>
      <c r="C554" s="21" t="s">
        <v>193</v>
      </c>
      <c r="D554" s="22">
        <v>2</v>
      </c>
      <c r="E554" s="23">
        <v>2</v>
      </c>
      <c r="F554" s="23">
        <v>0</v>
      </c>
      <c r="G554" s="23">
        <v>0</v>
      </c>
      <c r="H554" s="24">
        <f t="shared" si="60"/>
        <v>0</v>
      </c>
      <c r="I554" s="25">
        <v>5415</v>
      </c>
      <c r="J554" s="26">
        <v>5241</v>
      </c>
      <c r="K554" s="26">
        <v>1836</v>
      </c>
      <c r="L554" s="27">
        <f t="shared" si="61"/>
        <v>0.35031482541499714</v>
      </c>
      <c r="M554" s="28">
        <v>10</v>
      </c>
      <c r="N554" s="26">
        <v>111</v>
      </c>
      <c r="O554" s="29">
        <f t="shared" si="62"/>
        <v>2.0701230883998507E-2</v>
      </c>
      <c r="P554" s="30">
        <f t="shared" si="63"/>
        <v>5417</v>
      </c>
      <c r="Q554" s="31">
        <f t="shared" si="64"/>
        <v>5253</v>
      </c>
      <c r="R554" s="31">
        <f t="shared" si="65"/>
        <v>111</v>
      </c>
      <c r="S554" s="32">
        <f t="shared" si="66"/>
        <v>2.0693512304250559E-2</v>
      </c>
    </row>
    <row r="555" spans="1:19" x14ac:dyDescent="0.3">
      <c r="A555" s="34" t="s">
        <v>451</v>
      </c>
      <c r="B555" s="20" t="s">
        <v>194</v>
      </c>
      <c r="C555" s="21" t="s">
        <v>196</v>
      </c>
      <c r="D555" s="22">
        <v>1</v>
      </c>
      <c r="E555" s="23">
        <v>1</v>
      </c>
      <c r="F555" s="23">
        <v>0</v>
      </c>
      <c r="G555" s="23">
        <v>0</v>
      </c>
      <c r="H555" s="24">
        <f t="shared" si="60"/>
        <v>0</v>
      </c>
      <c r="I555" s="25">
        <v>3438</v>
      </c>
      <c r="J555" s="26">
        <v>2767</v>
      </c>
      <c r="K555" s="26">
        <v>892</v>
      </c>
      <c r="L555" s="27">
        <f t="shared" si="61"/>
        <v>0.32237079869895191</v>
      </c>
      <c r="M555" s="28">
        <v>18</v>
      </c>
      <c r="N555" s="26">
        <v>525</v>
      </c>
      <c r="O555" s="29">
        <f t="shared" si="62"/>
        <v>0.15861027190332327</v>
      </c>
      <c r="P555" s="30">
        <f t="shared" si="63"/>
        <v>3439</v>
      </c>
      <c r="Q555" s="31">
        <f t="shared" si="64"/>
        <v>2786</v>
      </c>
      <c r="R555" s="31">
        <f t="shared" si="65"/>
        <v>525</v>
      </c>
      <c r="S555" s="32">
        <f t="shared" si="66"/>
        <v>0.15856236786469344</v>
      </c>
    </row>
    <row r="556" spans="1:19" x14ac:dyDescent="0.3">
      <c r="A556" s="34" t="s">
        <v>451</v>
      </c>
      <c r="B556" s="20" t="s">
        <v>194</v>
      </c>
      <c r="C556" s="21" t="s">
        <v>197</v>
      </c>
      <c r="D556" s="22">
        <v>2</v>
      </c>
      <c r="E556" s="23">
        <v>2</v>
      </c>
      <c r="F556" s="23">
        <v>0</v>
      </c>
      <c r="G556" s="23">
        <v>0</v>
      </c>
      <c r="H556" s="24">
        <f t="shared" si="60"/>
        <v>0</v>
      </c>
      <c r="I556" s="25">
        <v>460</v>
      </c>
      <c r="J556" s="26">
        <v>430</v>
      </c>
      <c r="K556" s="26">
        <v>66</v>
      </c>
      <c r="L556" s="27">
        <f t="shared" si="61"/>
        <v>0.15348837209302327</v>
      </c>
      <c r="M556" s="28">
        <v>0</v>
      </c>
      <c r="N556" s="26">
        <v>14</v>
      </c>
      <c r="O556" s="29">
        <f t="shared" si="62"/>
        <v>3.1531531531531529E-2</v>
      </c>
      <c r="P556" s="30">
        <f t="shared" si="63"/>
        <v>462</v>
      </c>
      <c r="Q556" s="31">
        <f t="shared" si="64"/>
        <v>432</v>
      </c>
      <c r="R556" s="31">
        <f t="shared" si="65"/>
        <v>14</v>
      </c>
      <c r="S556" s="32">
        <f t="shared" si="66"/>
        <v>3.1390134529147982E-2</v>
      </c>
    </row>
    <row r="557" spans="1:19" x14ac:dyDescent="0.3">
      <c r="A557" s="34" t="s">
        <v>451</v>
      </c>
      <c r="B557" s="20" t="s">
        <v>198</v>
      </c>
      <c r="C557" s="21" t="s">
        <v>202</v>
      </c>
      <c r="D557" s="22">
        <v>2</v>
      </c>
      <c r="E557" s="23">
        <v>2</v>
      </c>
      <c r="F557" s="23">
        <v>0</v>
      </c>
      <c r="G557" s="23">
        <v>0</v>
      </c>
      <c r="H557" s="24">
        <f t="shared" si="60"/>
        <v>0</v>
      </c>
      <c r="I557" s="25">
        <v>10</v>
      </c>
      <c r="J557" s="26">
        <v>3</v>
      </c>
      <c r="K557" s="26">
        <v>1</v>
      </c>
      <c r="L557" s="27">
        <f t="shared" si="61"/>
        <v>0.33333333333333331</v>
      </c>
      <c r="M557" s="28">
        <v>0</v>
      </c>
      <c r="N557" s="26">
        <v>1</v>
      </c>
      <c r="O557" s="29">
        <f t="shared" si="62"/>
        <v>0.25</v>
      </c>
      <c r="P557" s="30">
        <f t="shared" si="63"/>
        <v>12</v>
      </c>
      <c r="Q557" s="31">
        <f t="shared" si="64"/>
        <v>5</v>
      </c>
      <c r="R557" s="31">
        <f t="shared" si="65"/>
        <v>1</v>
      </c>
      <c r="S557" s="32">
        <f t="shared" si="66"/>
        <v>0.16666666666666666</v>
      </c>
    </row>
    <row r="558" spans="1:19" x14ac:dyDescent="0.3">
      <c r="A558" s="34" t="s">
        <v>451</v>
      </c>
      <c r="B558" s="20" t="s">
        <v>206</v>
      </c>
      <c r="C558" s="21" t="s">
        <v>208</v>
      </c>
      <c r="D558" s="22">
        <v>1</v>
      </c>
      <c r="E558" s="23">
        <v>0</v>
      </c>
      <c r="F558" s="23">
        <v>0</v>
      </c>
      <c r="G558" s="23">
        <v>1</v>
      </c>
      <c r="H558" s="24">
        <f t="shared" si="60"/>
        <v>1</v>
      </c>
      <c r="I558" s="25">
        <v>4003</v>
      </c>
      <c r="J558" s="26">
        <v>3711</v>
      </c>
      <c r="K558" s="26">
        <v>981</v>
      </c>
      <c r="L558" s="27">
        <f t="shared" si="61"/>
        <v>0.26434923201293453</v>
      </c>
      <c r="M558" s="28">
        <v>1</v>
      </c>
      <c r="N558" s="26">
        <v>170</v>
      </c>
      <c r="O558" s="29">
        <f t="shared" si="62"/>
        <v>4.379185986604843E-2</v>
      </c>
      <c r="P558" s="30">
        <f t="shared" si="63"/>
        <v>4004</v>
      </c>
      <c r="Q558" s="31">
        <f t="shared" si="64"/>
        <v>3712</v>
      </c>
      <c r="R558" s="31">
        <f t="shared" si="65"/>
        <v>171</v>
      </c>
      <c r="S558" s="32">
        <f t="shared" si="66"/>
        <v>4.4038114859644602E-2</v>
      </c>
    </row>
    <row r="559" spans="1:19" x14ac:dyDescent="0.3">
      <c r="A559" s="34" t="s">
        <v>451</v>
      </c>
      <c r="B559" s="20" t="s">
        <v>209</v>
      </c>
      <c r="C559" s="21" t="s">
        <v>210</v>
      </c>
      <c r="D559" s="22">
        <v>2</v>
      </c>
      <c r="E559" s="23">
        <v>0</v>
      </c>
      <c r="F559" s="23">
        <v>0</v>
      </c>
      <c r="G559" s="23">
        <v>2</v>
      </c>
      <c r="H559" s="24">
        <f t="shared" si="60"/>
        <v>1</v>
      </c>
      <c r="I559" s="25">
        <v>5184</v>
      </c>
      <c r="J559" s="26">
        <v>4550</v>
      </c>
      <c r="K559" s="26">
        <v>2363</v>
      </c>
      <c r="L559" s="27">
        <f t="shared" si="61"/>
        <v>0.51934065934065932</v>
      </c>
      <c r="M559" s="28">
        <v>44</v>
      </c>
      <c r="N559" s="26">
        <v>605</v>
      </c>
      <c r="O559" s="29">
        <f t="shared" si="62"/>
        <v>0.11636853241007886</v>
      </c>
      <c r="P559" s="30">
        <f t="shared" si="63"/>
        <v>5186</v>
      </c>
      <c r="Q559" s="31">
        <f t="shared" si="64"/>
        <v>4594</v>
      </c>
      <c r="R559" s="31">
        <f t="shared" si="65"/>
        <v>607</v>
      </c>
      <c r="S559" s="32">
        <f t="shared" si="66"/>
        <v>0.11670832532205345</v>
      </c>
    </row>
    <row r="560" spans="1:19" x14ac:dyDescent="0.3">
      <c r="A560" s="34" t="s">
        <v>451</v>
      </c>
      <c r="B560" s="20" t="s">
        <v>211</v>
      </c>
      <c r="C560" s="21" t="s">
        <v>213</v>
      </c>
      <c r="D560" s="22">
        <v>0</v>
      </c>
      <c r="E560" s="23">
        <v>0</v>
      </c>
      <c r="F560" s="23">
        <v>0</v>
      </c>
      <c r="G560" s="23">
        <v>0</v>
      </c>
      <c r="H560" s="24" t="str">
        <f t="shared" si="60"/>
        <v/>
      </c>
      <c r="I560" s="25">
        <v>17759</v>
      </c>
      <c r="J560" s="26">
        <v>16222</v>
      </c>
      <c r="K560" s="26">
        <v>4583</v>
      </c>
      <c r="L560" s="27">
        <f t="shared" si="61"/>
        <v>0.28251756873381828</v>
      </c>
      <c r="M560" s="28">
        <v>71</v>
      </c>
      <c r="N560" s="26">
        <v>874</v>
      </c>
      <c r="O560" s="29">
        <f t="shared" si="62"/>
        <v>5.0911632783829437E-2</v>
      </c>
      <c r="P560" s="30">
        <f t="shared" si="63"/>
        <v>17759</v>
      </c>
      <c r="Q560" s="31">
        <f t="shared" si="64"/>
        <v>16293</v>
      </c>
      <c r="R560" s="31">
        <f t="shared" si="65"/>
        <v>874</v>
      </c>
      <c r="S560" s="32">
        <f t="shared" si="66"/>
        <v>5.0911632783829437E-2</v>
      </c>
    </row>
    <row r="561" spans="1:19" x14ac:dyDescent="0.3">
      <c r="A561" s="34" t="s">
        <v>451</v>
      </c>
      <c r="B561" s="20" t="s">
        <v>214</v>
      </c>
      <c r="C561" s="21" t="s">
        <v>215</v>
      </c>
      <c r="D561" s="22">
        <v>2</v>
      </c>
      <c r="E561" s="23">
        <v>1</v>
      </c>
      <c r="F561" s="23">
        <v>0</v>
      </c>
      <c r="G561" s="23">
        <v>1</v>
      </c>
      <c r="H561" s="24">
        <f t="shared" si="60"/>
        <v>0.5</v>
      </c>
      <c r="I561" s="25">
        <v>3382</v>
      </c>
      <c r="J561" s="26">
        <v>2531</v>
      </c>
      <c r="K561" s="26">
        <v>738</v>
      </c>
      <c r="L561" s="27">
        <f t="shared" si="61"/>
        <v>0.29158435401027261</v>
      </c>
      <c r="M561" s="28">
        <v>31</v>
      </c>
      <c r="N561" s="26">
        <v>770</v>
      </c>
      <c r="O561" s="29">
        <f t="shared" si="62"/>
        <v>0.23109243697478993</v>
      </c>
      <c r="P561" s="30">
        <f t="shared" si="63"/>
        <v>3384</v>
      </c>
      <c r="Q561" s="31">
        <f t="shared" si="64"/>
        <v>2563</v>
      </c>
      <c r="R561" s="31">
        <f t="shared" si="65"/>
        <v>771</v>
      </c>
      <c r="S561" s="32">
        <f t="shared" si="66"/>
        <v>0.23125374925014996</v>
      </c>
    </row>
    <row r="562" spans="1:19" x14ac:dyDescent="0.3">
      <c r="A562" s="34" t="s">
        <v>451</v>
      </c>
      <c r="B562" s="20" t="s">
        <v>218</v>
      </c>
      <c r="C562" s="21" t="s">
        <v>218</v>
      </c>
      <c r="D562" s="22">
        <v>1</v>
      </c>
      <c r="E562" s="23">
        <v>0</v>
      </c>
      <c r="F562" s="23">
        <v>0</v>
      </c>
      <c r="G562" s="23">
        <v>0</v>
      </c>
      <c r="H562" s="24" t="str">
        <f t="shared" si="60"/>
        <v/>
      </c>
      <c r="I562" s="25">
        <v>35023</v>
      </c>
      <c r="J562" s="26">
        <v>33674</v>
      </c>
      <c r="K562" s="26">
        <v>28236</v>
      </c>
      <c r="L562" s="27">
        <f t="shared" si="61"/>
        <v>0.83851042347211502</v>
      </c>
      <c r="M562" s="28">
        <v>8</v>
      </c>
      <c r="N562" s="26">
        <v>1025</v>
      </c>
      <c r="O562" s="29">
        <f t="shared" si="62"/>
        <v>2.9532947244071801E-2</v>
      </c>
      <c r="P562" s="30">
        <f t="shared" si="63"/>
        <v>35024</v>
      </c>
      <c r="Q562" s="31">
        <f t="shared" si="64"/>
        <v>33682</v>
      </c>
      <c r="R562" s="31">
        <f t="shared" si="65"/>
        <v>1025</v>
      </c>
      <c r="S562" s="32">
        <f t="shared" si="66"/>
        <v>2.9532947244071801E-2</v>
      </c>
    </row>
    <row r="563" spans="1:19" x14ac:dyDescent="0.3">
      <c r="A563" s="34" t="s">
        <v>451</v>
      </c>
      <c r="B563" s="20" t="s">
        <v>221</v>
      </c>
      <c r="C563" s="21" t="s">
        <v>222</v>
      </c>
      <c r="D563" s="22">
        <v>1</v>
      </c>
      <c r="E563" s="23">
        <v>0</v>
      </c>
      <c r="F563" s="23">
        <v>0</v>
      </c>
      <c r="G563" s="23">
        <v>0</v>
      </c>
      <c r="H563" s="24" t="str">
        <f t="shared" si="60"/>
        <v/>
      </c>
      <c r="I563" s="25">
        <v>2432</v>
      </c>
      <c r="J563" s="26">
        <v>1965</v>
      </c>
      <c r="K563" s="26">
        <v>312</v>
      </c>
      <c r="L563" s="27">
        <f t="shared" si="61"/>
        <v>0.15877862595419848</v>
      </c>
      <c r="M563" s="28">
        <v>1</v>
      </c>
      <c r="N563" s="26">
        <v>417</v>
      </c>
      <c r="O563" s="29">
        <f t="shared" si="62"/>
        <v>0.17498950902224086</v>
      </c>
      <c r="P563" s="30">
        <f t="shared" si="63"/>
        <v>2433</v>
      </c>
      <c r="Q563" s="31">
        <f t="shared" si="64"/>
        <v>1966</v>
      </c>
      <c r="R563" s="31">
        <f t="shared" si="65"/>
        <v>417</v>
      </c>
      <c r="S563" s="32">
        <f t="shared" si="66"/>
        <v>0.17498950902224086</v>
      </c>
    </row>
    <row r="564" spans="1:19" x14ac:dyDescent="0.3">
      <c r="A564" s="34" t="s">
        <v>451</v>
      </c>
      <c r="B564" s="20" t="s">
        <v>225</v>
      </c>
      <c r="C564" s="21" t="s">
        <v>226</v>
      </c>
      <c r="D564" s="22">
        <v>35</v>
      </c>
      <c r="E564" s="23">
        <v>15</v>
      </c>
      <c r="F564" s="23">
        <v>0</v>
      </c>
      <c r="G564" s="23">
        <v>20</v>
      </c>
      <c r="H564" s="24">
        <f t="shared" si="60"/>
        <v>0.5714285714285714</v>
      </c>
      <c r="I564" s="25">
        <v>49096</v>
      </c>
      <c r="J564" s="26">
        <v>43297</v>
      </c>
      <c r="K564" s="26">
        <v>23357</v>
      </c>
      <c r="L564" s="27">
        <f t="shared" si="61"/>
        <v>0.53946000877658962</v>
      </c>
      <c r="M564" s="28">
        <v>40</v>
      </c>
      <c r="N564" s="26">
        <v>5533</v>
      </c>
      <c r="O564" s="29">
        <f t="shared" si="62"/>
        <v>0.11321874360548394</v>
      </c>
      <c r="P564" s="30">
        <f t="shared" si="63"/>
        <v>49131</v>
      </c>
      <c r="Q564" s="31">
        <f t="shared" si="64"/>
        <v>43352</v>
      </c>
      <c r="R564" s="31">
        <f t="shared" si="65"/>
        <v>5553</v>
      </c>
      <c r="S564" s="32">
        <f t="shared" si="66"/>
        <v>0.11354667211941519</v>
      </c>
    </row>
    <row r="565" spans="1:19" x14ac:dyDescent="0.3">
      <c r="A565" s="34" t="s">
        <v>451</v>
      </c>
      <c r="B565" s="20" t="s">
        <v>237</v>
      </c>
      <c r="C565" s="21" t="s">
        <v>238</v>
      </c>
      <c r="D565" s="22">
        <v>3</v>
      </c>
      <c r="E565" s="23">
        <v>1</v>
      </c>
      <c r="F565" s="23">
        <v>0</v>
      </c>
      <c r="G565" s="23">
        <v>2</v>
      </c>
      <c r="H565" s="24">
        <f t="shared" si="60"/>
        <v>0.66666666666666663</v>
      </c>
      <c r="I565" s="25">
        <v>15423</v>
      </c>
      <c r="J565" s="26">
        <v>10311</v>
      </c>
      <c r="K565" s="26">
        <v>4087</v>
      </c>
      <c r="L565" s="27">
        <f t="shared" si="61"/>
        <v>0.39637280574144118</v>
      </c>
      <c r="M565" s="28">
        <v>0</v>
      </c>
      <c r="N565" s="26">
        <v>4759</v>
      </c>
      <c r="O565" s="29">
        <f t="shared" si="62"/>
        <v>0.31579296615792968</v>
      </c>
      <c r="P565" s="30">
        <f t="shared" si="63"/>
        <v>15426</v>
      </c>
      <c r="Q565" s="31">
        <f t="shared" si="64"/>
        <v>10312</v>
      </c>
      <c r="R565" s="31">
        <f t="shared" si="65"/>
        <v>4761</v>
      </c>
      <c r="S565" s="32">
        <f t="shared" si="66"/>
        <v>0.31586280103496317</v>
      </c>
    </row>
    <row r="566" spans="1:19" x14ac:dyDescent="0.3">
      <c r="A566" s="34" t="s">
        <v>451</v>
      </c>
      <c r="B566" s="20" t="s">
        <v>239</v>
      </c>
      <c r="C566" s="21" t="s">
        <v>240</v>
      </c>
      <c r="D566" s="22">
        <v>0</v>
      </c>
      <c r="E566" s="23">
        <v>0</v>
      </c>
      <c r="F566" s="23">
        <v>0</v>
      </c>
      <c r="G566" s="23">
        <v>0</v>
      </c>
      <c r="H566" s="24" t="str">
        <f t="shared" si="60"/>
        <v/>
      </c>
      <c r="I566" s="25">
        <v>1741</v>
      </c>
      <c r="J566" s="26">
        <v>1126</v>
      </c>
      <c r="K566" s="26">
        <v>168</v>
      </c>
      <c r="L566" s="27">
        <f t="shared" si="61"/>
        <v>0.1492007104795737</v>
      </c>
      <c r="M566" s="28">
        <v>2</v>
      </c>
      <c r="N566" s="26">
        <v>592</v>
      </c>
      <c r="O566" s="29">
        <f t="shared" si="62"/>
        <v>0.34418604651162793</v>
      </c>
      <c r="P566" s="30">
        <f t="shared" si="63"/>
        <v>1741</v>
      </c>
      <c r="Q566" s="31">
        <f t="shared" si="64"/>
        <v>1128</v>
      </c>
      <c r="R566" s="31">
        <f t="shared" si="65"/>
        <v>592</v>
      </c>
      <c r="S566" s="32">
        <f t="shared" si="66"/>
        <v>0.34418604651162793</v>
      </c>
    </row>
    <row r="567" spans="1:19" x14ac:dyDescent="0.3">
      <c r="A567" s="34" t="s">
        <v>451</v>
      </c>
      <c r="B567" s="20" t="s">
        <v>241</v>
      </c>
      <c r="C567" s="21" t="s">
        <v>242</v>
      </c>
      <c r="D567" s="22">
        <v>26</v>
      </c>
      <c r="E567" s="23">
        <v>23</v>
      </c>
      <c r="F567" s="23">
        <v>0</v>
      </c>
      <c r="G567" s="23">
        <v>0</v>
      </c>
      <c r="H567" s="24">
        <f t="shared" si="60"/>
        <v>0</v>
      </c>
      <c r="I567" s="25">
        <v>2565</v>
      </c>
      <c r="J567" s="26">
        <v>2144</v>
      </c>
      <c r="K567" s="26">
        <v>907</v>
      </c>
      <c r="L567" s="27">
        <f t="shared" si="61"/>
        <v>0.42304104477611942</v>
      </c>
      <c r="M567" s="28">
        <v>3</v>
      </c>
      <c r="N567" s="26">
        <v>265</v>
      </c>
      <c r="O567" s="29">
        <f t="shared" si="62"/>
        <v>0.10986733001658375</v>
      </c>
      <c r="P567" s="30">
        <f t="shared" si="63"/>
        <v>2591</v>
      </c>
      <c r="Q567" s="31">
        <f t="shared" si="64"/>
        <v>2170</v>
      </c>
      <c r="R567" s="31">
        <f t="shared" si="65"/>
        <v>265</v>
      </c>
      <c r="S567" s="32">
        <f t="shared" si="66"/>
        <v>0.10882956878850103</v>
      </c>
    </row>
    <row r="568" spans="1:19" x14ac:dyDescent="0.3">
      <c r="A568" s="34" t="s">
        <v>451</v>
      </c>
      <c r="B568" s="20" t="s">
        <v>243</v>
      </c>
      <c r="C568" s="21" t="s">
        <v>244</v>
      </c>
      <c r="D568" s="22">
        <v>0</v>
      </c>
      <c r="E568" s="23">
        <v>0</v>
      </c>
      <c r="F568" s="23">
        <v>0</v>
      </c>
      <c r="G568" s="23">
        <v>0</v>
      </c>
      <c r="H568" s="24" t="str">
        <f t="shared" si="60"/>
        <v/>
      </c>
      <c r="I568" s="25">
        <v>9</v>
      </c>
      <c r="J568" s="26">
        <v>9</v>
      </c>
      <c r="K568" s="26">
        <v>3</v>
      </c>
      <c r="L568" s="27">
        <f t="shared" si="61"/>
        <v>0.33333333333333331</v>
      </c>
      <c r="M568" s="28">
        <v>0</v>
      </c>
      <c r="N568" s="26">
        <v>0</v>
      </c>
      <c r="O568" s="29">
        <f t="shared" si="62"/>
        <v>0</v>
      </c>
      <c r="P568" s="30">
        <f t="shared" si="63"/>
        <v>9</v>
      </c>
      <c r="Q568" s="31">
        <f t="shared" si="64"/>
        <v>9</v>
      </c>
      <c r="R568" s="31" t="str">
        <f t="shared" si="65"/>
        <v/>
      </c>
      <c r="S568" s="32" t="str">
        <f t="shared" si="66"/>
        <v/>
      </c>
    </row>
    <row r="569" spans="1:19" x14ac:dyDescent="0.3">
      <c r="A569" s="34" t="s">
        <v>451</v>
      </c>
      <c r="B569" s="20" t="s">
        <v>245</v>
      </c>
      <c r="C569" s="21" t="s">
        <v>246</v>
      </c>
      <c r="D569" s="22">
        <v>2</v>
      </c>
      <c r="E569" s="23">
        <v>2</v>
      </c>
      <c r="F569" s="23">
        <v>0</v>
      </c>
      <c r="G569" s="23">
        <v>0</v>
      </c>
      <c r="H569" s="24">
        <f t="shared" si="60"/>
        <v>0</v>
      </c>
      <c r="I569" s="25">
        <v>4229</v>
      </c>
      <c r="J569" s="26">
        <v>2884</v>
      </c>
      <c r="K569" s="26">
        <v>1360</v>
      </c>
      <c r="L569" s="27">
        <f t="shared" si="61"/>
        <v>0.47156726768377255</v>
      </c>
      <c r="M569" s="28">
        <v>53</v>
      </c>
      <c r="N569" s="26">
        <v>1232</v>
      </c>
      <c r="O569" s="29">
        <f t="shared" si="62"/>
        <v>0.29551451187335093</v>
      </c>
      <c r="P569" s="30">
        <f t="shared" si="63"/>
        <v>4231</v>
      </c>
      <c r="Q569" s="31">
        <f t="shared" si="64"/>
        <v>2939</v>
      </c>
      <c r="R569" s="31">
        <f t="shared" si="65"/>
        <v>1232</v>
      </c>
      <c r="S569" s="32">
        <f t="shared" si="66"/>
        <v>0.29537281227523376</v>
      </c>
    </row>
    <row r="570" spans="1:19" x14ac:dyDescent="0.3">
      <c r="A570" s="34" t="s">
        <v>451</v>
      </c>
      <c r="B570" s="20" t="s">
        <v>247</v>
      </c>
      <c r="C570" s="21" t="s">
        <v>248</v>
      </c>
      <c r="D570" s="22">
        <v>1</v>
      </c>
      <c r="E570" s="23">
        <v>0</v>
      </c>
      <c r="F570" s="23">
        <v>0</v>
      </c>
      <c r="G570" s="23">
        <v>1</v>
      </c>
      <c r="H570" s="24">
        <f t="shared" si="60"/>
        <v>1</v>
      </c>
      <c r="I570" s="25">
        <v>838</v>
      </c>
      <c r="J570" s="26">
        <v>780</v>
      </c>
      <c r="K570" s="26">
        <v>576</v>
      </c>
      <c r="L570" s="27">
        <f t="shared" si="61"/>
        <v>0.7384615384615385</v>
      </c>
      <c r="M570" s="28">
        <v>1</v>
      </c>
      <c r="N570" s="26">
        <v>46</v>
      </c>
      <c r="O570" s="29">
        <f t="shared" si="62"/>
        <v>5.5622732769044739E-2</v>
      </c>
      <c r="P570" s="30">
        <f t="shared" si="63"/>
        <v>839</v>
      </c>
      <c r="Q570" s="31">
        <f t="shared" si="64"/>
        <v>781</v>
      </c>
      <c r="R570" s="31">
        <f t="shared" si="65"/>
        <v>47</v>
      </c>
      <c r="S570" s="32">
        <f t="shared" si="66"/>
        <v>5.6763285024154592E-2</v>
      </c>
    </row>
    <row r="571" spans="1:19" x14ac:dyDescent="0.3">
      <c r="A571" s="34" t="s">
        <v>451</v>
      </c>
      <c r="B571" s="20" t="s">
        <v>249</v>
      </c>
      <c r="C571" s="21" t="s">
        <v>250</v>
      </c>
      <c r="D571" s="22">
        <v>65</v>
      </c>
      <c r="E571" s="23">
        <v>60</v>
      </c>
      <c r="F571" s="23">
        <v>0</v>
      </c>
      <c r="G571" s="23">
        <v>4</v>
      </c>
      <c r="H571" s="24">
        <f t="shared" si="60"/>
        <v>6.25E-2</v>
      </c>
      <c r="I571" s="25">
        <v>538</v>
      </c>
      <c r="J571" s="26">
        <v>460</v>
      </c>
      <c r="K571" s="26">
        <v>46</v>
      </c>
      <c r="L571" s="27">
        <f t="shared" si="61"/>
        <v>0.1</v>
      </c>
      <c r="M571" s="28">
        <v>0</v>
      </c>
      <c r="N571" s="26">
        <v>49</v>
      </c>
      <c r="O571" s="29">
        <f t="shared" si="62"/>
        <v>9.6267190569744601E-2</v>
      </c>
      <c r="P571" s="30">
        <f t="shared" si="63"/>
        <v>603</v>
      </c>
      <c r="Q571" s="31">
        <f t="shared" si="64"/>
        <v>520</v>
      </c>
      <c r="R571" s="31">
        <f t="shared" si="65"/>
        <v>53</v>
      </c>
      <c r="S571" s="32">
        <f t="shared" si="66"/>
        <v>9.2495636998254804E-2</v>
      </c>
    </row>
    <row r="572" spans="1:19" x14ac:dyDescent="0.3">
      <c r="A572" s="34" t="s">
        <v>451</v>
      </c>
      <c r="B572" s="20" t="s">
        <v>255</v>
      </c>
      <c r="C572" s="21" t="s">
        <v>256</v>
      </c>
      <c r="D572" s="22">
        <v>0</v>
      </c>
      <c r="E572" s="23">
        <v>0</v>
      </c>
      <c r="F572" s="23">
        <v>0</v>
      </c>
      <c r="G572" s="23">
        <v>0</v>
      </c>
      <c r="H572" s="24" t="str">
        <f t="shared" si="60"/>
        <v/>
      </c>
      <c r="I572" s="25">
        <v>3140</v>
      </c>
      <c r="J572" s="26">
        <v>2421</v>
      </c>
      <c r="K572" s="26">
        <v>360</v>
      </c>
      <c r="L572" s="27">
        <f t="shared" si="61"/>
        <v>0.14869888475836432</v>
      </c>
      <c r="M572" s="28">
        <v>0</v>
      </c>
      <c r="N572" s="26">
        <v>714</v>
      </c>
      <c r="O572" s="29">
        <f t="shared" si="62"/>
        <v>0.22775119617224882</v>
      </c>
      <c r="P572" s="30">
        <f t="shared" si="63"/>
        <v>3140</v>
      </c>
      <c r="Q572" s="31">
        <f t="shared" si="64"/>
        <v>2421</v>
      </c>
      <c r="R572" s="31">
        <f t="shared" si="65"/>
        <v>714</v>
      </c>
      <c r="S572" s="32">
        <f t="shared" si="66"/>
        <v>0.22775119617224882</v>
      </c>
    </row>
    <row r="573" spans="1:19" x14ac:dyDescent="0.3">
      <c r="A573" s="34" t="s">
        <v>451</v>
      </c>
      <c r="B573" s="20" t="s">
        <v>260</v>
      </c>
      <c r="C573" s="21" t="s">
        <v>261</v>
      </c>
      <c r="D573" s="22">
        <v>0</v>
      </c>
      <c r="E573" s="23">
        <v>0</v>
      </c>
      <c r="F573" s="23">
        <v>0</v>
      </c>
      <c r="G573" s="23">
        <v>0</v>
      </c>
      <c r="H573" s="24" t="str">
        <f t="shared" si="60"/>
        <v/>
      </c>
      <c r="I573" s="25">
        <v>111316</v>
      </c>
      <c r="J573" s="26">
        <v>98081</v>
      </c>
      <c r="K573" s="26">
        <v>56719</v>
      </c>
      <c r="L573" s="27">
        <f t="shared" si="61"/>
        <v>0.57828733393827547</v>
      </c>
      <c r="M573" s="28">
        <v>243</v>
      </c>
      <c r="N573" s="26">
        <v>12668</v>
      </c>
      <c r="O573" s="29">
        <f t="shared" si="62"/>
        <v>0.1141343520253712</v>
      </c>
      <c r="P573" s="30">
        <f t="shared" si="63"/>
        <v>111316</v>
      </c>
      <c r="Q573" s="31">
        <f t="shared" si="64"/>
        <v>98324</v>
      </c>
      <c r="R573" s="31">
        <f t="shared" si="65"/>
        <v>12668</v>
      </c>
      <c r="S573" s="32">
        <f t="shared" si="66"/>
        <v>0.1141343520253712</v>
      </c>
    </row>
    <row r="574" spans="1:19" x14ac:dyDescent="0.3">
      <c r="A574" s="34" t="s">
        <v>451</v>
      </c>
      <c r="B574" s="20" t="s">
        <v>260</v>
      </c>
      <c r="C574" s="21" t="s">
        <v>262</v>
      </c>
      <c r="D574" s="22">
        <v>3</v>
      </c>
      <c r="E574" s="23">
        <v>0</v>
      </c>
      <c r="F574" s="23">
        <v>0</v>
      </c>
      <c r="G574" s="23">
        <v>1</v>
      </c>
      <c r="H574" s="24">
        <f t="shared" si="60"/>
        <v>1</v>
      </c>
      <c r="I574" s="25">
        <v>170837</v>
      </c>
      <c r="J574" s="26">
        <v>148719</v>
      </c>
      <c r="K574" s="26">
        <v>85350</v>
      </c>
      <c r="L574" s="27">
        <f t="shared" si="61"/>
        <v>0.57390111552659717</v>
      </c>
      <c r="M574" s="28">
        <v>377</v>
      </c>
      <c r="N574" s="26">
        <v>18767</v>
      </c>
      <c r="O574" s="29">
        <f t="shared" si="62"/>
        <v>0.11179950316627249</v>
      </c>
      <c r="P574" s="30">
        <f t="shared" si="63"/>
        <v>170840</v>
      </c>
      <c r="Q574" s="31">
        <f t="shared" si="64"/>
        <v>149096</v>
      </c>
      <c r="R574" s="31">
        <f t="shared" si="65"/>
        <v>18768</v>
      </c>
      <c r="S574" s="32">
        <f t="shared" si="66"/>
        <v>0.1118047943573369</v>
      </c>
    </row>
    <row r="575" spans="1:19" x14ac:dyDescent="0.3">
      <c r="A575" s="34" t="s">
        <v>451</v>
      </c>
      <c r="B575" s="20" t="s">
        <v>263</v>
      </c>
      <c r="C575" s="21" t="s">
        <v>265</v>
      </c>
      <c r="D575" s="22">
        <v>3</v>
      </c>
      <c r="E575" s="23">
        <v>3</v>
      </c>
      <c r="F575" s="23">
        <v>0</v>
      </c>
      <c r="G575" s="23">
        <v>0</v>
      </c>
      <c r="H575" s="24">
        <f t="shared" si="60"/>
        <v>0</v>
      </c>
      <c r="I575" s="25">
        <v>1771</v>
      </c>
      <c r="J575" s="26">
        <v>1377</v>
      </c>
      <c r="K575" s="26">
        <v>362</v>
      </c>
      <c r="L575" s="27">
        <f t="shared" si="61"/>
        <v>0.26289034132171385</v>
      </c>
      <c r="M575" s="28">
        <v>8</v>
      </c>
      <c r="N575" s="26">
        <v>371</v>
      </c>
      <c r="O575" s="29">
        <f t="shared" si="62"/>
        <v>0.21127562642369022</v>
      </c>
      <c r="P575" s="30">
        <f t="shared" si="63"/>
        <v>1774</v>
      </c>
      <c r="Q575" s="31">
        <f t="shared" si="64"/>
        <v>1388</v>
      </c>
      <c r="R575" s="31">
        <f t="shared" si="65"/>
        <v>371</v>
      </c>
      <c r="S575" s="32">
        <f t="shared" si="66"/>
        <v>0.21091529277998863</v>
      </c>
    </row>
    <row r="576" spans="1:19" x14ac:dyDescent="0.3">
      <c r="A576" s="34" t="s">
        <v>451</v>
      </c>
      <c r="B576" s="20" t="s">
        <v>266</v>
      </c>
      <c r="C576" s="21" t="s">
        <v>267</v>
      </c>
      <c r="D576" s="22">
        <v>0</v>
      </c>
      <c r="E576" s="23">
        <v>0</v>
      </c>
      <c r="F576" s="23">
        <v>0</v>
      </c>
      <c r="G576" s="23">
        <v>0</v>
      </c>
      <c r="H576" s="24" t="str">
        <f t="shared" si="60"/>
        <v/>
      </c>
      <c r="I576" s="25">
        <v>1876</v>
      </c>
      <c r="J576" s="26">
        <v>1775</v>
      </c>
      <c r="K576" s="26">
        <v>89</v>
      </c>
      <c r="L576" s="27">
        <f t="shared" si="61"/>
        <v>5.0140845070422532E-2</v>
      </c>
      <c r="M576" s="28">
        <v>0</v>
      </c>
      <c r="N576" s="26">
        <v>75</v>
      </c>
      <c r="O576" s="29">
        <f t="shared" si="62"/>
        <v>4.0540540540540543E-2</v>
      </c>
      <c r="P576" s="30">
        <f t="shared" si="63"/>
        <v>1876</v>
      </c>
      <c r="Q576" s="31">
        <f t="shared" si="64"/>
        <v>1775</v>
      </c>
      <c r="R576" s="31">
        <f t="shared" si="65"/>
        <v>75</v>
      </c>
      <c r="S576" s="32">
        <f t="shared" si="66"/>
        <v>4.0540540540540543E-2</v>
      </c>
    </row>
    <row r="577" spans="1:19" x14ac:dyDescent="0.3">
      <c r="A577" s="34" t="s">
        <v>451</v>
      </c>
      <c r="B577" s="20" t="s">
        <v>277</v>
      </c>
      <c r="C577" s="21" t="s">
        <v>278</v>
      </c>
      <c r="D577" s="22">
        <v>0</v>
      </c>
      <c r="E577" s="23">
        <v>0</v>
      </c>
      <c r="F577" s="23">
        <v>0</v>
      </c>
      <c r="G577" s="23">
        <v>0</v>
      </c>
      <c r="H577" s="24" t="str">
        <f t="shared" si="60"/>
        <v/>
      </c>
      <c r="I577" s="25">
        <v>702</v>
      </c>
      <c r="J577" s="26">
        <v>664</v>
      </c>
      <c r="K577" s="26">
        <v>34</v>
      </c>
      <c r="L577" s="27">
        <f t="shared" si="61"/>
        <v>5.1204819277108432E-2</v>
      </c>
      <c r="M577" s="28">
        <v>0</v>
      </c>
      <c r="N577" s="26">
        <v>2</v>
      </c>
      <c r="O577" s="29">
        <f t="shared" si="62"/>
        <v>3.003003003003003E-3</v>
      </c>
      <c r="P577" s="30">
        <f t="shared" si="63"/>
        <v>702</v>
      </c>
      <c r="Q577" s="31">
        <f t="shared" si="64"/>
        <v>664</v>
      </c>
      <c r="R577" s="31">
        <f t="shared" si="65"/>
        <v>2</v>
      </c>
      <c r="S577" s="32">
        <f t="shared" si="66"/>
        <v>3.003003003003003E-3</v>
      </c>
    </row>
    <row r="578" spans="1:19" x14ac:dyDescent="0.3">
      <c r="A578" s="34" t="s">
        <v>451</v>
      </c>
      <c r="B578" s="20" t="s">
        <v>281</v>
      </c>
      <c r="C578" s="21" t="s">
        <v>282</v>
      </c>
      <c r="D578" s="22">
        <v>0</v>
      </c>
      <c r="E578" s="23">
        <v>0</v>
      </c>
      <c r="F578" s="23">
        <v>0</v>
      </c>
      <c r="G578" s="23">
        <v>0</v>
      </c>
      <c r="H578" s="24" t="str">
        <f t="shared" ref="H578:H635" si="67">IF((E578+G578)&lt;&gt;0,G578/(E578+G578),"")</f>
        <v/>
      </c>
      <c r="I578" s="25">
        <v>0</v>
      </c>
      <c r="J578" s="26">
        <v>0</v>
      </c>
      <c r="K578" s="26">
        <v>0</v>
      </c>
      <c r="L578" s="27" t="str">
        <f t="shared" ref="L578:L641" si="68">IF(J578&lt;&gt;0,K578/J578,"")</f>
        <v/>
      </c>
      <c r="M578" s="28">
        <v>0</v>
      </c>
      <c r="N578" s="26">
        <v>0</v>
      </c>
      <c r="O578" s="29" t="str">
        <f t="shared" ref="O578:O641" si="69">IF((J578+M578+N578)&lt;&gt;0,N578/(J578+M578+N578),"")</f>
        <v/>
      </c>
      <c r="P578" s="30" t="str">
        <f t="shared" si="63"/>
        <v/>
      </c>
      <c r="Q578" s="31" t="str">
        <f t="shared" si="64"/>
        <v/>
      </c>
      <c r="R578" s="31" t="str">
        <f t="shared" si="65"/>
        <v/>
      </c>
      <c r="S578" s="32" t="str">
        <f t="shared" si="66"/>
        <v/>
      </c>
    </row>
    <row r="579" spans="1:19" x14ac:dyDescent="0.3">
      <c r="A579" s="34" t="s">
        <v>451</v>
      </c>
      <c r="B579" s="20" t="s">
        <v>283</v>
      </c>
      <c r="C579" s="21" t="s">
        <v>284</v>
      </c>
      <c r="D579" s="22">
        <v>126</v>
      </c>
      <c r="E579" s="23">
        <v>51</v>
      </c>
      <c r="F579" s="23">
        <v>0</v>
      </c>
      <c r="G579" s="23">
        <v>74</v>
      </c>
      <c r="H579" s="24">
        <f t="shared" si="67"/>
        <v>0.59199999999999997</v>
      </c>
      <c r="I579" s="25">
        <v>17628</v>
      </c>
      <c r="J579" s="26">
        <v>10442</v>
      </c>
      <c r="K579" s="26">
        <v>3418</v>
      </c>
      <c r="L579" s="27">
        <f t="shared" si="68"/>
        <v>0.32733192874928174</v>
      </c>
      <c r="M579" s="28">
        <v>59</v>
      </c>
      <c r="N579" s="26">
        <v>6966</v>
      </c>
      <c r="O579" s="29">
        <f t="shared" si="69"/>
        <v>0.39880918303085822</v>
      </c>
      <c r="P579" s="30">
        <f t="shared" ref="P579:P642" si="70">IF(SUM(D579,I579)&gt;0,SUM(D579,I579),"")</f>
        <v>17754</v>
      </c>
      <c r="Q579" s="31">
        <f t="shared" ref="Q579:Q642" si="71">IF(SUM(E579,J579, M579)&gt;0,SUM(E579,J579, M579),"")</f>
        <v>10552</v>
      </c>
      <c r="R579" s="31">
        <f t="shared" ref="R579:R642" si="72">IF(SUM(G579,N579)&gt;0,SUM(G579,N579),"")</f>
        <v>7040</v>
      </c>
      <c r="S579" s="32">
        <f t="shared" ref="S579:S642" si="73">IFERROR(IF((Q579+R579)&lt;&gt;0,R579/(Q579+R579),""),"")</f>
        <v>0.40018190086402911</v>
      </c>
    </row>
    <row r="580" spans="1:19" x14ac:dyDescent="0.3">
      <c r="A580" s="34" t="s">
        <v>451</v>
      </c>
      <c r="B580" s="20" t="s">
        <v>283</v>
      </c>
      <c r="C580" s="21" t="s">
        <v>285</v>
      </c>
      <c r="D580" s="22">
        <v>1090</v>
      </c>
      <c r="E580" s="23">
        <v>876</v>
      </c>
      <c r="F580" s="23">
        <v>0</v>
      </c>
      <c r="G580" s="23">
        <v>211</v>
      </c>
      <c r="H580" s="24">
        <f t="shared" si="67"/>
        <v>0.19411223551057957</v>
      </c>
      <c r="I580" s="25">
        <v>38205</v>
      </c>
      <c r="J580" s="26">
        <v>20409</v>
      </c>
      <c r="K580" s="26">
        <v>6472</v>
      </c>
      <c r="L580" s="27">
        <f t="shared" si="68"/>
        <v>0.31711499828507034</v>
      </c>
      <c r="M580" s="28">
        <v>25</v>
      </c>
      <c r="N580" s="26">
        <v>17335</v>
      </c>
      <c r="O580" s="29">
        <f t="shared" si="69"/>
        <v>0.45897429108528159</v>
      </c>
      <c r="P580" s="30">
        <f t="shared" si="70"/>
        <v>39295</v>
      </c>
      <c r="Q580" s="31">
        <f t="shared" si="71"/>
        <v>21310</v>
      </c>
      <c r="R580" s="31">
        <f t="shared" si="72"/>
        <v>17546</v>
      </c>
      <c r="S580" s="32">
        <f t="shared" si="73"/>
        <v>0.45156475190446776</v>
      </c>
    </row>
    <row r="581" spans="1:19" ht="28.8" x14ac:dyDescent="0.3">
      <c r="A581" s="34" t="s">
        <v>451</v>
      </c>
      <c r="B581" s="20" t="s">
        <v>286</v>
      </c>
      <c r="C581" s="21" t="s">
        <v>288</v>
      </c>
      <c r="D581" s="22">
        <v>0</v>
      </c>
      <c r="E581" s="23">
        <v>0</v>
      </c>
      <c r="F581" s="23">
        <v>0</v>
      </c>
      <c r="G581" s="23">
        <v>0</v>
      </c>
      <c r="H581" s="24" t="str">
        <f t="shared" si="67"/>
        <v/>
      </c>
      <c r="I581" s="25">
        <v>27</v>
      </c>
      <c r="J581" s="26">
        <v>22</v>
      </c>
      <c r="K581" s="26">
        <v>10</v>
      </c>
      <c r="L581" s="27">
        <f t="shared" si="68"/>
        <v>0.45454545454545453</v>
      </c>
      <c r="M581" s="28">
        <v>0</v>
      </c>
      <c r="N581" s="26">
        <v>2</v>
      </c>
      <c r="O581" s="29">
        <f t="shared" si="69"/>
        <v>8.3333333333333329E-2</v>
      </c>
      <c r="P581" s="30">
        <f t="shared" si="70"/>
        <v>27</v>
      </c>
      <c r="Q581" s="31">
        <f t="shared" si="71"/>
        <v>22</v>
      </c>
      <c r="R581" s="31">
        <f t="shared" si="72"/>
        <v>2</v>
      </c>
      <c r="S581" s="32">
        <f t="shared" si="73"/>
        <v>8.3333333333333329E-2</v>
      </c>
    </row>
    <row r="582" spans="1:19" x14ac:dyDescent="0.3">
      <c r="A582" s="34" t="s">
        <v>451</v>
      </c>
      <c r="B582" s="20" t="s">
        <v>289</v>
      </c>
      <c r="C582" s="21" t="s">
        <v>290</v>
      </c>
      <c r="D582" s="22">
        <v>0</v>
      </c>
      <c r="E582" s="23">
        <v>0</v>
      </c>
      <c r="F582" s="23">
        <v>0</v>
      </c>
      <c r="G582" s="23">
        <v>0</v>
      </c>
      <c r="H582" s="24" t="str">
        <f t="shared" si="67"/>
        <v/>
      </c>
      <c r="I582" s="25">
        <v>10</v>
      </c>
      <c r="J582" s="26">
        <v>9</v>
      </c>
      <c r="K582" s="26">
        <v>0</v>
      </c>
      <c r="L582" s="27">
        <f t="shared" si="68"/>
        <v>0</v>
      </c>
      <c r="M582" s="28">
        <v>0</v>
      </c>
      <c r="N582" s="26">
        <v>0</v>
      </c>
      <c r="O582" s="29">
        <f t="shared" si="69"/>
        <v>0</v>
      </c>
      <c r="P582" s="30">
        <f t="shared" si="70"/>
        <v>10</v>
      </c>
      <c r="Q582" s="31">
        <f t="shared" si="71"/>
        <v>9</v>
      </c>
      <c r="R582" s="31" t="str">
        <f t="shared" si="72"/>
        <v/>
      </c>
      <c r="S582" s="32" t="str">
        <f t="shared" si="73"/>
        <v/>
      </c>
    </row>
    <row r="583" spans="1:19" x14ac:dyDescent="0.3">
      <c r="A583" s="34" t="s">
        <v>451</v>
      </c>
      <c r="B583" s="20" t="s">
        <v>291</v>
      </c>
      <c r="C583" s="21" t="s">
        <v>292</v>
      </c>
      <c r="D583" s="22">
        <v>1</v>
      </c>
      <c r="E583" s="23">
        <v>1</v>
      </c>
      <c r="F583" s="23">
        <v>0</v>
      </c>
      <c r="G583" s="23">
        <v>0</v>
      </c>
      <c r="H583" s="24">
        <f t="shared" si="67"/>
        <v>0</v>
      </c>
      <c r="I583" s="25">
        <v>6496</v>
      </c>
      <c r="J583" s="26">
        <v>5828</v>
      </c>
      <c r="K583" s="26">
        <v>4444</v>
      </c>
      <c r="L583" s="27">
        <f t="shared" si="68"/>
        <v>0.76252573781743305</v>
      </c>
      <c r="M583" s="28">
        <v>10</v>
      </c>
      <c r="N583" s="26">
        <v>618</v>
      </c>
      <c r="O583" s="29">
        <f t="shared" si="69"/>
        <v>9.5724907063197029E-2</v>
      </c>
      <c r="P583" s="30">
        <f t="shared" si="70"/>
        <v>6497</v>
      </c>
      <c r="Q583" s="31">
        <f t="shared" si="71"/>
        <v>5839</v>
      </c>
      <c r="R583" s="31">
        <f t="shared" si="72"/>
        <v>618</v>
      </c>
      <c r="S583" s="32">
        <f t="shared" si="73"/>
        <v>9.5710082081461978E-2</v>
      </c>
    </row>
    <row r="584" spans="1:19" x14ac:dyDescent="0.3">
      <c r="A584" s="34" t="s">
        <v>451</v>
      </c>
      <c r="B584" s="20" t="s">
        <v>293</v>
      </c>
      <c r="C584" s="21" t="s">
        <v>294</v>
      </c>
      <c r="D584" s="22">
        <v>0</v>
      </c>
      <c r="E584" s="23">
        <v>0</v>
      </c>
      <c r="F584" s="23">
        <v>0</v>
      </c>
      <c r="G584" s="23">
        <v>0</v>
      </c>
      <c r="H584" s="24" t="str">
        <f t="shared" si="67"/>
        <v/>
      </c>
      <c r="I584" s="25">
        <v>7694</v>
      </c>
      <c r="J584" s="26">
        <v>4340</v>
      </c>
      <c r="K584" s="26">
        <v>1410</v>
      </c>
      <c r="L584" s="27">
        <f t="shared" si="68"/>
        <v>0.32488479262672809</v>
      </c>
      <c r="M584" s="28">
        <v>27</v>
      </c>
      <c r="N584" s="26">
        <v>3123</v>
      </c>
      <c r="O584" s="29">
        <f t="shared" si="69"/>
        <v>0.41695594125500668</v>
      </c>
      <c r="P584" s="30">
        <f t="shared" si="70"/>
        <v>7694</v>
      </c>
      <c r="Q584" s="31">
        <f t="shared" si="71"/>
        <v>4367</v>
      </c>
      <c r="R584" s="31">
        <f t="shared" si="72"/>
        <v>3123</v>
      </c>
      <c r="S584" s="32">
        <f t="shared" si="73"/>
        <v>0.41695594125500668</v>
      </c>
    </row>
    <row r="585" spans="1:19" x14ac:dyDescent="0.3">
      <c r="A585" s="34" t="s">
        <v>451</v>
      </c>
      <c r="B585" s="20" t="s">
        <v>298</v>
      </c>
      <c r="C585" s="21" t="s">
        <v>299</v>
      </c>
      <c r="D585" s="22">
        <v>3</v>
      </c>
      <c r="E585" s="23">
        <v>2</v>
      </c>
      <c r="F585" s="23">
        <v>0</v>
      </c>
      <c r="G585" s="23">
        <v>0</v>
      </c>
      <c r="H585" s="24">
        <f t="shared" si="67"/>
        <v>0</v>
      </c>
      <c r="I585" s="25">
        <v>110</v>
      </c>
      <c r="J585" s="26">
        <v>99</v>
      </c>
      <c r="K585" s="26">
        <v>24</v>
      </c>
      <c r="L585" s="27">
        <f t="shared" si="68"/>
        <v>0.24242424242424243</v>
      </c>
      <c r="M585" s="28">
        <v>0</v>
      </c>
      <c r="N585" s="26">
        <v>5</v>
      </c>
      <c r="O585" s="29">
        <f t="shared" si="69"/>
        <v>4.807692307692308E-2</v>
      </c>
      <c r="P585" s="30">
        <f t="shared" si="70"/>
        <v>113</v>
      </c>
      <c r="Q585" s="31">
        <f t="shared" si="71"/>
        <v>101</v>
      </c>
      <c r="R585" s="31">
        <f t="shared" si="72"/>
        <v>5</v>
      </c>
      <c r="S585" s="32">
        <f t="shared" si="73"/>
        <v>4.716981132075472E-2</v>
      </c>
    </row>
    <row r="586" spans="1:19" x14ac:dyDescent="0.3">
      <c r="A586" s="34" t="s">
        <v>451</v>
      </c>
      <c r="B586" s="20" t="s">
        <v>302</v>
      </c>
      <c r="C586" s="21" t="s">
        <v>303</v>
      </c>
      <c r="D586" s="22">
        <v>9</v>
      </c>
      <c r="E586" s="23">
        <v>8</v>
      </c>
      <c r="F586" s="23">
        <v>0</v>
      </c>
      <c r="G586" s="23">
        <v>0</v>
      </c>
      <c r="H586" s="24">
        <f t="shared" si="67"/>
        <v>0</v>
      </c>
      <c r="I586" s="25">
        <v>132</v>
      </c>
      <c r="J586" s="26">
        <v>111</v>
      </c>
      <c r="K586" s="26">
        <v>22</v>
      </c>
      <c r="L586" s="27">
        <f t="shared" si="68"/>
        <v>0.1981981981981982</v>
      </c>
      <c r="M586" s="28">
        <v>0</v>
      </c>
      <c r="N586" s="26">
        <v>13</v>
      </c>
      <c r="O586" s="29">
        <f t="shared" si="69"/>
        <v>0.10483870967741936</v>
      </c>
      <c r="P586" s="30">
        <f t="shared" si="70"/>
        <v>141</v>
      </c>
      <c r="Q586" s="31">
        <f t="shared" si="71"/>
        <v>119</v>
      </c>
      <c r="R586" s="31">
        <f t="shared" si="72"/>
        <v>13</v>
      </c>
      <c r="S586" s="32">
        <f t="shared" si="73"/>
        <v>9.8484848484848481E-2</v>
      </c>
    </row>
    <row r="587" spans="1:19" x14ac:dyDescent="0.3">
      <c r="A587" s="34" t="s">
        <v>451</v>
      </c>
      <c r="B587" s="20" t="s">
        <v>304</v>
      </c>
      <c r="C587" s="21" t="s">
        <v>305</v>
      </c>
      <c r="D587" s="22">
        <v>11</v>
      </c>
      <c r="E587" s="23">
        <v>4</v>
      </c>
      <c r="F587" s="23">
        <v>0</v>
      </c>
      <c r="G587" s="23">
        <v>4</v>
      </c>
      <c r="H587" s="24">
        <f t="shared" si="67"/>
        <v>0.5</v>
      </c>
      <c r="I587" s="25">
        <v>33071</v>
      </c>
      <c r="J587" s="26">
        <v>30217</v>
      </c>
      <c r="K587" s="26">
        <v>8263</v>
      </c>
      <c r="L587" s="27">
        <f t="shared" si="68"/>
        <v>0.27345533970943509</v>
      </c>
      <c r="M587" s="28">
        <v>0</v>
      </c>
      <c r="N587" s="26">
        <v>2628</v>
      </c>
      <c r="O587" s="29">
        <f t="shared" si="69"/>
        <v>8.0012178413761612E-2</v>
      </c>
      <c r="P587" s="30">
        <f t="shared" si="70"/>
        <v>33082</v>
      </c>
      <c r="Q587" s="31">
        <f t="shared" si="71"/>
        <v>30221</v>
      </c>
      <c r="R587" s="31">
        <f t="shared" si="72"/>
        <v>2632</v>
      </c>
      <c r="S587" s="32">
        <f t="shared" si="73"/>
        <v>8.0114449213161659E-2</v>
      </c>
    </row>
    <row r="588" spans="1:19" x14ac:dyDescent="0.3">
      <c r="A588" s="34" t="s">
        <v>451</v>
      </c>
      <c r="B588" s="20" t="s">
        <v>306</v>
      </c>
      <c r="C588" s="21" t="s">
        <v>307</v>
      </c>
      <c r="D588" s="22">
        <v>1</v>
      </c>
      <c r="E588" s="23">
        <v>1</v>
      </c>
      <c r="F588" s="23">
        <v>0</v>
      </c>
      <c r="G588" s="23">
        <v>0</v>
      </c>
      <c r="H588" s="24">
        <f t="shared" si="67"/>
        <v>0</v>
      </c>
      <c r="I588" s="25">
        <v>3</v>
      </c>
      <c r="J588" s="26">
        <v>3</v>
      </c>
      <c r="K588" s="26">
        <v>0</v>
      </c>
      <c r="L588" s="27">
        <f t="shared" si="68"/>
        <v>0</v>
      </c>
      <c r="M588" s="28">
        <v>0</v>
      </c>
      <c r="N588" s="26">
        <v>0</v>
      </c>
      <c r="O588" s="29">
        <f t="shared" si="69"/>
        <v>0</v>
      </c>
      <c r="P588" s="30">
        <f t="shared" si="70"/>
        <v>4</v>
      </c>
      <c r="Q588" s="31">
        <f t="shared" si="71"/>
        <v>4</v>
      </c>
      <c r="R588" s="31" t="str">
        <f t="shared" si="72"/>
        <v/>
      </c>
      <c r="S588" s="32" t="str">
        <f t="shared" si="73"/>
        <v/>
      </c>
    </row>
    <row r="589" spans="1:19" x14ac:dyDescent="0.3">
      <c r="A589" s="34" t="s">
        <v>451</v>
      </c>
      <c r="B589" s="20" t="s">
        <v>310</v>
      </c>
      <c r="C589" s="21" t="s">
        <v>311</v>
      </c>
      <c r="D589" s="22">
        <v>5</v>
      </c>
      <c r="E589" s="23">
        <v>3</v>
      </c>
      <c r="F589" s="23">
        <v>0</v>
      </c>
      <c r="G589" s="23">
        <v>1</v>
      </c>
      <c r="H589" s="24">
        <f t="shared" si="67"/>
        <v>0.25</v>
      </c>
      <c r="I589" s="25">
        <v>24274</v>
      </c>
      <c r="J589" s="26">
        <v>21259</v>
      </c>
      <c r="K589" s="26">
        <v>12552</v>
      </c>
      <c r="L589" s="27">
        <f t="shared" si="68"/>
        <v>0.59043228750176391</v>
      </c>
      <c r="M589" s="28">
        <v>29</v>
      </c>
      <c r="N589" s="26">
        <v>2458</v>
      </c>
      <c r="O589" s="29">
        <f t="shared" si="69"/>
        <v>0.10351217047081614</v>
      </c>
      <c r="P589" s="30">
        <f t="shared" si="70"/>
        <v>24279</v>
      </c>
      <c r="Q589" s="31">
        <f t="shared" si="71"/>
        <v>21291</v>
      </c>
      <c r="R589" s="31">
        <f t="shared" si="72"/>
        <v>2459</v>
      </c>
      <c r="S589" s="32">
        <f t="shared" si="73"/>
        <v>0.10353684210526316</v>
      </c>
    </row>
    <row r="590" spans="1:19" x14ac:dyDescent="0.3">
      <c r="A590" s="34" t="s">
        <v>451</v>
      </c>
      <c r="B590" s="20" t="s">
        <v>312</v>
      </c>
      <c r="C590" s="21" t="s">
        <v>313</v>
      </c>
      <c r="D590" s="22">
        <v>0</v>
      </c>
      <c r="E590" s="23">
        <v>0</v>
      </c>
      <c r="F590" s="23">
        <v>0</v>
      </c>
      <c r="G590" s="23">
        <v>0</v>
      </c>
      <c r="H590" s="24" t="str">
        <f t="shared" si="67"/>
        <v/>
      </c>
      <c r="I590" s="25">
        <v>329</v>
      </c>
      <c r="J590" s="26">
        <v>343</v>
      </c>
      <c r="K590" s="26">
        <v>61</v>
      </c>
      <c r="L590" s="27">
        <f t="shared" si="68"/>
        <v>0.17784256559766765</v>
      </c>
      <c r="M590" s="28">
        <v>162</v>
      </c>
      <c r="N590" s="26">
        <v>1</v>
      </c>
      <c r="O590" s="29">
        <f t="shared" si="69"/>
        <v>1.976284584980237E-3</v>
      </c>
      <c r="P590" s="30">
        <f t="shared" si="70"/>
        <v>329</v>
      </c>
      <c r="Q590" s="31">
        <f t="shared" si="71"/>
        <v>505</v>
      </c>
      <c r="R590" s="31">
        <f t="shared" si="72"/>
        <v>1</v>
      </c>
      <c r="S590" s="32">
        <f t="shared" si="73"/>
        <v>1.976284584980237E-3</v>
      </c>
    </row>
    <row r="591" spans="1:19" ht="28.8" x14ac:dyDescent="0.3">
      <c r="A591" s="34" t="s">
        <v>451</v>
      </c>
      <c r="B591" s="20" t="s">
        <v>314</v>
      </c>
      <c r="C591" s="21" t="s">
        <v>317</v>
      </c>
      <c r="D591" s="22">
        <v>1</v>
      </c>
      <c r="E591" s="23">
        <v>1</v>
      </c>
      <c r="F591" s="23">
        <v>0</v>
      </c>
      <c r="G591" s="23">
        <v>0</v>
      </c>
      <c r="H591" s="24">
        <f t="shared" si="67"/>
        <v>0</v>
      </c>
      <c r="I591" s="25">
        <v>134885</v>
      </c>
      <c r="J591" s="26">
        <v>123890</v>
      </c>
      <c r="K591" s="26">
        <v>40344</v>
      </c>
      <c r="L591" s="27">
        <f t="shared" si="68"/>
        <v>0.32564371619985472</v>
      </c>
      <c r="M591" s="28">
        <v>181</v>
      </c>
      <c r="N591" s="26">
        <v>9486</v>
      </c>
      <c r="O591" s="29">
        <f t="shared" si="69"/>
        <v>7.1025854129697433E-2</v>
      </c>
      <c r="P591" s="30">
        <f t="shared" si="70"/>
        <v>134886</v>
      </c>
      <c r="Q591" s="31">
        <f t="shared" si="71"/>
        <v>124072</v>
      </c>
      <c r="R591" s="31">
        <f t="shared" si="72"/>
        <v>9486</v>
      </c>
      <c r="S591" s="32">
        <f t="shared" si="73"/>
        <v>7.1025322331870797E-2</v>
      </c>
    </row>
    <row r="592" spans="1:19" x14ac:dyDescent="0.3">
      <c r="A592" s="34" t="s">
        <v>451</v>
      </c>
      <c r="B592" s="20" t="s">
        <v>322</v>
      </c>
      <c r="C592" s="21" t="s">
        <v>323</v>
      </c>
      <c r="D592" s="22">
        <v>0</v>
      </c>
      <c r="E592" s="23">
        <v>0</v>
      </c>
      <c r="F592" s="23">
        <v>0</v>
      </c>
      <c r="G592" s="23">
        <v>0</v>
      </c>
      <c r="H592" s="24" t="str">
        <f t="shared" si="67"/>
        <v/>
      </c>
      <c r="I592" s="25">
        <v>4179</v>
      </c>
      <c r="J592" s="26">
        <v>2606</v>
      </c>
      <c r="K592" s="26">
        <v>383</v>
      </c>
      <c r="L592" s="27">
        <f t="shared" si="68"/>
        <v>0.14696853415195701</v>
      </c>
      <c r="M592" s="28">
        <v>48</v>
      </c>
      <c r="N592" s="26">
        <v>1561</v>
      </c>
      <c r="O592" s="29">
        <f t="shared" si="69"/>
        <v>0.37034400948991697</v>
      </c>
      <c r="P592" s="30">
        <f t="shared" si="70"/>
        <v>4179</v>
      </c>
      <c r="Q592" s="31">
        <f t="shared" si="71"/>
        <v>2654</v>
      </c>
      <c r="R592" s="31">
        <f t="shared" si="72"/>
        <v>1561</v>
      </c>
      <c r="S592" s="32">
        <f t="shared" si="73"/>
        <v>0.37034400948991697</v>
      </c>
    </row>
    <row r="593" spans="1:19" x14ac:dyDescent="0.3">
      <c r="A593" s="34" t="s">
        <v>451</v>
      </c>
      <c r="B593" s="20" t="s">
        <v>324</v>
      </c>
      <c r="C593" s="21" t="s">
        <v>325</v>
      </c>
      <c r="D593" s="22">
        <v>42</v>
      </c>
      <c r="E593" s="23">
        <v>38</v>
      </c>
      <c r="F593" s="23">
        <v>0</v>
      </c>
      <c r="G593" s="23">
        <v>0</v>
      </c>
      <c r="H593" s="24">
        <f t="shared" si="67"/>
        <v>0</v>
      </c>
      <c r="I593" s="25">
        <v>207</v>
      </c>
      <c r="J593" s="26">
        <v>197</v>
      </c>
      <c r="K593" s="26">
        <v>50</v>
      </c>
      <c r="L593" s="27">
        <f t="shared" si="68"/>
        <v>0.25380710659898476</v>
      </c>
      <c r="M593" s="28">
        <v>0</v>
      </c>
      <c r="N593" s="26">
        <v>1</v>
      </c>
      <c r="O593" s="29">
        <f t="shared" si="69"/>
        <v>5.0505050505050509E-3</v>
      </c>
      <c r="P593" s="30">
        <f t="shared" si="70"/>
        <v>249</v>
      </c>
      <c r="Q593" s="31">
        <f t="shared" si="71"/>
        <v>235</v>
      </c>
      <c r="R593" s="31">
        <f t="shared" si="72"/>
        <v>1</v>
      </c>
      <c r="S593" s="32">
        <f t="shared" si="73"/>
        <v>4.2372881355932203E-3</v>
      </c>
    </row>
    <row r="594" spans="1:19" x14ac:dyDescent="0.3">
      <c r="A594" s="34" t="s">
        <v>451</v>
      </c>
      <c r="B594" s="20" t="s">
        <v>328</v>
      </c>
      <c r="C594" s="21" t="s">
        <v>329</v>
      </c>
      <c r="D594" s="22">
        <v>20</v>
      </c>
      <c r="E594" s="23">
        <v>11</v>
      </c>
      <c r="F594" s="23">
        <v>0</v>
      </c>
      <c r="G594" s="23">
        <v>9</v>
      </c>
      <c r="H594" s="24">
        <f t="shared" si="67"/>
        <v>0.45</v>
      </c>
      <c r="I594" s="25">
        <v>80097</v>
      </c>
      <c r="J594" s="26">
        <v>74015</v>
      </c>
      <c r="K594" s="26">
        <v>68914</v>
      </c>
      <c r="L594" s="27">
        <f t="shared" si="68"/>
        <v>0.93108153752617717</v>
      </c>
      <c r="M594" s="28">
        <v>9</v>
      </c>
      <c r="N594" s="26">
        <v>5640</v>
      </c>
      <c r="O594" s="29">
        <f t="shared" si="69"/>
        <v>7.0797348865233978E-2</v>
      </c>
      <c r="P594" s="30">
        <f t="shared" si="70"/>
        <v>80117</v>
      </c>
      <c r="Q594" s="31">
        <f t="shared" si="71"/>
        <v>74035</v>
      </c>
      <c r="R594" s="31">
        <f t="shared" si="72"/>
        <v>5649</v>
      </c>
      <c r="S594" s="32">
        <f t="shared" si="73"/>
        <v>7.0892525475628729E-2</v>
      </c>
    </row>
    <row r="595" spans="1:19" x14ac:dyDescent="0.3">
      <c r="A595" s="34" t="s">
        <v>451</v>
      </c>
      <c r="B595" s="20" t="s">
        <v>328</v>
      </c>
      <c r="C595" s="21" t="s">
        <v>330</v>
      </c>
      <c r="D595" s="22">
        <v>4</v>
      </c>
      <c r="E595" s="23">
        <v>4</v>
      </c>
      <c r="F595" s="23">
        <v>0</v>
      </c>
      <c r="G595" s="23">
        <v>0</v>
      </c>
      <c r="H595" s="24">
        <f t="shared" si="67"/>
        <v>0</v>
      </c>
      <c r="I595" s="25">
        <v>111291</v>
      </c>
      <c r="J595" s="26">
        <v>105950</v>
      </c>
      <c r="K595" s="26">
        <v>98451</v>
      </c>
      <c r="L595" s="27">
        <f t="shared" si="68"/>
        <v>0.92922133081642289</v>
      </c>
      <c r="M595" s="28">
        <v>59</v>
      </c>
      <c r="N595" s="26">
        <v>4421</v>
      </c>
      <c r="O595" s="29">
        <f t="shared" si="69"/>
        <v>4.0034410939056415E-2</v>
      </c>
      <c r="P595" s="30">
        <f t="shared" si="70"/>
        <v>111295</v>
      </c>
      <c r="Q595" s="31">
        <f t="shared" si="71"/>
        <v>106013</v>
      </c>
      <c r="R595" s="31">
        <f t="shared" si="72"/>
        <v>4421</v>
      </c>
      <c r="S595" s="32">
        <f t="shared" si="73"/>
        <v>4.0032960863502179E-2</v>
      </c>
    </row>
    <row r="596" spans="1:19" x14ac:dyDescent="0.3">
      <c r="A596" s="34" t="s">
        <v>451</v>
      </c>
      <c r="B596" s="20" t="s">
        <v>331</v>
      </c>
      <c r="C596" s="21" t="s">
        <v>332</v>
      </c>
      <c r="D596" s="22">
        <v>111</v>
      </c>
      <c r="E596" s="23">
        <v>33</v>
      </c>
      <c r="F596" s="23">
        <v>0</v>
      </c>
      <c r="G596" s="23">
        <v>66</v>
      </c>
      <c r="H596" s="24">
        <f t="shared" si="67"/>
        <v>0.66666666666666663</v>
      </c>
      <c r="I596" s="25">
        <v>36323</v>
      </c>
      <c r="J596" s="26">
        <v>21772</v>
      </c>
      <c r="K596" s="26">
        <v>6623</v>
      </c>
      <c r="L596" s="27">
        <f t="shared" si="68"/>
        <v>0.30419805254455262</v>
      </c>
      <c r="M596" s="28">
        <v>1</v>
      </c>
      <c r="N596" s="26">
        <v>14009</v>
      </c>
      <c r="O596" s="29">
        <f t="shared" si="69"/>
        <v>0.39150969761332516</v>
      </c>
      <c r="P596" s="30">
        <f t="shared" si="70"/>
        <v>36434</v>
      </c>
      <c r="Q596" s="31">
        <f t="shared" si="71"/>
        <v>21806</v>
      </c>
      <c r="R596" s="31">
        <f t="shared" si="72"/>
        <v>14075</v>
      </c>
      <c r="S596" s="32">
        <f t="shared" si="73"/>
        <v>0.39226888882695576</v>
      </c>
    </row>
    <row r="597" spans="1:19" x14ac:dyDescent="0.3">
      <c r="A597" s="34" t="s">
        <v>451</v>
      </c>
      <c r="B597" s="20" t="s">
        <v>333</v>
      </c>
      <c r="C597" s="21" t="s">
        <v>334</v>
      </c>
      <c r="D597" s="22">
        <v>3</v>
      </c>
      <c r="E597" s="23">
        <v>2</v>
      </c>
      <c r="F597" s="23">
        <v>0</v>
      </c>
      <c r="G597" s="23">
        <v>0</v>
      </c>
      <c r="H597" s="24">
        <f t="shared" si="67"/>
        <v>0</v>
      </c>
      <c r="I597" s="25">
        <v>1574</v>
      </c>
      <c r="J597" s="26">
        <v>1459</v>
      </c>
      <c r="K597" s="26">
        <v>127</v>
      </c>
      <c r="L597" s="27">
        <f t="shared" si="68"/>
        <v>8.704592186429061E-2</v>
      </c>
      <c r="M597" s="28">
        <v>1</v>
      </c>
      <c r="N597" s="26">
        <v>114</v>
      </c>
      <c r="O597" s="29">
        <f t="shared" si="69"/>
        <v>7.2426937738246502E-2</v>
      </c>
      <c r="P597" s="30">
        <f t="shared" si="70"/>
        <v>1577</v>
      </c>
      <c r="Q597" s="31">
        <f t="shared" si="71"/>
        <v>1462</v>
      </c>
      <c r="R597" s="31">
        <f t="shared" si="72"/>
        <v>114</v>
      </c>
      <c r="S597" s="32">
        <f t="shared" si="73"/>
        <v>7.2335025380710655E-2</v>
      </c>
    </row>
    <row r="598" spans="1:19" x14ac:dyDescent="0.3">
      <c r="A598" s="34" t="s">
        <v>451</v>
      </c>
      <c r="B598" s="20" t="s">
        <v>339</v>
      </c>
      <c r="C598" s="21" t="s">
        <v>339</v>
      </c>
      <c r="D598" s="22">
        <v>3</v>
      </c>
      <c r="E598" s="23">
        <v>1</v>
      </c>
      <c r="F598" s="23">
        <v>0</v>
      </c>
      <c r="G598" s="23">
        <v>2</v>
      </c>
      <c r="H598" s="24">
        <f t="shared" si="67"/>
        <v>0.66666666666666663</v>
      </c>
      <c r="I598" s="25">
        <v>9450</v>
      </c>
      <c r="J598" s="26">
        <v>8421</v>
      </c>
      <c r="K598" s="26">
        <v>2850</v>
      </c>
      <c r="L598" s="27">
        <f t="shared" si="68"/>
        <v>0.3384396152475953</v>
      </c>
      <c r="M598" s="28">
        <v>0</v>
      </c>
      <c r="N598" s="26">
        <v>847</v>
      </c>
      <c r="O598" s="29">
        <f t="shared" si="69"/>
        <v>9.1389728096676739E-2</v>
      </c>
      <c r="P598" s="30">
        <f t="shared" si="70"/>
        <v>9453</v>
      </c>
      <c r="Q598" s="31">
        <f t="shared" si="71"/>
        <v>8422</v>
      </c>
      <c r="R598" s="31">
        <f t="shared" si="72"/>
        <v>849</v>
      </c>
      <c r="S598" s="32">
        <f t="shared" si="73"/>
        <v>9.1575881781900556E-2</v>
      </c>
    </row>
    <row r="599" spans="1:19" x14ac:dyDescent="0.3">
      <c r="A599" s="34" t="s">
        <v>451</v>
      </c>
      <c r="B599" s="20" t="s">
        <v>344</v>
      </c>
      <c r="C599" s="21" t="s">
        <v>345</v>
      </c>
      <c r="D599" s="22">
        <v>0</v>
      </c>
      <c r="E599" s="23">
        <v>0</v>
      </c>
      <c r="F599" s="23">
        <v>0</v>
      </c>
      <c r="G599" s="23">
        <v>0</v>
      </c>
      <c r="H599" s="24" t="str">
        <f t="shared" si="67"/>
        <v/>
      </c>
      <c r="I599" s="25">
        <v>7084</v>
      </c>
      <c r="J599" s="26">
        <v>6809</v>
      </c>
      <c r="K599" s="26">
        <v>2143</v>
      </c>
      <c r="L599" s="27">
        <f t="shared" si="68"/>
        <v>0.3147305037450433</v>
      </c>
      <c r="M599" s="28">
        <v>0</v>
      </c>
      <c r="N599" s="26">
        <v>290</v>
      </c>
      <c r="O599" s="29">
        <f t="shared" si="69"/>
        <v>4.0850824059726724E-2</v>
      </c>
      <c r="P599" s="30">
        <f t="shared" si="70"/>
        <v>7084</v>
      </c>
      <c r="Q599" s="31">
        <f t="shared" si="71"/>
        <v>6809</v>
      </c>
      <c r="R599" s="31">
        <f t="shared" si="72"/>
        <v>290</v>
      </c>
      <c r="S599" s="32">
        <f t="shared" si="73"/>
        <v>4.0850824059726724E-2</v>
      </c>
    </row>
    <row r="600" spans="1:19" x14ac:dyDescent="0.3">
      <c r="A600" s="34" t="s">
        <v>451</v>
      </c>
      <c r="B600" s="20" t="s">
        <v>344</v>
      </c>
      <c r="C600" s="21" t="s">
        <v>346</v>
      </c>
      <c r="D600" s="22">
        <v>14</v>
      </c>
      <c r="E600" s="23">
        <v>10</v>
      </c>
      <c r="F600" s="23">
        <v>0</v>
      </c>
      <c r="G600" s="23">
        <v>2</v>
      </c>
      <c r="H600" s="24">
        <f t="shared" si="67"/>
        <v>0.16666666666666666</v>
      </c>
      <c r="I600" s="25">
        <v>23220</v>
      </c>
      <c r="J600" s="26">
        <v>20566</v>
      </c>
      <c r="K600" s="26">
        <v>6127</v>
      </c>
      <c r="L600" s="27">
        <f t="shared" si="68"/>
        <v>0.29791889526402798</v>
      </c>
      <c r="M600" s="28">
        <v>0</v>
      </c>
      <c r="N600" s="26">
        <v>2552</v>
      </c>
      <c r="O600" s="29">
        <f t="shared" si="69"/>
        <v>0.11039017216022147</v>
      </c>
      <c r="P600" s="30">
        <f t="shared" si="70"/>
        <v>23234</v>
      </c>
      <c r="Q600" s="31">
        <f t="shared" si="71"/>
        <v>20576</v>
      </c>
      <c r="R600" s="31">
        <f t="shared" si="72"/>
        <v>2554</v>
      </c>
      <c r="S600" s="32">
        <f t="shared" si="73"/>
        <v>0.11041936878512754</v>
      </c>
    </row>
    <row r="601" spans="1:19" x14ac:dyDescent="0.3">
      <c r="A601" s="34" t="s">
        <v>451</v>
      </c>
      <c r="B601" s="20" t="s">
        <v>348</v>
      </c>
      <c r="C601" s="21" t="s">
        <v>349</v>
      </c>
      <c r="D601" s="22">
        <v>3</v>
      </c>
      <c r="E601" s="23">
        <v>3</v>
      </c>
      <c r="F601" s="23">
        <v>0</v>
      </c>
      <c r="G601" s="23">
        <v>0</v>
      </c>
      <c r="H601" s="24">
        <f t="shared" si="67"/>
        <v>0</v>
      </c>
      <c r="I601" s="25">
        <v>707</v>
      </c>
      <c r="J601" s="26">
        <v>599</v>
      </c>
      <c r="K601" s="26">
        <v>73</v>
      </c>
      <c r="L601" s="27">
        <f t="shared" si="68"/>
        <v>0.12186978297161936</v>
      </c>
      <c r="M601" s="28">
        <v>0</v>
      </c>
      <c r="N601" s="26">
        <v>88</v>
      </c>
      <c r="O601" s="29">
        <f t="shared" si="69"/>
        <v>0.12809315866084425</v>
      </c>
      <c r="P601" s="30">
        <f t="shared" si="70"/>
        <v>710</v>
      </c>
      <c r="Q601" s="31">
        <f t="shared" si="71"/>
        <v>602</v>
      </c>
      <c r="R601" s="31">
        <f t="shared" si="72"/>
        <v>88</v>
      </c>
      <c r="S601" s="32">
        <f t="shared" si="73"/>
        <v>0.12753623188405797</v>
      </c>
    </row>
    <row r="602" spans="1:19" x14ac:dyDescent="0.3">
      <c r="A602" s="34" t="s">
        <v>451</v>
      </c>
      <c r="B602" s="20" t="s">
        <v>350</v>
      </c>
      <c r="C602" s="21" t="s">
        <v>353</v>
      </c>
      <c r="D602" s="22">
        <v>0</v>
      </c>
      <c r="E602" s="23">
        <v>0</v>
      </c>
      <c r="F602" s="23">
        <v>0</v>
      </c>
      <c r="G602" s="23">
        <v>0</v>
      </c>
      <c r="H602" s="24" t="str">
        <f t="shared" si="67"/>
        <v/>
      </c>
      <c r="I602" s="25">
        <v>229</v>
      </c>
      <c r="J602" s="26">
        <v>196</v>
      </c>
      <c r="K602" s="26">
        <v>8</v>
      </c>
      <c r="L602" s="27">
        <f t="shared" si="68"/>
        <v>4.0816326530612242E-2</v>
      </c>
      <c r="M602" s="28">
        <v>0</v>
      </c>
      <c r="N602" s="26">
        <v>26</v>
      </c>
      <c r="O602" s="29">
        <f t="shared" si="69"/>
        <v>0.11711711711711711</v>
      </c>
      <c r="P602" s="30">
        <f t="shared" si="70"/>
        <v>229</v>
      </c>
      <c r="Q602" s="31">
        <f t="shared" si="71"/>
        <v>196</v>
      </c>
      <c r="R602" s="31">
        <f t="shared" si="72"/>
        <v>26</v>
      </c>
      <c r="S602" s="32">
        <f t="shared" si="73"/>
        <v>0.11711711711711711</v>
      </c>
    </row>
    <row r="603" spans="1:19" x14ac:dyDescent="0.3">
      <c r="A603" s="34" t="s">
        <v>451</v>
      </c>
      <c r="B603" s="20" t="s">
        <v>356</v>
      </c>
      <c r="C603" s="21" t="s">
        <v>357</v>
      </c>
      <c r="D603" s="22">
        <v>1</v>
      </c>
      <c r="E603" s="23">
        <v>0</v>
      </c>
      <c r="F603" s="23">
        <v>0</v>
      </c>
      <c r="G603" s="23">
        <v>0</v>
      </c>
      <c r="H603" s="24" t="str">
        <f t="shared" si="67"/>
        <v/>
      </c>
      <c r="I603" s="25">
        <v>9555</v>
      </c>
      <c r="J603" s="26">
        <v>6049</v>
      </c>
      <c r="K603" s="26">
        <v>1039</v>
      </c>
      <c r="L603" s="27">
        <f t="shared" si="68"/>
        <v>0.17176392792197057</v>
      </c>
      <c r="M603" s="28">
        <v>4</v>
      </c>
      <c r="N603" s="26">
        <v>3358</v>
      </c>
      <c r="O603" s="29">
        <f t="shared" si="69"/>
        <v>0.35681649133992138</v>
      </c>
      <c r="P603" s="30">
        <f t="shared" si="70"/>
        <v>9556</v>
      </c>
      <c r="Q603" s="31">
        <f t="shared" si="71"/>
        <v>6053</v>
      </c>
      <c r="R603" s="31">
        <f t="shared" si="72"/>
        <v>3358</v>
      </c>
      <c r="S603" s="32">
        <f t="shared" si="73"/>
        <v>0.35681649133992138</v>
      </c>
    </row>
    <row r="604" spans="1:19" x14ac:dyDescent="0.3">
      <c r="A604" s="34" t="s">
        <v>451</v>
      </c>
      <c r="B604" s="20" t="s">
        <v>360</v>
      </c>
      <c r="C604" s="21" t="s">
        <v>361</v>
      </c>
      <c r="D604" s="22">
        <v>0</v>
      </c>
      <c r="E604" s="23">
        <v>0</v>
      </c>
      <c r="F604" s="23">
        <v>0</v>
      </c>
      <c r="G604" s="23">
        <v>0</v>
      </c>
      <c r="H604" s="24" t="str">
        <f t="shared" si="67"/>
        <v/>
      </c>
      <c r="I604" s="25">
        <v>84</v>
      </c>
      <c r="J604" s="26">
        <v>73</v>
      </c>
      <c r="K604" s="26">
        <v>34</v>
      </c>
      <c r="L604" s="27">
        <f t="shared" si="68"/>
        <v>0.46575342465753422</v>
      </c>
      <c r="M604" s="28">
        <v>0</v>
      </c>
      <c r="N604" s="26">
        <v>1</v>
      </c>
      <c r="O604" s="29">
        <f t="shared" si="69"/>
        <v>1.3513513513513514E-2</v>
      </c>
      <c r="P604" s="30">
        <f t="shared" si="70"/>
        <v>84</v>
      </c>
      <c r="Q604" s="31">
        <f t="shared" si="71"/>
        <v>73</v>
      </c>
      <c r="R604" s="31">
        <f t="shared" si="72"/>
        <v>1</v>
      </c>
      <c r="S604" s="32">
        <f t="shared" si="73"/>
        <v>1.3513513513513514E-2</v>
      </c>
    </row>
    <row r="605" spans="1:19" x14ac:dyDescent="0.3">
      <c r="A605" s="34" t="s">
        <v>451</v>
      </c>
      <c r="B605" s="20" t="s">
        <v>362</v>
      </c>
      <c r="C605" s="21" t="s">
        <v>363</v>
      </c>
      <c r="D605" s="22">
        <v>2</v>
      </c>
      <c r="E605" s="23">
        <v>2</v>
      </c>
      <c r="F605" s="23">
        <v>0</v>
      </c>
      <c r="G605" s="23">
        <v>0</v>
      </c>
      <c r="H605" s="24">
        <f t="shared" si="67"/>
        <v>0</v>
      </c>
      <c r="I605" s="25">
        <v>3</v>
      </c>
      <c r="J605" s="26">
        <v>1</v>
      </c>
      <c r="K605" s="26">
        <v>0</v>
      </c>
      <c r="L605" s="27">
        <f t="shared" si="68"/>
        <v>0</v>
      </c>
      <c r="M605" s="28">
        <v>0</v>
      </c>
      <c r="N605" s="26">
        <v>0</v>
      </c>
      <c r="O605" s="29">
        <f t="shared" si="69"/>
        <v>0</v>
      </c>
      <c r="P605" s="30">
        <f t="shared" si="70"/>
        <v>5</v>
      </c>
      <c r="Q605" s="31">
        <f t="shared" si="71"/>
        <v>3</v>
      </c>
      <c r="R605" s="31" t="str">
        <f t="shared" si="72"/>
        <v/>
      </c>
      <c r="S605" s="32" t="str">
        <f t="shared" si="73"/>
        <v/>
      </c>
    </row>
    <row r="606" spans="1:19" x14ac:dyDescent="0.3">
      <c r="A606" s="34" t="s">
        <v>451</v>
      </c>
      <c r="B606" s="20" t="s">
        <v>364</v>
      </c>
      <c r="C606" s="21" t="s">
        <v>366</v>
      </c>
      <c r="D606" s="22">
        <v>0</v>
      </c>
      <c r="E606" s="23">
        <v>0</v>
      </c>
      <c r="F606" s="23">
        <v>0</v>
      </c>
      <c r="G606" s="23">
        <v>0</v>
      </c>
      <c r="H606" s="24" t="str">
        <f t="shared" si="67"/>
        <v/>
      </c>
      <c r="I606" s="25">
        <v>34</v>
      </c>
      <c r="J606" s="26">
        <v>28</v>
      </c>
      <c r="K606" s="26">
        <v>13</v>
      </c>
      <c r="L606" s="27">
        <f t="shared" si="68"/>
        <v>0.4642857142857143</v>
      </c>
      <c r="M606" s="28">
        <v>0</v>
      </c>
      <c r="N606" s="26">
        <v>1</v>
      </c>
      <c r="O606" s="29">
        <f t="shared" si="69"/>
        <v>3.4482758620689655E-2</v>
      </c>
      <c r="P606" s="30">
        <f t="shared" si="70"/>
        <v>34</v>
      </c>
      <c r="Q606" s="31">
        <f t="shared" si="71"/>
        <v>28</v>
      </c>
      <c r="R606" s="31">
        <f t="shared" si="72"/>
        <v>1</v>
      </c>
      <c r="S606" s="32">
        <f t="shared" si="73"/>
        <v>3.4482758620689655E-2</v>
      </c>
    </row>
    <row r="607" spans="1:19" x14ac:dyDescent="0.3">
      <c r="A607" s="34" t="s">
        <v>451</v>
      </c>
      <c r="B607" s="20" t="s">
        <v>370</v>
      </c>
      <c r="C607" s="21" t="s">
        <v>371</v>
      </c>
      <c r="D607" s="22">
        <v>0</v>
      </c>
      <c r="E607" s="23">
        <v>0</v>
      </c>
      <c r="F607" s="23">
        <v>0</v>
      </c>
      <c r="G607" s="23">
        <v>0</v>
      </c>
      <c r="H607" s="24" t="str">
        <f t="shared" si="67"/>
        <v/>
      </c>
      <c r="I607" s="25">
        <v>395</v>
      </c>
      <c r="J607" s="26">
        <v>364</v>
      </c>
      <c r="K607" s="26">
        <v>35</v>
      </c>
      <c r="L607" s="27">
        <f t="shared" si="68"/>
        <v>9.6153846153846159E-2</v>
      </c>
      <c r="M607" s="28">
        <v>0</v>
      </c>
      <c r="N607" s="26">
        <v>11</v>
      </c>
      <c r="O607" s="29">
        <f t="shared" si="69"/>
        <v>2.9333333333333333E-2</v>
      </c>
      <c r="P607" s="30">
        <f t="shared" si="70"/>
        <v>395</v>
      </c>
      <c r="Q607" s="31">
        <f t="shared" si="71"/>
        <v>364</v>
      </c>
      <c r="R607" s="31">
        <f t="shared" si="72"/>
        <v>11</v>
      </c>
      <c r="S607" s="32">
        <f t="shared" si="73"/>
        <v>2.9333333333333333E-2</v>
      </c>
    </row>
    <row r="608" spans="1:19" x14ac:dyDescent="0.3">
      <c r="A608" s="34" t="s">
        <v>451</v>
      </c>
      <c r="B608" s="20" t="s">
        <v>374</v>
      </c>
      <c r="C608" s="21" t="s">
        <v>375</v>
      </c>
      <c r="D608" s="22">
        <v>5</v>
      </c>
      <c r="E608" s="23">
        <v>4</v>
      </c>
      <c r="F608" s="23">
        <v>0</v>
      </c>
      <c r="G608" s="23">
        <v>0</v>
      </c>
      <c r="H608" s="24">
        <f t="shared" si="67"/>
        <v>0</v>
      </c>
      <c r="I608" s="25">
        <v>2443</v>
      </c>
      <c r="J608" s="26">
        <v>1991</v>
      </c>
      <c r="K608" s="26">
        <v>371</v>
      </c>
      <c r="L608" s="27">
        <f t="shared" si="68"/>
        <v>0.18633852335509793</v>
      </c>
      <c r="M608" s="28">
        <v>0</v>
      </c>
      <c r="N608" s="26">
        <v>383</v>
      </c>
      <c r="O608" s="29">
        <f t="shared" si="69"/>
        <v>0.16133108677337826</v>
      </c>
      <c r="P608" s="30">
        <f t="shared" si="70"/>
        <v>2448</v>
      </c>
      <c r="Q608" s="31">
        <f t="shared" si="71"/>
        <v>1995</v>
      </c>
      <c r="R608" s="31">
        <f t="shared" si="72"/>
        <v>383</v>
      </c>
      <c r="S608" s="32">
        <f t="shared" si="73"/>
        <v>0.16105971404541633</v>
      </c>
    </row>
    <row r="609" spans="1:19" x14ac:dyDescent="0.3">
      <c r="A609" s="34" t="s">
        <v>451</v>
      </c>
      <c r="B609" s="20" t="s">
        <v>376</v>
      </c>
      <c r="C609" s="21" t="s">
        <v>377</v>
      </c>
      <c r="D609" s="22">
        <v>0</v>
      </c>
      <c r="E609" s="23">
        <v>0</v>
      </c>
      <c r="F609" s="23">
        <v>0</v>
      </c>
      <c r="G609" s="23">
        <v>0</v>
      </c>
      <c r="H609" s="24" t="str">
        <f t="shared" si="67"/>
        <v/>
      </c>
      <c r="I609" s="25">
        <v>39210</v>
      </c>
      <c r="J609" s="26">
        <v>37253</v>
      </c>
      <c r="K609" s="26">
        <v>12233</v>
      </c>
      <c r="L609" s="27">
        <f t="shared" si="68"/>
        <v>0.32837623815531636</v>
      </c>
      <c r="M609" s="28">
        <v>2</v>
      </c>
      <c r="N609" s="26">
        <v>1808</v>
      </c>
      <c r="O609" s="29">
        <f t="shared" si="69"/>
        <v>4.6284207562143208E-2</v>
      </c>
      <c r="P609" s="30">
        <f t="shared" si="70"/>
        <v>39210</v>
      </c>
      <c r="Q609" s="31">
        <f t="shared" si="71"/>
        <v>37255</v>
      </c>
      <c r="R609" s="31">
        <f t="shared" si="72"/>
        <v>1808</v>
      </c>
      <c r="S609" s="32">
        <f t="shared" si="73"/>
        <v>4.6284207562143208E-2</v>
      </c>
    </row>
    <row r="610" spans="1:19" x14ac:dyDescent="0.3">
      <c r="A610" s="34" t="s">
        <v>451</v>
      </c>
      <c r="B610" s="20" t="s">
        <v>380</v>
      </c>
      <c r="C610" s="21" t="s">
        <v>381</v>
      </c>
      <c r="D610" s="22">
        <v>34</v>
      </c>
      <c r="E610" s="23">
        <v>17</v>
      </c>
      <c r="F610" s="23">
        <v>0</v>
      </c>
      <c r="G610" s="23">
        <v>14</v>
      </c>
      <c r="H610" s="24">
        <f t="shared" si="67"/>
        <v>0.45161290322580644</v>
      </c>
      <c r="I610" s="25">
        <v>8240</v>
      </c>
      <c r="J610" s="26">
        <v>5070</v>
      </c>
      <c r="K610" s="26">
        <v>1946</v>
      </c>
      <c r="L610" s="27">
        <f t="shared" si="68"/>
        <v>0.38382642998027611</v>
      </c>
      <c r="M610" s="28">
        <v>1</v>
      </c>
      <c r="N610" s="26">
        <v>3137</v>
      </c>
      <c r="O610" s="29">
        <f t="shared" si="69"/>
        <v>0.38218810916179335</v>
      </c>
      <c r="P610" s="30">
        <f t="shared" si="70"/>
        <v>8274</v>
      </c>
      <c r="Q610" s="31">
        <f t="shared" si="71"/>
        <v>5088</v>
      </c>
      <c r="R610" s="31">
        <f t="shared" si="72"/>
        <v>3151</v>
      </c>
      <c r="S610" s="32">
        <f t="shared" si="73"/>
        <v>0.38244932637456003</v>
      </c>
    </row>
    <row r="611" spans="1:19" x14ac:dyDescent="0.3">
      <c r="A611" s="34" t="s">
        <v>451</v>
      </c>
      <c r="B611" s="20" t="s">
        <v>384</v>
      </c>
      <c r="C611" s="21" t="s">
        <v>385</v>
      </c>
      <c r="D611" s="22">
        <v>1</v>
      </c>
      <c r="E611" s="23">
        <v>1</v>
      </c>
      <c r="F611" s="23">
        <v>0</v>
      </c>
      <c r="G611" s="23">
        <v>0</v>
      </c>
      <c r="H611" s="24">
        <f t="shared" si="67"/>
        <v>0</v>
      </c>
      <c r="I611" s="25">
        <v>106617</v>
      </c>
      <c r="J611" s="26">
        <v>85419</v>
      </c>
      <c r="K611" s="26">
        <v>41933</v>
      </c>
      <c r="L611" s="27">
        <f t="shared" si="68"/>
        <v>0.49090951661808263</v>
      </c>
      <c r="M611" s="28">
        <v>57</v>
      </c>
      <c r="N611" s="26">
        <v>19626</v>
      </c>
      <c r="O611" s="29">
        <f t="shared" si="69"/>
        <v>0.18673288805160701</v>
      </c>
      <c r="P611" s="30">
        <f t="shared" si="70"/>
        <v>106618</v>
      </c>
      <c r="Q611" s="31">
        <f t="shared" si="71"/>
        <v>85477</v>
      </c>
      <c r="R611" s="31">
        <f t="shared" si="72"/>
        <v>19626</v>
      </c>
      <c r="S611" s="32">
        <f t="shared" si="73"/>
        <v>0.18673111138597376</v>
      </c>
    </row>
    <row r="612" spans="1:19" x14ac:dyDescent="0.3">
      <c r="A612" s="34" t="s">
        <v>451</v>
      </c>
      <c r="B612" s="20" t="s">
        <v>386</v>
      </c>
      <c r="C612" s="21" t="s">
        <v>387</v>
      </c>
      <c r="D612" s="22">
        <v>2</v>
      </c>
      <c r="E612" s="23">
        <v>2</v>
      </c>
      <c r="F612" s="23">
        <v>0</v>
      </c>
      <c r="G612" s="23">
        <v>0</v>
      </c>
      <c r="H612" s="24">
        <f t="shared" si="67"/>
        <v>0</v>
      </c>
      <c r="I612" s="25">
        <v>46616</v>
      </c>
      <c r="J612" s="26">
        <v>39279</v>
      </c>
      <c r="K612" s="26">
        <v>15740</v>
      </c>
      <c r="L612" s="27">
        <f t="shared" si="68"/>
        <v>0.40072303266376436</v>
      </c>
      <c r="M612" s="28">
        <v>4</v>
      </c>
      <c r="N612" s="26">
        <v>7062</v>
      </c>
      <c r="O612" s="29">
        <f t="shared" si="69"/>
        <v>0.15237889739993526</v>
      </c>
      <c r="P612" s="30">
        <f t="shared" si="70"/>
        <v>46618</v>
      </c>
      <c r="Q612" s="31">
        <f t="shared" si="71"/>
        <v>39285</v>
      </c>
      <c r="R612" s="31">
        <f t="shared" si="72"/>
        <v>7062</v>
      </c>
      <c r="S612" s="32">
        <f t="shared" si="73"/>
        <v>0.15237232183312835</v>
      </c>
    </row>
    <row r="613" spans="1:19" x14ac:dyDescent="0.3">
      <c r="A613" s="34" t="s">
        <v>451</v>
      </c>
      <c r="B613" s="20" t="s">
        <v>386</v>
      </c>
      <c r="C613" s="21" t="s">
        <v>390</v>
      </c>
      <c r="D613" s="22">
        <v>11</v>
      </c>
      <c r="E613" s="23">
        <v>7</v>
      </c>
      <c r="F613" s="23">
        <v>0</v>
      </c>
      <c r="G613" s="23">
        <v>1</v>
      </c>
      <c r="H613" s="24">
        <f t="shared" si="67"/>
        <v>0.125</v>
      </c>
      <c r="I613" s="25">
        <v>105024</v>
      </c>
      <c r="J613" s="26">
        <v>90668</v>
      </c>
      <c r="K613" s="26">
        <v>32161</v>
      </c>
      <c r="L613" s="27">
        <f t="shared" si="68"/>
        <v>0.35471169541624387</v>
      </c>
      <c r="M613" s="28">
        <v>22</v>
      </c>
      <c r="N613" s="26">
        <v>14328</v>
      </c>
      <c r="O613" s="29">
        <f t="shared" si="69"/>
        <v>0.13643375421356338</v>
      </c>
      <c r="P613" s="30">
        <f t="shared" si="70"/>
        <v>105035</v>
      </c>
      <c r="Q613" s="31">
        <f t="shared" si="71"/>
        <v>90697</v>
      </c>
      <c r="R613" s="31">
        <f t="shared" si="72"/>
        <v>14329</v>
      </c>
      <c r="S613" s="32">
        <f t="shared" si="73"/>
        <v>0.13643288328604344</v>
      </c>
    </row>
    <row r="614" spans="1:19" x14ac:dyDescent="0.3">
      <c r="A614" s="34" t="s">
        <v>451</v>
      </c>
      <c r="B614" s="20" t="s">
        <v>394</v>
      </c>
      <c r="C614" s="21" t="s">
        <v>395</v>
      </c>
      <c r="D614" s="22">
        <v>9</v>
      </c>
      <c r="E614" s="23">
        <v>2</v>
      </c>
      <c r="F614" s="23">
        <v>0</v>
      </c>
      <c r="G614" s="23">
        <v>1</v>
      </c>
      <c r="H614" s="24">
        <f t="shared" si="67"/>
        <v>0.33333333333333331</v>
      </c>
      <c r="I614" s="25">
        <v>5264</v>
      </c>
      <c r="J614" s="26">
        <v>3631</v>
      </c>
      <c r="K614" s="26">
        <v>501</v>
      </c>
      <c r="L614" s="27">
        <f t="shared" si="68"/>
        <v>0.13797851831451391</v>
      </c>
      <c r="M614" s="28">
        <v>4</v>
      </c>
      <c r="N614" s="26">
        <v>1411</v>
      </c>
      <c r="O614" s="29">
        <f t="shared" si="69"/>
        <v>0.2796274276654776</v>
      </c>
      <c r="P614" s="30">
        <f t="shared" si="70"/>
        <v>5273</v>
      </c>
      <c r="Q614" s="31">
        <f t="shared" si="71"/>
        <v>3637</v>
      </c>
      <c r="R614" s="31">
        <f t="shared" si="72"/>
        <v>1412</v>
      </c>
      <c r="S614" s="32">
        <f t="shared" si="73"/>
        <v>0.27965933848286789</v>
      </c>
    </row>
    <row r="615" spans="1:19" x14ac:dyDescent="0.3">
      <c r="A615" s="34" t="s">
        <v>451</v>
      </c>
      <c r="B615" s="20" t="s">
        <v>396</v>
      </c>
      <c r="C615" s="21" t="s">
        <v>399</v>
      </c>
      <c r="D615" s="22">
        <v>0</v>
      </c>
      <c r="E615" s="23">
        <v>0</v>
      </c>
      <c r="F615" s="23">
        <v>0</v>
      </c>
      <c r="G615" s="23">
        <v>0</v>
      </c>
      <c r="H615" s="24" t="str">
        <f t="shared" si="67"/>
        <v/>
      </c>
      <c r="I615" s="25">
        <v>459</v>
      </c>
      <c r="J615" s="26">
        <v>304</v>
      </c>
      <c r="K615" s="26">
        <v>114</v>
      </c>
      <c r="L615" s="27">
        <f t="shared" si="68"/>
        <v>0.375</v>
      </c>
      <c r="M615" s="28">
        <v>0</v>
      </c>
      <c r="N615" s="26">
        <v>144</v>
      </c>
      <c r="O615" s="29">
        <f t="shared" si="69"/>
        <v>0.32142857142857145</v>
      </c>
      <c r="P615" s="30">
        <f t="shared" si="70"/>
        <v>459</v>
      </c>
      <c r="Q615" s="31">
        <f t="shared" si="71"/>
        <v>304</v>
      </c>
      <c r="R615" s="31">
        <f t="shared" si="72"/>
        <v>144</v>
      </c>
      <c r="S615" s="32">
        <f t="shared" si="73"/>
        <v>0.32142857142857145</v>
      </c>
    </row>
    <row r="616" spans="1:19" ht="28.8" x14ac:dyDescent="0.3">
      <c r="A616" s="34" t="s">
        <v>451</v>
      </c>
      <c r="B616" s="20" t="s">
        <v>405</v>
      </c>
      <c r="C616" s="21" t="s">
        <v>406</v>
      </c>
      <c r="D616" s="22">
        <v>14</v>
      </c>
      <c r="E616" s="23">
        <v>5</v>
      </c>
      <c r="F616" s="23">
        <v>0</v>
      </c>
      <c r="G616" s="23">
        <v>9</v>
      </c>
      <c r="H616" s="24">
        <f t="shared" si="67"/>
        <v>0.6428571428571429</v>
      </c>
      <c r="I616" s="25">
        <v>28778</v>
      </c>
      <c r="J616" s="26">
        <v>23093</v>
      </c>
      <c r="K616" s="26">
        <v>7524</v>
      </c>
      <c r="L616" s="27">
        <f t="shared" si="68"/>
        <v>0.32581301693153769</v>
      </c>
      <c r="M616" s="28">
        <v>10</v>
      </c>
      <c r="N616" s="26">
        <v>5399</v>
      </c>
      <c r="O616" s="29">
        <f t="shared" si="69"/>
        <v>0.18942530348747455</v>
      </c>
      <c r="P616" s="30">
        <f t="shared" si="70"/>
        <v>28792</v>
      </c>
      <c r="Q616" s="31">
        <f t="shared" si="71"/>
        <v>23108</v>
      </c>
      <c r="R616" s="31">
        <f t="shared" si="72"/>
        <v>5408</v>
      </c>
      <c r="S616" s="32">
        <f t="shared" si="73"/>
        <v>0.18964791695890026</v>
      </c>
    </row>
    <row r="617" spans="1:19" ht="28.8" x14ac:dyDescent="0.3">
      <c r="A617" s="34" t="s">
        <v>451</v>
      </c>
      <c r="B617" s="20" t="s">
        <v>408</v>
      </c>
      <c r="C617" s="21" t="s">
        <v>410</v>
      </c>
      <c r="D617" s="22">
        <v>163</v>
      </c>
      <c r="E617" s="23">
        <v>153</v>
      </c>
      <c r="F617" s="23">
        <v>0</v>
      </c>
      <c r="G617" s="23">
        <v>13</v>
      </c>
      <c r="H617" s="24">
        <f t="shared" si="67"/>
        <v>7.8313253012048195E-2</v>
      </c>
      <c r="I617" s="25">
        <v>132469</v>
      </c>
      <c r="J617" s="26">
        <v>124516</v>
      </c>
      <c r="K617" s="26">
        <v>7226</v>
      </c>
      <c r="L617" s="27">
        <f t="shared" si="68"/>
        <v>5.8032702624562303E-2</v>
      </c>
      <c r="M617" s="28">
        <v>15</v>
      </c>
      <c r="N617" s="26">
        <v>7946</v>
      </c>
      <c r="O617" s="29">
        <f t="shared" si="69"/>
        <v>5.9980222982102552E-2</v>
      </c>
      <c r="P617" s="30">
        <f t="shared" si="70"/>
        <v>132632</v>
      </c>
      <c r="Q617" s="31">
        <f t="shared" si="71"/>
        <v>124684</v>
      </c>
      <c r="R617" s="31">
        <f t="shared" si="72"/>
        <v>7959</v>
      </c>
      <c r="S617" s="32">
        <f t="shared" si="73"/>
        <v>6.0003166394004957E-2</v>
      </c>
    </row>
    <row r="618" spans="1:19" x14ac:dyDescent="0.3">
      <c r="A618" s="34" t="s">
        <v>451</v>
      </c>
      <c r="B618" s="20" t="s">
        <v>412</v>
      </c>
      <c r="C618" s="21" t="s">
        <v>413</v>
      </c>
      <c r="D618" s="22">
        <v>3</v>
      </c>
      <c r="E618" s="23">
        <v>2</v>
      </c>
      <c r="F618" s="23">
        <v>0</v>
      </c>
      <c r="G618" s="23">
        <v>0</v>
      </c>
      <c r="H618" s="24">
        <f t="shared" si="67"/>
        <v>0</v>
      </c>
      <c r="I618" s="25">
        <v>56</v>
      </c>
      <c r="J618" s="26">
        <v>55</v>
      </c>
      <c r="K618" s="26">
        <v>2</v>
      </c>
      <c r="L618" s="27">
        <f t="shared" si="68"/>
        <v>3.6363636363636362E-2</v>
      </c>
      <c r="M618" s="28">
        <v>0</v>
      </c>
      <c r="N618" s="26">
        <v>1</v>
      </c>
      <c r="O618" s="29">
        <f t="shared" si="69"/>
        <v>1.7857142857142856E-2</v>
      </c>
      <c r="P618" s="30">
        <f t="shared" si="70"/>
        <v>59</v>
      </c>
      <c r="Q618" s="31">
        <f t="shared" si="71"/>
        <v>57</v>
      </c>
      <c r="R618" s="31">
        <f t="shared" si="72"/>
        <v>1</v>
      </c>
      <c r="S618" s="32">
        <f t="shared" si="73"/>
        <v>1.7241379310344827E-2</v>
      </c>
    </row>
    <row r="619" spans="1:19" x14ac:dyDescent="0.3">
      <c r="A619" s="34" t="s">
        <v>451</v>
      </c>
      <c r="B619" s="20" t="s">
        <v>414</v>
      </c>
      <c r="C619" s="21" t="s">
        <v>427</v>
      </c>
      <c r="D619" s="22">
        <v>92</v>
      </c>
      <c r="E619" s="23">
        <v>85</v>
      </c>
      <c r="F619" s="23">
        <v>0</v>
      </c>
      <c r="G619" s="23">
        <v>1</v>
      </c>
      <c r="H619" s="24">
        <f t="shared" si="67"/>
        <v>1.1627906976744186E-2</v>
      </c>
      <c r="I619" s="25">
        <v>61152</v>
      </c>
      <c r="J619" s="26">
        <v>58401</v>
      </c>
      <c r="K619" s="26">
        <v>20768</v>
      </c>
      <c r="L619" s="27">
        <f t="shared" si="68"/>
        <v>0.35561034913785722</v>
      </c>
      <c r="M619" s="28">
        <v>5666</v>
      </c>
      <c r="N619" s="26">
        <v>2039</v>
      </c>
      <c r="O619" s="29">
        <f t="shared" si="69"/>
        <v>3.0844401415907784E-2</v>
      </c>
      <c r="P619" s="30">
        <f t="shared" si="70"/>
        <v>61244</v>
      </c>
      <c r="Q619" s="31">
        <f t="shared" si="71"/>
        <v>64152</v>
      </c>
      <c r="R619" s="31">
        <f t="shared" si="72"/>
        <v>2040</v>
      </c>
      <c r="S619" s="32">
        <f t="shared" si="73"/>
        <v>3.0819434372733864E-2</v>
      </c>
    </row>
    <row r="620" spans="1:19" x14ac:dyDescent="0.3">
      <c r="A620" s="34" t="s">
        <v>451</v>
      </c>
      <c r="B620" s="20" t="s">
        <v>428</v>
      </c>
      <c r="C620" s="21" t="s">
        <v>429</v>
      </c>
      <c r="D620" s="22">
        <v>3</v>
      </c>
      <c r="E620" s="23">
        <v>1</v>
      </c>
      <c r="F620" s="23">
        <v>0</v>
      </c>
      <c r="G620" s="23">
        <v>0</v>
      </c>
      <c r="H620" s="24">
        <f t="shared" si="67"/>
        <v>0</v>
      </c>
      <c r="I620" s="25">
        <v>9301</v>
      </c>
      <c r="J620" s="26">
        <v>7716</v>
      </c>
      <c r="K620" s="26">
        <v>1436</v>
      </c>
      <c r="L620" s="27">
        <f t="shared" si="68"/>
        <v>0.18610679108346292</v>
      </c>
      <c r="M620" s="28">
        <v>75</v>
      </c>
      <c r="N620" s="26">
        <v>1284</v>
      </c>
      <c r="O620" s="29">
        <f t="shared" si="69"/>
        <v>0.14148760330578514</v>
      </c>
      <c r="P620" s="30">
        <f t="shared" si="70"/>
        <v>9304</v>
      </c>
      <c r="Q620" s="31">
        <f t="shared" si="71"/>
        <v>7792</v>
      </c>
      <c r="R620" s="31">
        <f t="shared" si="72"/>
        <v>1284</v>
      </c>
      <c r="S620" s="32">
        <f t="shared" si="73"/>
        <v>0.14147201410312912</v>
      </c>
    </row>
    <row r="621" spans="1:19" x14ac:dyDescent="0.3">
      <c r="A621" s="34" t="s">
        <v>451</v>
      </c>
      <c r="B621" s="20" t="s">
        <v>430</v>
      </c>
      <c r="C621" s="21" t="s">
        <v>431</v>
      </c>
      <c r="D621" s="22">
        <v>0</v>
      </c>
      <c r="E621" s="23">
        <v>0</v>
      </c>
      <c r="F621" s="23">
        <v>0</v>
      </c>
      <c r="G621" s="23">
        <v>0</v>
      </c>
      <c r="H621" s="24" t="str">
        <f t="shared" si="67"/>
        <v/>
      </c>
      <c r="I621" s="25">
        <v>261</v>
      </c>
      <c r="J621" s="26">
        <v>250</v>
      </c>
      <c r="K621" s="26">
        <v>38</v>
      </c>
      <c r="L621" s="27">
        <f t="shared" si="68"/>
        <v>0.152</v>
      </c>
      <c r="M621" s="28">
        <v>0</v>
      </c>
      <c r="N621" s="26">
        <v>4</v>
      </c>
      <c r="O621" s="29">
        <f t="shared" si="69"/>
        <v>1.5748031496062992E-2</v>
      </c>
      <c r="P621" s="30">
        <f t="shared" si="70"/>
        <v>261</v>
      </c>
      <c r="Q621" s="31">
        <f t="shared" si="71"/>
        <v>250</v>
      </c>
      <c r="R621" s="31">
        <f t="shared" si="72"/>
        <v>4</v>
      </c>
      <c r="S621" s="32">
        <f t="shared" si="73"/>
        <v>1.5748031496062992E-2</v>
      </c>
    </row>
    <row r="622" spans="1:19" x14ac:dyDescent="0.3">
      <c r="A622" s="34" t="s">
        <v>451</v>
      </c>
      <c r="B622" s="20" t="s">
        <v>432</v>
      </c>
      <c r="C622" s="21" t="s">
        <v>433</v>
      </c>
      <c r="D622" s="22">
        <v>0</v>
      </c>
      <c r="E622" s="23">
        <v>0</v>
      </c>
      <c r="F622" s="23">
        <v>0</v>
      </c>
      <c r="G622" s="23">
        <v>0</v>
      </c>
      <c r="H622" s="24" t="str">
        <f t="shared" si="67"/>
        <v/>
      </c>
      <c r="I622" s="25">
        <v>18</v>
      </c>
      <c r="J622" s="26">
        <v>13</v>
      </c>
      <c r="K622" s="26">
        <v>4</v>
      </c>
      <c r="L622" s="27">
        <f t="shared" si="68"/>
        <v>0.30769230769230771</v>
      </c>
      <c r="M622" s="28">
        <v>0</v>
      </c>
      <c r="N622" s="26">
        <v>3</v>
      </c>
      <c r="O622" s="29">
        <f t="shared" si="69"/>
        <v>0.1875</v>
      </c>
      <c r="P622" s="30">
        <f t="shared" si="70"/>
        <v>18</v>
      </c>
      <c r="Q622" s="31">
        <f t="shared" si="71"/>
        <v>13</v>
      </c>
      <c r="R622" s="31">
        <f t="shared" si="72"/>
        <v>3</v>
      </c>
      <c r="S622" s="32">
        <f t="shared" si="73"/>
        <v>0.1875</v>
      </c>
    </row>
    <row r="623" spans="1:19" x14ac:dyDescent="0.3">
      <c r="A623" s="34" t="s">
        <v>451</v>
      </c>
      <c r="B623" s="20" t="s">
        <v>434</v>
      </c>
      <c r="C623" s="21" t="s">
        <v>435</v>
      </c>
      <c r="D623" s="22">
        <v>4</v>
      </c>
      <c r="E623" s="23">
        <v>5</v>
      </c>
      <c r="F623" s="23">
        <v>0</v>
      </c>
      <c r="G623" s="23">
        <v>1</v>
      </c>
      <c r="H623" s="24">
        <f t="shared" si="67"/>
        <v>0.16666666666666666</v>
      </c>
      <c r="I623" s="25">
        <v>23547</v>
      </c>
      <c r="J623" s="26">
        <v>21442</v>
      </c>
      <c r="K623" s="26">
        <v>3121</v>
      </c>
      <c r="L623" s="27">
        <f t="shared" si="68"/>
        <v>0.14555545191679881</v>
      </c>
      <c r="M623" s="28">
        <v>33</v>
      </c>
      <c r="N623" s="26">
        <v>1947</v>
      </c>
      <c r="O623" s="29">
        <f t="shared" si="69"/>
        <v>8.3126974639228079E-2</v>
      </c>
      <c r="P623" s="30">
        <f t="shared" si="70"/>
        <v>23551</v>
      </c>
      <c r="Q623" s="31">
        <f t="shared" si="71"/>
        <v>21480</v>
      </c>
      <c r="R623" s="31">
        <f t="shared" si="72"/>
        <v>1948</v>
      </c>
      <c r="S623" s="32">
        <f t="shared" si="73"/>
        <v>8.3148369472426154E-2</v>
      </c>
    </row>
    <row r="624" spans="1:19" x14ac:dyDescent="0.3">
      <c r="A624" s="34" t="s">
        <v>451</v>
      </c>
      <c r="B624" s="20" t="s">
        <v>434</v>
      </c>
      <c r="C624" s="21" t="s">
        <v>438</v>
      </c>
      <c r="D624" s="22">
        <v>3</v>
      </c>
      <c r="E624" s="23">
        <v>3</v>
      </c>
      <c r="F624" s="23">
        <v>0</v>
      </c>
      <c r="G624" s="23">
        <v>0</v>
      </c>
      <c r="H624" s="24">
        <f t="shared" si="67"/>
        <v>0</v>
      </c>
      <c r="I624" s="25">
        <v>20452</v>
      </c>
      <c r="J624" s="26">
        <v>17637</v>
      </c>
      <c r="K624" s="26">
        <v>928</v>
      </c>
      <c r="L624" s="27">
        <f t="shared" si="68"/>
        <v>5.2616658161818902E-2</v>
      </c>
      <c r="M624" s="28">
        <v>2</v>
      </c>
      <c r="N624" s="26">
        <v>2671</v>
      </c>
      <c r="O624" s="29">
        <f t="shared" si="69"/>
        <v>0.13151157065484984</v>
      </c>
      <c r="P624" s="30">
        <f t="shared" si="70"/>
        <v>20455</v>
      </c>
      <c r="Q624" s="31">
        <f t="shared" si="71"/>
        <v>17642</v>
      </c>
      <c r="R624" s="31">
        <f t="shared" si="72"/>
        <v>2671</v>
      </c>
      <c r="S624" s="32">
        <f t="shared" si="73"/>
        <v>0.13149214788559052</v>
      </c>
    </row>
    <row r="625" spans="1:19" x14ac:dyDescent="0.3">
      <c r="A625" s="34" t="s">
        <v>451</v>
      </c>
      <c r="B625" s="20" t="s">
        <v>441</v>
      </c>
      <c r="C625" s="21" t="s">
        <v>442</v>
      </c>
      <c r="D625" s="22">
        <v>7</v>
      </c>
      <c r="E625" s="23">
        <v>1</v>
      </c>
      <c r="F625" s="23">
        <v>0</v>
      </c>
      <c r="G625" s="23">
        <v>0</v>
      </c>
      <c r="H625" s="24">
        <f t="shared" si="67"/>
        <v>0</v>
      </c>
      <c r="I625" s="25">
        <v>2199</v>
      </c>
      <c r="J625" s="26">
        <v>1824</v>
      </c>
      <c r="K625" s="26">
        <v>266</v>
      </c>
      <c r="L625" s="27">
        <f t="shared" si="68"/>
        <v>0.14583333333333334</v>
      </c>
      <c r="M625" s="28">
        <v>0</v>
      </c>
      <c r="N625" s="26">
        <v>375</v>
      </c>
      <c r="O625" s="29">
        <f t="shared" si="69"/>
        <v>0.17053206002728513</v>
      </c>
      <c r="P625" s="30">
        <f t="shared" si="70"/>
        <v>2206</v>
      </c>
      <c r="Q625" s="31">
        <f t="shared" si="71"/>
        <v>1825</v>
      </c>
      <c r="R625" s="31">
        <f t="shared" si="72"/>
        <v>375</v>
      </c>
      <c r="S625" s="32">
        <f t="shared" si="73"/>
        <v>0.17045454545454544</v>
      </c>
    </row>
    <row r="626" spans="1:19" x14ac:dyDescent="0.3">
      <c r="A626" s="34" t="s">
        <v>447</v>
      </c>
      <c r="B626" s="20" t="s">
        <v>4</v>
      </c>
      <c r="C626" s="21" t="s">
        <v>5</v>
      </c>
      <c r="D626" s="22">
        <v>1</v>
      </c>
      <c r="E626" s="23">
        <v>1</v>
      </c>
      <c r="F626" s="23">
        <v>0</v>
      </c>
      <c r="G626" s="23">
        <v>0</v>
      </c>
      <c r="H626" s="24">
        <f t="shared" si="67"/>
        <v>0</v>
      </c>
      <c r="I626" s="25">
        <v>118</v>
      </c>
      <c r="J626" s="26">
        <v>92</v>
      </c>
      <c r="K626" s="26">
        <v>85</v>
      </c>
      <c r="L626" s="27">
        <f t="shared" si="68"/>
        <v>0.92391304347826086</v>
      </c>
      <c r="M626" s="26">
        <v>0</v>
      </c>
      <c r="N626" s="26">
        <v>26</v>
      </c>
      <c r="O626" s="29">
        <f t="shared" si="69"/>
        <v>0.22033898305084745</v>
      </c>
      <c r="P626" s="30">
        <f t="shared" si="70"/>
        <v>119</v>
      </c>
      <c r="Q626" s="31">
        <f t="shared" si="71"/>
        <v>93</v>
      </c>
      <c r="R626" s="31">
        <f t="shared" si="72"/>
        <v>26</v>
      </c>
      <c r="S626" s="32">
        <f t="shared" si="73"/>
        <v>0.21848739495798319</v>
      </c>
    </row>
    <row r="627" spans="1:19" x14ac:dyDescent="0.3">
      <c r="A627" s="34" t="s">
        <v>447</v>
      </c>
      <c r="B627" s="20" t="s">
        <v>6</v>
      </c>
      <c r="C627" s="21" t="s">
        <v>7</v>
      </c>
      <c r="D627" s="22"/>
      <c r="E627" s="23"/>
      <c r="F627" s="23"/>
      <c r="G627" s="23"/>
      <c r="H627" s="24" t="str">
        <f t="shared" si="67"/>
        <v/>
      </c>
      <c r="I627" s="25">
        <v>9398</v>
      </c>
      <c r="J627" s="26">
        <v>5670</v>
      </c>
      <c r="K627" s="26">
        <v>4075</v>
      </c>
      <c r="L627" s="27">
        <f t="shared" si="68"/>
        <v>0.71869488536155202</v>
      </c>
      <c r="M627" s="28">
        <v>7</v>
      </c>
      <c r="N627" s="26">
        <v>3537</v>
      </c>
      <c r="O627" s="29">
        <f t="shared" si="69"/>
        <v>0.38387236813544606</v>
      </c>
      <c r="P627" s="30">
        <f t="shared" si="70"/>
        <v>9398</v>
      </c>
      <c r="Q627" s="31">
        <f t="shared" si="71"/>
        <v>5677</v>
      </c>
      <c r="R627" s="31">
        <f t="shared" si="72"/>
        <v>3537</v>
      </c>
      <c r="S627" s="32">
        <f t="shared" si="73"/>
        <v>0.38387236813544606</v>
      </c>
    </row>
    <row r="628" spans="1:19" x14ac:dyDescent="0.3">
      <c r="A628" s="34" t="s">
        <v>447</v>
      </c>
      <c r="B628" s="20" t="s">
        <v>14</v>
      </c>
      <c r="C628" s="21" t="s">
        <v>16</v>
      </c>
      <c r="D628" s="22">
        <v>1</v>
      </c>
      <c r="E628" s="23">
        <v>1</v>
      </c>
      <c r="F628" s="23">
        <v>0</v>
      </c>
      <c r="G628" s="23">
        <v>0</v>
      </c>
      <c r="H628" s="24">
        <f t="shared" si="67"/>
        <v>0</v>
      </c>
      <c r="I628" s="25">
        <v>3641</v>
      </c>
      <c r="J628" s="26">
        <v>1994</v>
      </c>
      <c r="K628" s="26">
        <v>1824</v>
      </c>
      <c r="L628" s="27">
        <f t="shared" si="68"/>
        <v>0.91474423269809424</v>
      </c>
      <c r="M628" s="28">
        <v>12</v>
      </c>
      <c r="N628" s="26">
        <v>1609</v>
      </c>
      <c r="O628" s="29">
        <f t="shared" si="69"/>
        <v>0.44508990318118946</v>
      </c>
      <c r="P628" s="30">
        <f t="shared" si="70"/>
        <v>3642</v>
      </c>
      <c r="Q628" s="31">
        <f t="shared" si="71"/>
        <v>2007</v>
      </c>
      <c r="R628" s="31">
        <f t="shared" si="72"/>
        <v>1609</v>
      </c>
      <c r="S628" s="32">
        <f t="shared" si="73"/>
        <v>0.44496681415929201</v>
      </c>
    </row>
    <row r="629" spans="1:19" x14ac:dyDescent="0.3">
      <c r="A629" s="34" t="s">
        <v>447</v>
      </c>
      <c r="B629" s="20" t="s">
        <v>8</v>
      </c>
      <c r="C629" s="21" t="s">
        <v>9</v>
      </c>
      <c r="D629" s="22">
        <v>1</v>
      </c>
      <c r="E629" s="23">
        <v>1</v>
      </c>
      <c r="F629" s="23">
        <v>1</v>
      </c>
      <c r="G629" s="23">
        <v>0</v>
      </c>
      <c r="H629" s="24">
        <f t="shared" si="67"/>
        <v>0</v>
      </c>
      <c r="I629" s="25">
        <v>107</v>
      </c>
      <c r="J629" s="26">
        <v>93</v>
      </c>
      <c r="K629" s="26">
        <v>54</v>
      </c>
      <c r="L629" s="27">
        <f t="shared" si="68"/>
        <v>0.58064516129032262</v>
      </c>
      <c r="M629" s="28"/>
      <c r="N629" s="26">
        <v>7</v>
      </c>
      <c r="O629" s="29">
        <f t="shared" si="69"/>
        <v>7.0000000000000007E-2</v>
      </c>
      <c r="P629" s="30">
        <f t="shared" si="70"/>
        <v>108</v>
      </c>
      <c r="Q629" s="31">
        <f t="shared" si="71"/>
        <v>94</v>
      </c>
      <c r="R629" s="31">
        <f t="shared" si="72"/>
        <v>7</v>
      </c>
      <c r="S629" s="32">
        <f t="shared" si="73"/>
        <v>6.9306930693069313E-2</v>
      </c>
    </row>
    <row r="630" spans="1:19" x14ac:dyDescent="0.3">
      <c r="A630" s="34" t="s">
        <v>447</v>
      </c>
      <c r="B630" s="20" t="s">
        <v>17</v>
      </c>
      <c r="C630" s="21" t="s">
        <v>18</v>
      </c>
      <c r="D630" s="22"/>
      <c r="E630" s="23"/>
      <c r="F630" s="23"/>
      <c r="G630" s="23"/>
      <c r="H630" s="24" t="str">
        <f t="shared" si="67"/>
        <v/>
      </c>
      <c r="I630" s="25">
        <v>20392</v>
      </c>
      <c r="J630" s="26">
        <v>18254</v>
      </c>
      <c r="K630" s="26">
        <v>14151</v>
      </c>
      <c r="L630" s="27">
        <f t="shared" si="68"/>
        <v>0.7752273474307001</v>
      </c>
      <c r="M630" s="28">
        <v>4</v>
      </c>
      <c r="N630" s="26">
        <v>2096</v>
      </c>
      <c r="O630" s="29">
        <f t="shared" si="69"/>
        <v>0.10297730175886803</v>
      </c>
      <c r="P630" s="30">
        <f t="shared" si="70"/>
        <v>20392</v>
      </c>
      <c r="Q630" s="31">
        <f t="shared" si="71"/>
        <v>18258</v>
      </c>
      <c r="R630" s="31">
        <f t="shared" si="72"/>
        <v>2096</v>
      </c>
      <c r="S630" s="32">
        <f t="shared" si="73"/>
        <v>0.10297730175886803</v>
      </c>
    </row>
    <row r="631" spans="1:19" x14ac:dyDescent="0.3">
      <c r="A631" s="34" t="s">
        <v>447</v>
      </c>
      <c r="B631" s="20" t="s">
        <v>10</v>
      </c>
      <c r="C631" s="21" t="s">
        <v>22</v>
      </c>
      <c r="D631" s="22"/>
      <c r="E631" s="23"/>
      <c r="F631" s="23"/>
      <c r="G631" s="23"/>
      <c r="H631" s="24" t="str">
        <f t="shared" si="67"/>
        <v/>
      </c>
      <c r="I631" s="25">
        <v>6</v>
      </c>
      <c r="J631" s="26">
        <v>2</v>
      </c>
      <c r="K631" s="26">
        <v>2</v>
      </c>
      <c r="L631" s="27">
        <f t="shared" si="68"/>
        <v>1</v>
      </c>
      <c r="M631" s="28">
        <v>4</v>
      </c>
      <c r="N631" s="26"/>
      <c r="O631" s="29">
        <f t="shared" si="69"/>
        <v>0</v>
      </c>
      <c r="P631" s="30">
        <f t="shared" si="70"/>
        <v>6</v>
      </c>
      <c r="Q631" s="31">
        <f t="shared" si="71"/>
        <v>6</v>
      </c>
      <c r="R631" s="31" t="str">
        <f t="shared" si="72"/>
        <v/>
      </c>
      <c r="S631" s="32" t="str">
        <f t="shared" si="73"/>
        <v/>
      </c>
    </row>
    <row r="632" spans="1:19" x14ac:dyDescent="0.3">
      <c r="A632" s="34" t="s">
        <v>447</v>
      </c>
      <c r="B632" s="20" t="s">
        <v>23</v>
      </c>
      <c r="C632" s="21" t="s">
        <v>24</v>
      </c>
      <c r="D632" s="22"/>
      <c r="E632" s="23"/>
      <c r="F632" s="23"/>
      <c r="G632" s="23"/>
      <c r="H632" s="24" t="str">
        <f t="shared" si="67"/>
        <v/>
      </c>
      <c r="I632" s="25">
        <v>10</v>
      </c>
      <c r="J632" s="26">
        <v>5</v>
      </c>
      <c r="K632" s="26">
        <v>5</v>
      </c>
      <c r="L632" s="27">
        <f t="shared" si="68"/>
        <v>1</v>
      </c>
      <c r="M632" s="28">
        <v>2</v>
      </c>
      <c r="N632" s="26">
        <v>3</v>
      </c>
      <c r="O632" s="29">
        <f t="shared" si="69"/>
        <v>0.3</v>
      </c>
      <c r="P632" s="30">
        <f t="shared" si="70"/>
        <v>10</v>
      </c>
      <c r="Q632" s="31">
        <f t="shared" si="71"/>
        <v>7</v>
      </c>
      <c r="R632" s="31">
        <f t="shared" si="72"/>
        <v>3</v>
      </c>
      <c r="S632" s="32">
        <f t="shared" si="73"/>
        <v>0.3</v>
      </c>
    </row>
    <row r="633" spans="1:19" x14ac:dyDescent="0.3">
      <c r="A633" s="34" t="s">
        <v>447</v>
      </c>
      <c r="B633" s="20" t="s">
        <v>25</v>
      </c>
      <c r="C633" s="21" t="s">
        <v>26</v>
      </c>
      <c r="D633" s="22"/>
      <c r="E633" s="23"/>
      <c r="F633" s="23"/>
      <c r="G633" s="23"/>
      <c r="H633" s="24" t="str">
        <f t="shared" si="67"/>
        <v/>
      </c>
      <c r="I633" s="25">
        <v>21458</v>
      </c>
      <c r="J633" s="26">
        <v>18682</v>
      </c>
      <c r="K633" s="26">
        <v>9934</v>
      </c>
      <c r="L633" s="27">
        <f t="shared" si="68"/>
        <v>0.53174178353495338</v>
      </c>
      <c r="M633" s="28">
        <v>17</v>
      </c>
      <c r="N633" s="26">
        <v>2669</v>
      </c>
      <c r="O633" s="29">
        <f t="shared" si="69"/>
        <v>0.12490640209659304</v>
      </c>
      <c r="P633" s="30">
        <f t="shared" si="70"/>
        <v>21458</v>
      </c>
      <c r="Q633" s="31">
        <f t="shared" si="71"/>
        <v>18699</v>
      </c>
      <c r="R633" s="31">
        <f t="shared" si="72"/>
        <v>2669</v>
      </c>
      <c r="S633" s="32">
        <f t="shared" si="73"/>
        <v>0.12490640209659304</v>
      </c>
    </row>
    <row r="634" spans="1:19" x14ac:dyDescent="0.3">
      <c r="A634" s="34" t="s">
        <v>447</v>
      </c>
      <c r="B634" s="20" t="s">
        <v>27</v>
      </c>
      <c r="C634" s="21" t="s">
        <v>28</v>
      </c>
      <c r="D634" s="22">
        <v>2</v>
      </c>
      <c r="E634" s="23">
        <v>1</v>
      </c>
      <c r="F634" s="23"/>
      <c r="G634" s="23">
        <v>1</v>
      </c>
      <c r="H634" s="24">
        <f t="shared" si="67"/>
        <v>0.5</v>
      </c>
      <c r="I634" s="25">
        <v>12018</v>
      </c>
      <c r="J634" s="26">
        <v>10062</v>
      </c>
      <c r="K634" s="26">
        <v>9878</v>
      </c>
      <c r="L634" s="27">
        <f t="shared" si="68"/>
        <v>0.98171337706221429</v>
      </c>
      <c r="M634" s="28">
        <v>7</v>
      </c>
      <c r="N634" s="26">
        <v>1936</v>
      </c>
      <c r="O634" s="29">
        <f t="shared" si="69"/>
        <v>0.16126613910870471</v>
      </c>
      <c r="P634" s="30">
        <f t="shared" si="70"/>
        <v>12020</v>
      </c>
      <c r="Q634" s="31">
        <f t="shared" si="71"/>
        <v>10070</v>
      </c>
      <c r="R634" s="31">
        <f t="shared" si="72"/>
        <v>1937</v>
      </c>
      <c r="S634" s="32">
        <f t="shared" si="73"/>
        <v>0.16132256183892729</v>
      </c>
    </row>
    <row r="635" spans="1:19" x14ac:dyDescent="0.3">
      <c r="A635" s="34" t="s">
        <v>447</v>
      </c>
      <c r="B635" s="20" t="s">
        <v>29</v>
      </c>
      <c r="C635" s="21" t="s">
        <v>30</v>
      </c>
      <c r="D635" s="22">
        <v>2</v>
      </c>
      <c r="E635" s="23">
        <v>2</v>
      </c>
      <c r="F635" s="23">
        <v>2</v>
      </c>
      <c r="G635" s="23"/>
      <c r="H635" s="24">
        <f t="shared" si="67"/>
        <v>0</v>
      </c>
      <c r="I635" s="25">
        <v>5933</v>
      </c>
      <c r="J635" s="26">
        <v>3303</v>
      </c>
      <c r="K635" s="26">
        <v>3301</v>
      </c>
      <c r="L635" s="27">
        <f t="shared" si="68"/>
        <v>0.99939448985770507</v>
      </c>
      <c r="M635" s="28">
        <v>21</v>
      </c>
      <c r="N635" s="26">
        <v>2539</v>
      </c>
      <c r="O635" s="29">
        <f t="shared" si="69"/>
        <v>0.43305475012792088</v>
      </c>
      <c r="P635" s="30">
        <f t="shared" si="70"/>
        <v>5935</v>
      </c>
      <c r="Q635" s="31">
        <f t="shared" si="71"/>
        <v>3326</v>
      </c>
      <c r="R635" s="31">
        <f t="shared" si="72"/>
        <v>2539</v>
      </c>
      <c r="S635" s="32">
        <f t="shared" si="73"/>
        <v>0.43290707587382782</v>
      </c>
    </row>
    <row r="636" spans="1:19" x14ac:dyDescent="0.3">
      <c r="A636" s="34" t="s">
        <v>447</v>
      </c>
      <c r="B636" s="20" t="s">
        <v>31</v>
      </c>
      <c r="C636" s="21" t="s">
        <v>34</v>
      </c>
      <c r="D636" s="22"/>
      <c r="E636" s="23"/>
      <c r="F636" s="23"/>
      <c r="G636" s="23"/>
      <c r="H636" s="24" t="e">
        <f>IF((#REF!+#REF!)&lt;&gt;0,#REF!/(#REF!+#REF!),"")</f>
        <v>#REF!</v>
      </c>
      <c r="I636" s="25">
        <v>51841</v>
      </c>
      <c r="J636" s="26">
        <v>50459</v>
      </c>
      <c r="K636" s="26">
        <v>48289</v>
      </c>
      <c r="L636" s="27">
        <f t="shared" si="68"/>
        <v>0.95699478784755942</v>
      </c>
      <c r="M636" s="28">
        <v>8</v>
      </c>
      <c r="N636" s="26">
        <v>1340</v>
      </c>
      <c r="O636" s="29">
        <f t="shared" si="69"/>
        <v>2.5865230567297854E-2</v>
      </c>
      <c r="P636" s="30">
        <f t="shared" si="70"/>
        <v>51841</v>
      </c>
      <c r="Q636" s="31">
        <f t="shared" si="71"/>
        <v>50467</v>
      </c>
      <c r="R636" s="31">
        <f t="shared" si="72"/>
        <v>1340</v>
      </c>
      <c r="S636" s="32">
        <f t="shared" si="73"/>
        <v>2.5865230567297854E-2</v>
      </c>
    </row>
    <row r="637" spans="1:19" x14ac:dyDescent="0.3">
      <c r="A637" s="34" t="s">
        <v>447</v>
      </c>
      <c r="B637" s="20" t="s">
        <v>36</v>
      </c>
      <c r="C637" s="21" t="s">
        <v>37</v>
      </c>
      <c r="D637" s="22"/>
      <c r="E637" s="23"/>
      <c r="F637" s="23"/>
      <c r="G637" s="23"/>
      <c r="H637" s="24" t="str">
        <f t="shared" ref="H637:H700" si="74">IF((E637+G637)&lt;&gt;0,G637/(E637+G637),"")</f>
        <v/>
      </c>
      <c r="I637" s="25">
        <v>2</v>
      </c>
      <c r="J637" s="26"/>
      <c r="K637" s="26"/>
      <c r="L637" s="27" t="str">
        <f t="shared" si="68"/>
        <v/>
      </c>
      <c r="M637" s="28">
        <v>2</v>
      </c>
      <c r="N637" s="26"/>
      <c r="O637" s="29">
        <f t="shared" si="69"/>
        <v>0</v>
      </c>
      <c r="P637" s="30">
        <f t="shared" si="70"/>
        <v>2</v>
      </c>
      <c r="Q637" s="31">
        <f t="shared" si="71"/>
        <v>2</v>
      </c>
      <c r="R637" s="31" t="str">
        <f t="shared" si="72"/>
        <v/>
      </c>
      <c r="S637" s="32" t="str">
        <f t="shared" si="73"/>
        <v/>
      </c>
    </row>
    <row r="638" spans="1:19" x14ac:dyDescent="0.3">
      <c r="A638" s="34" t="s">
        <v>447</v>
      </c>
      <c r="B638" s="20" t="s">
        <v>38</v>
      </c>
      <c r="C638" s="21" t="s">
        <v>39</v>
      </c>
      <c r="D638" s="22"/>
      <c r="E638" s="23"/>
      <c r="F638" s="23"/>
      <c r="G638" s="23"/>
      <c r="H638" s="24" t="str">
        <f t="shared" si="74"/>
        <v/>
      </c>
      <c r="I638" s="25">
        <v>805</v>
      </c>
      <c r="J638" s="26">
        <v>585</v>
      </c>
      <c r="K638" s="26">
        <v>416</v>
      </c>
      <c r="L638" s="27">
        <f t="shared" si="68"/>
        <v>0.71111111111111114</v>
      </c>
      <c r="M638" s="28"/>
      <c r="N638" s="26">
        <v>213</v>
      </c>
      <c r="O638" s="29">
        <f t="shared" si="69"/>
        <v>0.26691729323308272</v>
      </c>
      <c r="P638" s="30">
        <f t="shared" si="70"/>
        <v>805</v>
      </c>
      <c r="Q638" s="31">
        <f t="shared" si="71"/>
        <v>585</v>
      </c>
      <c r="R638" s="31">
        <f t="shared" si="72"/>
        <v>213</v>
      </c>
      <c r="S638" s="32">
        <f t="shared" si="73"/>
        <v>0.26691729323308272</v>
      </c>
    </row>
    <row r="639" spans="1:19" x14ac:dyDescent="0.3">
      <c r="A639" s="34" t="s">
        <v>447</v>
      </c>
      <c r="B639" s="20" t="s">
        <v>40</v>
      </c>
      <c r="C639" s="21" t="s">
        <v>41</v>
      </c>
      <c r="D639" s="22"/>
      <c r="E639" s="23"/>
      <c r="F639" s="23"/>
      <c r="G639" s="23"/>
      <c r="H639" s="24" t="str">
        <f t="shared" si="74"/>
        <v/>
      </c>
      <c r="I639" s="25">
        <v>1166</v>
      </c>
      <c r="J639" s="26">
        <v>1079</v>
      </c>
      <c r="K639" s="26">
        <v>1079</v>
      </c>
      <c r="L639" s="27">
        <f t="shared" si="68"/>
        <v>1</v>
      </c>
      <c r="M639" s="28"/>
      <c r="N639" s="26">
        <v>79</v>
      </c>
      <c r="O639" s="29">
        <f t="shared" si="69"/>
        <v>6.8221070811744389E-2</v>
      </c>
      <c r="P639" s="30">
        <f t="shared" si="70"/>
        <v>1166</v>
      </c>
      <c r="Q639" s="31">
        <f t="shared" si="71"/>
        <v>1079</v>
      </c>
      <c r="R639" s="31">
        <f t="shared" si="72"/>
        <v>79</v>
      </c>
      <c r="S639" s="32">
        <f t="shared" si="73"/>
        <v>6.8221070811744389E-2</v>
      </c>
    </row>
    <row r="640" spans="1:19" ht="28.8" x14ac:dyDescent="0.3">
      <c r="A640" s="34" t="s">
        <v>447</v>
      </c>
      <c r="B640" s="20" t="s">
        <v>42</v>
      </c>
      <c r="C640" s="21" t="s">
        <v>47</v>
      </c>
      <c r="D640" s="22"/>
      <c r="E640" s="23"/>
      <c r="F640" s="23"/>
      <c r="G640" s="23"/>
      <c r="H640" s="24" t="str">
        <f t="shared" si="74"/>
        <v/>
      </c>
      <c r="I640" s="25">
        <v>206</v>
      </c>
      <c r="J640" s="26">
        <v>164</v>
      </c>
      <c r="K640" s="26">
        <v>132</v>
      </c>
      <c r="L640" s="27">
        <f t="shared" si="68"/>
        <v>0.80487804878048785</v>
      </c>
      <c r="M640" s="28">
        <v>13</v>
      </c>
      <c r="N640" s="26">
        <v>29</v>
      </c>
      <c r="O640" s="29">
        <f t="shared" si="69"/>
        <v>0.14077669902912621</v>
      </c>
      <c r="P640" s="30">
        <f t="shared" si="70"/>
        <v>206</v>
      </c>
      <c r="Q640" s="31">
        <f t="shared" si="71"/>
        <v>177</v>
      </c>
      <c r="R640" s="31">
        <f t="shared" si="72"/>
        <v>29</v>
      </c>
      <c r="S640" s="32">
        <f t="shared" si="73"/>
        <v>0.14077669902912621</v>
      </c>
    </row>
    <row r="641" spans="1:19" x14ac:dyDescent="0.3">
      <c r="A641" s="34" t="s">
        <v>447</v>
      </c>
      <c r="B641" s="20" t="s">
        <v>49</v>
      </c>
      <c r="C641" s="21" t="s">
        <v>50</v>
      </c>
      <c r="D641" s="22">
        <v>3</v>
      </c>
      <c r="E641" s="23">
        <v>3</v>
      </c>
      <c r="F641" s="23">
        <v>3</v>
      </c>
      <c r="G641" s="23"/>
      <c r="H641" s="24">
        <f t="shared" si="74"/>
        <v>0</v>
      </c>
      <c r="I641" s="25">
        <v>1633</v>
      </c>
      <c r="J641" s="26">
        <v>1357</v>
      </c>
      <c r="K641" s="26">
        <v>597</v>
      </c>
      <c r="L641" s="27">
        <f t="shared" si="68"/>
        <v>0.43994104642593956</v>
      </c>
      <c r="M641" s="28"/>
      <c r="N641" s="26">
        <v>264</v>
      </c>
      <c r="O641" s="29">
        <f t="shared" si="69"/>
        <v>0.16286243059839606</v>
      </c>
      <c r="P641" s="30">
        <f t="shared" si="70"/>
        <v>1636</v>
      </c>
      <c r="Q641" s="31">
        <f t="shared" si="71"/>
        <v>1360</v>
      </c>
      <c r="R641" s="31">
        <f t="shared" si="72"/>
        <v>264</v>
      </c>
      <c r="S641" s="32">
        <f t="shared" si="73"/>
        <v>0.1625615763546798</v>
      </c>
    </row>
    <row r="642" spans="1:19" x14ac:dyDescent="0.3">
      <c r="A642" s="34" t="s">
        <v>447</v>
      </c>
      <c r="B642" s="20" t="s">
        <v>51</v>
      </c>
      <c r="C642" s="21" t="s">
        <v>55</v>
      </c>
      <c r="D642" s="22"/>
      <c r="E642" s="23"/>
      <c r="F642" s="23"/>
      <c r="G642" s="23"/>
      <c r="H642" s="24" t="str">
        <f t="shared" si="74"/>
        <v/>
      </c>
      <c r="I642" s="25">
        <v>17</v>
      </c>
      <c r="J642" s="26">
        <v>16</v>
      </c>
      <c r="K642" s="26">
        <v>16</v>
      </c>
      <c r="L642" s="27">
        <f t="shared" ref="L642:L705" si="75">IF(J642&lt;&gt;0,K642/J642,"")</f>
        <v>1</v>
      </c>
      <c r="M642" s="28"/>
      <c r="N642" s="26">
        <v>1</v>
      </c>
      <c r="O642" s="29">
        <f t="shared" ref="O642:O705" si="76">IF((J642+M642+N642)&lt;&gt;0,N642/(J642+M642+N642),"")</f>
        <v>5.8823529411764705E-2</v>
      </c>
      <c r="P642" s="30">
        <f t="shared" si="70"/>
        <v>17</v>
      </c>
      <c r="Q642" s="31">
        <f t="shared" si="71"/>
        <v>16</v>
      </c>
      <c r="R642" s="31">
        <f t="shared" si="72"/>
        <v>1</v>
      </c>
      <c r="S642" s="32">
        <f t="shared" si="73"/>
        <v>5.8823529411764705E-2</v>
      </c>
    </row>
    <row r="643" spans="1:19" x14ac:dyDescent="0.3">
      <c r="A643" s="34" t="s">
        <v>447</v>
      </c>
      <c r="B643" s="20" t="s">
        <v>51</v>
      </c>
      <c r="C643" s="21" t="s">
        <v>56</v>
      </c>
      <c r="D643" s="22"/>
      <c r="E643" s="23"/>
      <c r="F643" s="23"/>
      <c r="G643" s="23"/>
      <c r="H643" s="24" t="str">
        <f t="shared" si="74"/>
        <v/>
      </c>
      <c r="I643" s="25">
        <v>11</v>
      </c>
      <c r="J643" s="26">
        <v>9</v>
      </c>
      <c r="K643" s="26">
        <v>9</v>
      </c>
      <c r="L643" s="27">
        <f t="shared" si="75"/>
        <v>1</v>
      </c>
      <c r="M643" s="28"/>
      <c r="N643" s="26">
        <v>2</v>
      </c>
      <c r="O643" s="29">
        <f t="shared" si="76"/>
        <v>0.18181818181818182</v>
      </c>
      <c r="P643" s="30">
        <f t="shared" ref="P643:P706" si="77">IF(SUM(D643,I643)&gt;0,SUM(D643,I643),"")</f>
        <v>11</v>
      </c>
      <c r="Q643" s="31">
        <f t="shared" ref="Q643:Q706" si="78">IF(SUM(E643,J643, M643)&gt;0,SUM(E643,J643, M643),"")</f>
        <v>9</v>
      </c>
      <c r="R643" s="31">
        <f t="shared" ref="R643:R706" si="79">IF(SUM(G643,N643)&gt;0,SUM(G643,N643),"")</f>
        <v>2</v>
      </c>
      <c r="S643" s="32">
        <f t="shared" ref="S643:S706" si="80">IFERROR(IF((Q643+R643)&lt;&gt;0,R643/(Q643+R643),""),"")</f>
        <v>0.18181818181818182</v>
      </c>
    </row>
    <row r="644" spans="1:19" x14ac:dyDescent="0.3">
      <c r="A644" s="34" t="s">
        <v>447</v>
      </c>
      <c r="B644" s="20" t="s">
        <v>51</v>
      </c>
      <c r="C644" s="21" t="s">
        <v>57</v>
      </c>
      <c r="D644" s="22"/>
      <c r="E644" s="23"/>
      <c r="F644" s="23"/>
      <c r="G644" s="23"/>
      <c r="H644" s="24" t="str">
        <f t="shared" si="74"/>
        <v/>
      </c>
      <c r="I644" s="25">
        <v>37</v>
      </c>
      <c r="J644" s="26">
        <v>30</v>
      </c>
      <c r="K644" s="26">
        <v>30</v>
      </c>
      <c r="L644" s="27">
        <f t="shared" si="75"/>
        <v>1</v>
      </c>
      <c r="M644" s="28"/>
      <c r="N644" s="26">
        <v>4</v>
      </c>
      <c r="O644" s="29">
        <f t="shared" si="76"/>
        <v>0.11764705882352941</v>
      </c>
      <c r="P644" s="30">
        <f t="shared" si="77"/>
        <v>37</v>
      </c>
      <c r="Q644" s="31">
        <f t="shared" si="78"/>
        <v>30</v>
      </c>
      <c r="R644" s="31">
        <f t="shared" si="79"/>
        <v>4</v>
      </c>
      <c r="S644" s="32">
        <f t="shared" si="80"/>
        <v>0.11764705882352941</v>
      </c>
    </row>
    <row r="645" spans="1:19" x14ac:dyDescent="0.3">
      <c r="A645" s="34" t="s">
        <v>447</v>
      </c>
      <c r="B645" s="20" t="s">
        <v>51</v>
      </c>
      <c r="C645" s="21" t="s">
        <v>59</v>
      </c>
      <c r="D645" s="22">
        <v>1</v>
      </c>
      <c r="E645" s="23"/>
      <c r="F645" s="23"/>
      <c r="G645" s="23"/>
      <c r="H645" s="24" t="str">
        <f t="shared" si="74"/>
        <v/>
      </c>
      <c r="I645" s="25">
        <v>99</v>
      </c>
      <c r="J645" s="26">
        <v>87</v>
      </c>
      <c r="K645" s="26">
        <v>79</v>
      </c>
      <c r="L645" s="27">
        <f t="shared" si="75"/>
        <v>0.90804597701149425</v>
      </c>
      <c r="M645" s="28">
        <v>2</v>
      </c>
      <c r="N645" s="26">
        <v>8</v>
      </c>
      <c r="O645" s="29">
        <f t="shared" si="76"/>
        <v>8.247422680412371E-2</v>
      </c>
      <c r="P645" s="30">
        <f t="shared" si="77"/>
        <v>100</v>
      </c>
      <c r="Q645" s="31">
        <f t="shared" si="78"/>
        <v>89</v>
      </c>
      <c r="R645" s="31">
        <f t="shared" si="79"/>
        <v>8</v>
      </c>
      <c r="S645" s="32">
        <f t="shared" si="80"/>
        <v>8.247422680412371E-2</v>
      </c>
    </row>
    <row r="646" spans="1:19" x14ac:dyDescent="0.3">
      <c r="A646" s="34" t="s">
        <v>447</v>
      </c>
      <c r="B646" s="20" t="s">
        <v>60</v>
      </c>
      <c r="C646" s="21" t="s">
        <v>61</v>
      </c>
      <c r="D646" s="22">
        <v>2</v>
      </c>
      <c r="E646" s="23">
        <v>2</v>
      </c>
      <c r="F646" s="23"/>
      <c r="G646" s="23"/>
      <c r="H646" s="24">
        <f t="shared" si="74"/>
        <v>0</v>
      </c>
      <c r="I646" s="25">
        <v>101</v>
      </c>
      <c r="J646" s="26">
        <v>96</v>
      </c>
      <c r="K646" s="26">
        <v>96</v>
      </c>
      <c r="L646" s="27">
        <f t="shared" si="75"/>
        <v>1</v>
      </c>
      <c r="M646" s="28">
        <v>4</v>
      </c>
      <c r="N646" s="26"/>
      <c r="O646" s="29">
        <f t="shared" si="76"/>
        <v>0</v>
      </c>
      <c r="P646" s="30">
        <f t="shared" si="77"/>
        <v>103</v>
      </c>
      <c r="Q646" s="31">
        <f t="shared" si="78"/>
        <v>102</v>
      </c>
      <c r="R646" s="31" t="str">
        <f t="shared" si="79"/>
        <v/>
      </c>
      <c r="S646" s="32" t="str">
        <f t="shared" si="80"/>
        <v/>
      </c>
    </row>
    <row r="647" spans="1:19" x14ac:dyDescent="0.3">
      <c r="A647" s="34" t="s">
        <v>447</v>
      </c>
      <c r="B647" s="20" t="s">
        <v>62</v>
      </c>
      <c r="C647" s="21" t="s">
        <v>63</v>
      </c>
      <c r="D647" s="22"/>
      <c r="E647" s="23"/>
      <c r="F647" s="23"/>
      <c r="G647" s="23"/>
      <c r="H647" s="24" t="str">
        <f t="shared" si="74"/>
        <v/>
      </c>
      <c r="I647" s="25">
        <v>1426</v>
      </c>
      <c r="J647" s="26">
        <v>1135</v>
      </c>
      <c r="K647" s="26">
        <v>1122</v>
      </c>
      <c r="L647" s="27">
        <f t="shared" si="75"/>
        <v>0.98854625550660791</v>
      </c>
      <c r="M647" s="28">
        <v>4</v>
      </c>
      <c r="N647" s="26">
        <v>277</v>
      </c>
      <c r="O647" s="29">
        <f t="shared" si="76"/>
        <v>0.19562146892655366</v>
      </c>
      <c r="P647" s="30">
        <f t="shared" si="77"/>
        <v>1426</v>
      </c>
      <c r="Q647" s="31">
        <f t="shared" si="78"/>
        <v>1139</v>
      </c>
      <c r="R647" s="31">
        <f t="shared" si="79"/>
        <v>277</v>
      </c>
      <c r="S647" s="32">
        <f t="shared" si="80"/>
        <v>0.19562146892655366</v>
      </c>
    </row>
    <row r="648" spans="1:19" x14ac:dyDescent="0.3">
      <c r="A648" s="34" t="s">
        <v>447</v>
      </c>
      <c r="B648" s="20" t="s">
        <v>66</v>
      </c>
      <c r="C648" s="21" t="s">
        <v>67</v>
      </c>
      <c r="D648" s="22"/>
      <c r="E648" s="23"/>
      <c r="F648" s="23"/>
      <c r="G648" s="23"/>
      <c r="H648" s="24" t="str">
        <f t="shared" si="74"/>
        <v/>
      </c>
      <c r="I648" s="25">
        <v>3373</v>
      </c>
      <c r="J648" s="26">
        <v>2913</v>
      </c>
      <c r="K648" s="26">
        <v>1732</v>
      </c>
      <c r="L648" s="27">
        <f t="shared" si="75"/>
        <v>0.59457603844833506</v>
      </c>
      <c r="M648" s="28"/>
      <c r="N648" s="26">
        <v>454</v>
      </c>
      <c r="O648" s="29">
        <f t="shared" si="76"/>
        <v>0.13483813483813484</v>
      </c>
      <c r="P648" s="30">
        <f t="shared" si="77"/>
        <v>3373</v>
      </c>
      <c r="Q648" s="31">
        <f t="shared" si="78"/>
        <v>2913</v>
      </c>
      <c r="R648" s="31">
        <f t="shared" si="79"/>
        <v>454</v>
      </c>
      <c r="S648" s="32">
        <f t="shared" si="80"/>
        <v>0.13483813483813484</v>
      </c>
    </row>
    <row r="649" spans="1:19" x14ac:dyDescent="0.3">
      <c r="A649" s="34" t="s">
        <v>447</v>
      </c>
      <c r="B649" s="20" t="s">
        <v>68</v>
      </c>
      <c r="C649" s="21" t="s">
        <v>70</v>
      </c>
      <c r="D649" s="22"/>
      <c r="E649" s="23"/>
      <c r="F649" s="23"/>
      <c r="G649" s="23"/>
      <c r="H649" s="24" t="str">
        <f t="shared" si="74"/>
        <v/>
      </c>
      <c r="I649" s="25">
        <v>3552</v>
      </c>
      <c r="J649" s="26">
        <v>2740</v>
      </c>
      <c r="K649" s="26">
        <v>993</v>
      </c>
      <c r="L649" s="27">
        <f t="shared" si="75"/>
        <v>0.3624087591240876</v>
      </c>
      <c r="M649" s="28"/>
      <c r="N649" s="26">
        <v>811</v>
      </c>
      <c r="O649" s="29">
        <f t="shared" si="76"/>
        <v>0.22838637003660942</v>
      </c>
      <c r="P649" s="30">
        <f t="shared" si="77"/>
        <v>3552</v>
      </c>
      <c r="Q649" s="31">
        <f t="shared" si="78"/>
        <v>2740</v>
      </c>
      <c r="R649" s="31">
        <f t="shared" si="79"/>
        <v>811</v>
      </c>
      <c r="S649" s="32">
        <f t="shared" si="80"/>
        <v>0.22838637003660942</v>
      </c>
    </row>
    <row r="650" spans="1:19" x14ac:dyDescent="0.3">
      <c r="A650" s="34" t="s">
        <v>447</v>
      </c>
      <c r="B650" s="20" t="s">
        <v>71</v>
      </c>
      <c r="C650" s="21" t="s">
        <v>75</v>
      </c>
      <c r="D650" s="22"/>
      <c r="E650" s="23"/>
      <c r="F650" s="23"/>
      <c r="G650" s="23"/>
      <c r="H650" s="24" t="str">
        <f t="shared" si="74"/>
        <v/>
      </c>
      <c r="I650" s="25">
        <v>2431</v>
      </c>
      <c r="J650" s="26">
        <v>2303</v>
      </c>
      <c r="K650" s="26">
        <v>2259</v>
      </c>
      <c r="L650" s="27">
        <f t="shared" si="75"/>
        <v>0.98089448545375602</v>
      </c>
      <c r="M650" s="28">
        <v>8</v>
      </c>
      <c r="N650" s="26">
        <v>114</v>
      </c>
      <c r="O650" s="29">
        <f t="shared" si="76"/>
        <v>4.7010309278350516E-2</v>
      </c>
      <c r="P650" s="30">
        <f t="shared" si="77"/>
        <v>2431</v>
      </c>
      <c r="Q650" s="31">
        <f t="shared" si="78"/>
        <v>2311</v>
      </c>
      <c r="R650" s="31">
        <f t="shared" si="79"/>
        <v>114</v>
      </c>
      <c r="S650" s="32">
        <f t="shared" si="80"/>
        <v>4.7010309278350516E-2</v>
      </c>
    </row>
    <row r="651" spans="1:19" ht="28.8" x14ac:dyDescent="0.3">
      <c r="A651" s="34" t="s">
        <v>447</v>
      </c>
      <c r="B651" s="20" t="s">
        <v>83</v>
      </c>
      <c r="C651" s="21" t="s">
        <v>84</v>
      </c>
      <c r="D651" s="22"/>
      <c r="E651" s="23"/>
      <c r="F651" s="23"/>
      <c r="G651" s="23"/>
      <c r="H651" s="24" t="str">
        <f t="shared" si="74"/>
        <v/>
      </c>
      <c r="I651" s="25">
        <v>99</v>
      </c>
      <c r="J651" s="26">
        <v>91</v>
      </c>
      <c r="K651" s="26">
        <v>69</v>
      </c>
      <c r="L651" s="27">
        <f t="shared" si="75"/>
        <v>0.75824175824175821</v>
      </c>
      <c r="M651" s="28"/>
      <c r="N651" s="26">
        <v>6</v>
      </c>
      <c r="O651" s="29">
        <f t="shared" si="76"/>
        <v>6.1855670103092786E-2</v>
      </c>
      <c r="P651" s="30">
        <f t="shared" si="77"/>
        <v>99</v>
      </c>
      <c r="Q651" s="31">
        <f t="shared" si="78"/>
        <v>91</v>
      </c>
      <c r="R651" s="31">
        <f t="shared" si="79"/>
        <v>6</v>
      </c>
      <c r="S651" s="32">
        <f t="shared" si="80"/>
        <v>6.1855670103092786E-2</v>
      </c>
    </row>
    <row r="652" spans="1:19" x14ac:dyDescent="0.3">
      <c r="A652" s="34" t="s">
        <v>447</v>
      </c>
      <c r="B652" s="20" t="s">
        <v>85</v>
      </c>
      <c r="C652" s="21" t="s">
        <v>86</v>
      </c>
      <c r="D652" s="22"/>
      <c r="E652" s="23"/>
      <c r="F652" s="23"/>
      <c r="G652" s="23"/>
      <c r="H652" s="24" t="str">
        <f t="shared" si="74"/>
        <v/>
      </c>
      <c r="I652" s="25">
        <v>97410</v>
      </c>
      <c r="J652" s="26">
        <v>92240</v>
      </c>
      <c r="K652" s="26">
        <v>91124</v>
      </c>
      <c r="L652" s="27">
        <f t="shared" si="75"/>
        <v>0.98790112749349523</v>
      </c>
      <c r="M652" s="28"/>
      <c r="N652" s="26">
        <v>4368</v>
      </c>
      <c r="O652" s="29">
        <f t="shared" si="76"/>
        <v>4.5213646902947997E-2</v>
      </c>
      <c r="P652" s="30">
        <f t="shared" si="77"/>
        <v>97410</v>
      </c>
      <c r="Q652" s="31">
        <f t="shared" si="78"/>
        <v>92240</v>
      </c>
      <c r="R652" s="31">
        <f t="shared" si="79"/>
        <v>4368</v>
      </c>
      <c r="S652" s="32">
        <f t="shared" si="80"/>
        <v>4.5213646902947997E-2</v>
      </c>
    </row>
    <row r="653" spans="1:19" x14ac:dyDescent="0.3">
      <c r="A653" s="34" t="s">
        <v>447</v>
      </c>
      <c r="B653" s="20" t="s">
        <v>85</v>
      </c>
      <c r="C653" s="21" t="s">
        <v>87</v>
      </c>
      <c r="D653" s="22">
        <v>1</v>
      </c>
      <c r="E653" s="23">
        <v>1</v>
      </c>
      <c r="F653" s="23">
        <v>1</v>
      </c>
      <c r="G653" s="23"/>
      <c r="H653" s="24">
        <f t="shared" si="74"/>
        <v>0</v>
      </c>
      <c r="I653" s="25">
        <v>12683</v>
      </c>
      <c r="J653" s="26">
        <v>12542</v>
      </c>
      <c r="K653" s="26">
        <v>12161</v>
      </c>
      <c r="L653" s="27">
        <f t="shared" si="75"/>
        <v>0.96962206984531973</v>
      </c>
      <c r="M653" s="28"/>
      <c r="N653" s="26">
        <v>102</v>
      </c>
      <c r="O653" s="29">
        <f t="shared" si="76"/>
        <v>8.0670673837393223E-3</v>
      </c>
      <c r="P653" s="30">
        <f t="shared" si="77"/>
        <v>12684</v>
      </c>
      <c r="Q653" s="31">
        <f t="shared" si="78"/>
        <v>12543</v>
      </c>
      <c r="R653" s="31">
        <f t="shared" si="79"/>
        <v>102</v>
      </c>
      <c r="S653" s="32">
        <f t="shared" si="80"/>
        <v>8.0664294187425857E-3</v>
      </c>
    </row>
    <row r="654" spans="1:19" ht="28.8" x14ac:dyDescent="0.3">
      <c r="A654" s="34" t="s">
        <v>447</v>
      </c>
      <c r="B654" s="20" t="s">
        <v>85</v>
      </c>
      <c r="C654" s="21" t="s">
        <v>89</v>
      </c>
      <c r="D654" s="22">
        <v>2</v>
      </c>
      <c r="E654" s="23">
        <v>2</v>
      </c>
      <c r="F654" s="23">
        <v>1</v>
      </c>
      <c r="G654" s="23"/>
      <c r="H654" s="24">
        <f t="shared" si="74"/>
        <v>0</v>
      </c>
      <c r="I654" s="25">
        <v>58900</v>
      </c>
      <c r="J654" s="26">
        <v>56276</v>
      </c>
      <c r="K654" s="26">
        <v>50396</v>
      </c>
      <c r="L654" s="27">
        <f t="shared" si="75"/>
        <v>0.89551496197313241</v>
      </c>
      <c r="M654" s="28"/>
      <c r="N654" s="26">
        <v>2398</v>
      </c>
      <c r="O654" s="29">
        <f t="shared" si="76"/>
        <v>4.0869891263592049E-2</v>
      </c>
      <c r="P654" s="30">
        <f t="shared" si="77"/>
        <v>58902</v>
      </c>
      <c r="Q654" s="31">
        <f t="shared" si="78"/>
        <v>56278</v>
      </c>
      <c r="R654" s="31">
        <f t="shared" si="79"/>
        <v>2398</v>
      </c>
      <c r="S654" s="32">
        <f t="shared" si="80"/>
        <v>4.0868498193469223E-2</v>
      </c>
    </row>
    <row r="655" spans="1:19" x14ac:dyDescent="0.3">
      <c r="A655" s="34" t="s">
        <v>447</v>
      </c>
      <c r="B655" s="20" t="s">
        <v>85</v>
      </c>
      <c r="C655" s="21" t="s">
        <v>90</v>
      </c>
      <c r="D655" s="22"/>
      <c r="E655" s="23"/>
      <c r="F655" s="23"/>
      <c r="G655" s="23"/>
      <c r="H655" s="24" t="str">
        <f t="shared" si="74"/>
        <v/>
      </c>
      <c r="I655" s="25">
        <v>81913</v>
      </c>
      <c r="J655" s="26">
        <v>80486</v>
      </c>
      <c r="K655" s="26">
        <v>79196</v>
      </c>
      <c r="L655" s="27">
        <f t="shared" si="75"/>
        <v>0.9839723678652188</v>
      </c>
      <c r="M655" s="28"/>
      <c r="N655" s="26">
        <v>991</v>
      </c>
      <c r="O655" s="29">
        <f t="shared" si="76"/>
        <v>1.2162941689065626E-2</v>
      </c>
      <c r="P655" s="30">
        <f t="shared" si="77"/>
        <v>81913</v>
      </c>
      <c r="Q655" s="31">
        <f t="shared" si="78"/>
        <v>80486</v>
      </c>
      <c r="R655" s="31">
        <f t="shared" si="79"/>
        <v>991</v>
      </c>
      <c r="S655" s="32">
        <f t="shared" si="80"/>
        <v>1.2162941689065626E-2</v>
      </c>
    </row>
    <row r="656" spans="1:19" x14ac:dyDescent="0.3">
      <c r="A656" s="34" t="s">
        <v>447</v>
      </c>
      <c r="B656" s="20" t="s">
        <v>85</v>
      </c>
      <c r="C656" s="21" t="s">
        <v>91</v>
      </c>
      <c r="D656" s="22"/>
      <c r="E656" s="23"/>
      <c r="F656" s="23"/>
      <c r="G656" s="23"/>
      <c r="H656" s="24" t="str">
        <f t="shared" si="74"/>
        <v/>
      </c>
      <c r="I656" s="25">
        <v>12182</v>
      </c>
      <c r="J656" s="26">
        <v>11961</v>
      </c>
      <c r="K656" s="26">
        <v>11849</v>
      </c>
      <c r="L656" s="27">
        <f t="shared" si="75"/>
        <v>0.99063623442855953</v>
      </c>
      <c r="M656" s="28">
        <v>1</v>
      </c>
      <c r="N656" s="26">
        <v>191</v>
      </c>
      <c r="O656" s="29">
        <f t="shared" si="76"/>
        <v>1.5716284045091747E-2</v>
      </c>
      <c r="P656" s="30">
        <f t="shared" si="77"/>
        <v>12182</v>
      </c>
      <c r="Q656" s="31">
        <f t="shared" si="78"/>
        <v>11962</v>
      </c>
      <c r="R656" s="31">
        <f t="shared" si="79"/>
        <v>191</v>
      </c>
      <c r="S656" s="32">
        <f t="shared" si="80"/>
        <v>1.5716284045091747E-2</v>
      </c>
    </row>
    <row r="657" spans="1:19" x14ac:dyDescent="0.3">
      <c r="A657" s="34" t="s">
        <v>447</v>
      </c>
      <c r="B657" s="20" t="s">
        <v>93</v>
      </c>
      <c r="C657" s="21" t="s">
        <v>94</v>
      </c>
      <c r="D657" s="22">
        <v>1</v>
      </c>
      <c r="E657" s="23">
        <v>1</v>
      </c>
      <c r="F657" s="23">
        <v>1</v>
      </c>
      <c r="G657" s="23"/>
      <c r="H657" s="24">
        <f t="shared" si="74"/>
        <v>0</v>
      </c>
      <c r="I657" s="25">
        <v>43</v>
      </c>
      <c r="J657" s="26">
        <v>38</v>
      </c>
      <c r="K657" s="26">
        <v>25</v>
      </c>
      <c r="L657" s="27">
        <f t="shared" si="75"/>
        <v>0.65789473684210531</v>
      </c>
      <c r="M657" s="28">
        <v>1</v>
      </c>
      <c r="N657" s="26">
        <v>2</v>
      </c>
      <c r="O657" s="29">
        <f t="shared" si="76"/>
        <v>4.878048780487805E-2</v>
      </c>
      <c r="P657" s="30">
        <f t="shared" si="77"/>
        <v>44</v>
      </c>
      <c r="Q657" s="31">
        <f t="shared" si="78"/>
        <v>40</v>
      </c>
      <c r="R657" s="31">
        <f t="shared" si="79"/>
        <v>2</v>
      </c>
      <c r="S657" s="32">
        <f t="shared" si="80"/>
        <v>4.7619047619047616E-2</v>
      </c>
    </row>
    <row r="658" spans="1:19" ht="43.2" x14ac:dyDescent="0.3">
      <c r="A658" s="34" t="s">
        <v>447</v>
      </c>
      <c r="B658" s="20" t="s">
        <v>100</v>
      </c>
      <c r="C658" s="21" t="s">
        <v>101</v>
      </c>
      <c r="D658" s="22">
        <v>2</v>
      </c>
      <c r="E658" s="23">
        <v>1</v>
      </c>
      <c r="F658" s="23"/>
      <c r="G658" s="23">
        <v>1</v>
      </c>
      <c r="H658" s="24">
        <f t="shared" si="74"/>
        <v>0.5</v>
      </c>
      <c r="I658" s="25">
        <v>252</v>
      </c>
      <c r="J658" s="26">
        <v>171</v>
      </c>
      <c r="K658" s="26">
        <v>96</v>
      </c>
      <c r="L658" s="27">
        <f t="shared" si="75"/>
        <v>0.56140350877192979</v>
      </c>
      <c r="M658" s="28">
        <v>38</v>
      </c>
      <c r="N658" s="26">
        <v>39</v>
      </c>
      <c r="O658" s="29">
        <f t="shared" si="76"/>
        <v>0.15725806451612903</v>
      </c>
      <c r="P658" s="30">
        <f t="shared" si="77"/>
        <v>254</v>
      </c>
      <c r="Q658" s="31">
        <f t="shared" si="78"/>
        <v>210</v>
      </c>
      <c r="R658" s="31">
        <f t="shared" si="79"/>
        <v>40</v>
      </c>
      <c r="S658" s="32">
        <f t="shared" si="80"/>
        <v>0.16</v>
      </c>
    </row>
    <row r="659" spans="1:19" x14ac:dyDescent="0.3">
      <c r="A659" s="34" t="s">
        <v>447</v>
      </c>
      <c r="B659" s="20" t="s">
        <v>103</v>
      </c>
      <c r="C659" s="21" t="s">
        <v>104</v>
      </c>
      <c r="D659" s="22">
        <v>8</v>
      </c>
      <c r="E659" s="23">
        <v>6</v>
      </c>
      <c r="F659" s="23">
        <v>5</v>
      </c>
      <c r="G659" s="23">
        <v>2</v>
      </c>
      <c r="H659" s="24">
        <f t="shared" si="74"/>
        <v>0.25</v>
      </c>
      <c r="I659" s="25">
        <v>36</v>
      </c>
      <c r="J659" s="26">
        <v>32</v>
      </c>
      <c r="K659" s="26">
        <v>29</v>
      </c>
      <c r="L659" s="27">
        <f t="shared" si="75"/>
        <v>0.90625</v>
      </c>
      <c r="M659" s="28"/>
      <c r="N659" s="26">
        <v>4</v>
      </c>
      <c r="O659" s="29">
        <f t="shared" si="76"/>
        <v>0.1111111111111111</v>
      </c>
      <c r="P659" s="30">
        <f t="shared" si="77"/>
        <v>44</v>
      </c>
      <c r="Q659" s="31">
        <f t="shared" si="78"/>
        <v>38</v>
      </c>
      <c r="R659" s="31">
        <f t="shared" si="79"/>
        <v>6</v>
      </c>
      <c r="S659" s="32">
        <f t="shared" si="80"/>
        <v>0.13636363636363635</v>
      </c>
    </row>
    <row r="660" spans="1:19" x14ac:dyDescent="0.3">
      <c r="A660" s="34" t="s">
        <v>447</v>
      </c>
      <c r="B660" s="20" t="s">
        <v>105</v>
      </c>
      <c r="C660" s="21" t="s">
        <v>106</v>
      </c>
      <c r="D660" s="22"/>
      <c r="E660" s="23"/>
      <c r="F660" s="23"/>
      <c r="G660" s="23"/>
      <c r="H660" s="24" t="str">
        <f t="shared" si="74"/>
        <v/>
      </c>
      <c r="I660" s="25">
        <v>1588</v>
      </c>
      <c r="J660" s="26">
        <v>1023</v>
      </c>
      <c r="K660" s="26">
        <v>1019</v>
      </c>
      <c r="L660" s="27">
        <f t="shared" si="75"/>
        <v>0.99608993157380255</v>
      </c>
      <c r="M660" s="28"/>
      <c r="N660" s="26">
        <v>548</v>
      </c>
      <c r="O660" s="29">
        <f t="shared" si="76"/>
        <v>0.34882240611075749</v>
      </c>
      <c r="P660" s="30">
        <f t="shared" si="77"/>
        <v>1588</v>
      </c>
      <c r="Q660" s="31">
        <f t="shared" si="78"/>
        <v>1023</v>
      </c>
      <c r="R660" s="31">
        <f t="shared" si="79"/>
        <v>548</v>
      </c>
      <c r="S660" s="32">
        <f t="shared" si="80"/>
        <v>0.34882240611075749</v>
      </c>
    </row>
    <row r="661" spans="1:19" x14ac:dyDescent="0.3">
      <c r="A661" s="34" t="s">
        <v>447</v>
      </c>
      <c r="B661" s="20" t="s">
        <v>109</v>
      </c>
      <c r="C661" s="21" t="s">
        <v>110</v>
      </c>
      <c r="D661" s="22">
        <v>110</v>
      </c>
      <c r="E661" s="23">
        <v>56</v>
      </c>
      <c r="F661" s="23">
        <v>37</v>
      </c>
      <c r="G661" s="23">
        <v>53</v>
      </c>
      <c r="H661" s="24">
        <f t="shared" si="74"/>
        <v>0.48623853211009177</v>
      </c>
      <c r="I661" s="25">
        <v>3447</v>
      </c>
      <c r="J661" s="26">
        <v>1854</v>
      </c>
      <c r="K661" s="26">
        <v>1370</v>
      </c>
      <c r="L661" s="27">
        <f t="shared" si="75"/>
        <v>0.73894282632146713</v>
      </c>
      <c r="M661" s="28">
        <v>75</v>
      </c>
      <c r="N661" s="26">
        <v>1468</v>
      </c>
      <c r="O661" s="29">
        <f t="shared" si="76"/>
        <v>0.43214601118634088</v>
      </c>
      <c r="P661" s="30">
        <f t="shared" si="77"/>
        <v>3557</v>
      </c>
      <c r="Q661" s="31">
        <f t="shared" si="78"/>
        <v>1985</v>
      </c>
      <c r="R661" s="31">
        <f t="shared" si="79"/>
        <v>1521</v>
      </c>
      <c r="S661" s="32">
        <f t="shared" si="80"/>
        <v>0.43382772390188251</v>
      </c>
    </row>
    <row r="662" spans="1:19" x14ac:dyDescent="0.3">
      <c r="A662" s="34" t="s">
        <v>447</v>
      </c>
      <c r="B662" s="20" t="s">
        <v>111</v>
      </c>
      <c r="C662" s="21" t="s">
        <v>112</v>
      </c>
      <c r="D662" s="22"/>
      <c r="E662" s="23"/>
      <c r="F662" s="23"/>
      <c r="G662" s="23"/>
      <c r="H662" s="24" t="str">
        <f t="shared" si="74"/>
        <v/>
      </c>
      <c r="I662" s="25">
        <v>1561</v>
      </c>
      <c r="J662" s="26">
        <v>1270</v>
      </c>
      <c r="K662" s="26">
        <v>1245</v>
      </c>
      <c r="L662" s="27">
        <f t="shared" si="75"/>
        <v>0.98031496062992129</v>
      </c>
      <c r="M662" s="28">
        <v>181</v>
      </c>
      <c r="N662" s="26">
        <v>101</v>
      </c>
      <c r="O662" s="29">
        <f t="shared" si="76"/>
        <v>6.5077319587628871E-2</v>
      </c>
      <c r="P662" s="30">
        <f t="shared" si="77"/>
        <v>1561</v>
      </c>
      <c r="Q662" s="31">
        <f t="shared" si="78"/>
        <v>1451</v>
      </c>
      <c r="R662" s="31">
        <f t="shared" si="79"/>
        <v>101</v>
      </c>
      <c r="S662" s="32">
        <f t="shared" si="80"/>
        <v>6.5077319587628871E-2</v>
      </c>
    </row>
    <row r="663" spans="1:19" x14ac:dyDescent="0.3">
      <c r="A663" s="34" t="s">
        <v>447</v>
      </c>
      <c r="B663" s="20" t="s">
        <v>113</v>
      </c>
      <c r="C663" s="21" t="s">
        <v>114</v>
      </c>
      <c r="D663" s="22"/>
      <c r="E663" s="23"/>
      <c r="F663" s="23"/>
      <c r="G663" s="23"/>
      <c r="H663" s="24" t="str">
        <f t="shared" si="74"/>
        <v/>
      </c>
      <c r="I663" s="25">
        <v>5</v>
      </c>
      <c r="J663" s="26">
        <v>1</v>
      </c>
      <c r="K663" s="26">
        <v>1</v>
      </c>
      <c r="L663" s="27">
        <f t="shared" si="75"/>
        <v>1</v>
      </c>
      <c r="M663" s="28"/>
      <c r="N663" s="26"/>
      <c r="O663" s="29">
        <f t="shared" si="76"/>
        <v>0</v>
      </c>
      <c r="P663" s="30">
        <f t="shared" si="77"/>
        <v>5</v>
      </c>
      <c r="Q663" s="31">
        <f t="shared" si="78"/>
        <v>1</v>
      </c>
      <c r="R663" s="31" t="str">
        <f t="shared" si="79"/>
        <v/>
      </c>
      <c r="S663" s="32" t="str">
        <f t="shared" si="80"/>
        <v/>
      </c>
    </row>
    <row r="664" spans="1:19" x14ac:dyDescent="0.3">
      <c r="A664" s="34" t="s">
        <v>447</v>
      </c>
      <c r="B664" s="20" t="s">
        <v>115</v>
      </c>
      <c r="C664" s="21" t="s">
        <v>116</v>
      </c>
      <c r="D664" s="22"/>
      <c r="E664" s="23"/>
      <c r="F664" s="23"/>
      <c r="G664" s="23"/>
      <c r="H664" s="24" t="str">
        <f t="shared" si="74"/>
        <v/>
      </c>
      <c r="I664" s="25">
        <v>3</v>
      </c>
      <c r="J664" s="26">
        <v>2</v>
      </c>
      <c r="K664" s="26">
        <v>2</v>
      </c>
      <c r="L664" s="27">
        <f t="shared" si="75"/>
        <v>1</v>
      </c>
      <c r="M664" s="28">
        <v>1</v>
      </c>
      <c r="N664" s="26"/>
      <c r="O664" s="29">
        <f t="shared" si="76"/>
        <v>0</v>
      </c>
      <c r="P664" s="30">
        <f t="shared" si="77"/>
        <v>3</v>
      </c>
      <c r="Q664" s="31">
        <f t="shared" si="78"/>
        <v>3</v>
      </c>
      <c r="R664" s="31" t="str">
        <f t="shared" si="79"/>
        <v/>
      </c>
      <c r="S664" s="32" t="str">
        <f t="shared" si="80"/>
        <v/>
      </c>
    </row>
    <row r="665" spans="1:19" ht="28.8" x14ac:dyDescent="0.3">
      <c r="A665" s="34" t="s">
        <v>447</v>
      </c>
      <c r="B665" s="20" t="s">
        <v>118</v>
      </c>
      <c r="C665" s="21" t="s">
        <v>119</v>
      </c>
      <c r="D665" s="22">
        <v>4</v>
      </c>
      <c r="E665" s="23">
        <v>4</v>
      </c>
      <c r="F665" s="23">
        <v>4</v>
      </c>
      <c r="G665" s="23"/>
      <c r="H665" s="24">
        <f t="shared" si="74"/>
        <v>0</v>
      </c>
      <c r="I665" s="25">
        <v>2903</v>
      </c>
      <c r="J665" s="26">
        <v>2465</v>
      </c>
      <c r="K665" s="26">
        <v>1728</v>
      </c>
      <c r="L665" s="27">
        <f t="shared" si="75"/>
        <v>0.70101419878296145</v>
      </c>
      <c r="M665" s="28">
        <v>1</v>
      </c>
      <c r="N665" s="26">
        <v>426</v>
      </c>
      <c r="O665" s="29">
        <f t="shared" si="76"/>
        <v>0.14730290456431536</v>
      </c>
      <c r="P665" s="30">
        <f t="shared" si="77"/>
        <v>2907</v>
      </c>
      <c r="Q665" s="31">
        <f t="shared" si="78"/>
        <v>2470</v>
      </c>
      <c r="R665" s="31">
        <f t="shared" si="79"/>
        <v>426</v>
      </c>
      <c r="S665" s="32">
        <f t="shared" si="80"/>
        <v>0.14709944751381215</v>
      </c>
    </row>
    <row r="666" spans="1:19" x14ac:dyDescent="0.3">
      <c r="A666" s="34" t="s">
        <v>447</v>
      </c>
      <c r="B666" s="20" t="s">
        <v>120</v>
      </c>
      <c r="C666" s="21" t="s">
        <v>121</v>
      </c>
      <c r="D666" s="22">
        <v>3</v>
      </c>
      <c r="E666" s="23">
        <v>3</v>
      </c>
      <c r="F666" s="23">
        <v>3</v>
      </c>
      <c r="G666" s="23"/>
      <c r="H666" s="24">
        <f t="shared" si="74"/>
        <v>0</v>
      </c>
      <c r="I666" s="25">
        <v>6339</v>
      </c>
      <c r="J666" s="26">
        <v>5034</v>
      </c>
      <c r="K666" s="26">
        <v>5022</v>
      </c>
      <c r="L666" s="27">
        <f t="shared" si="75"/>
        <v>0.99761620977353993</v>
      </c>
      <c r="M666" s="28"/>
      <c r="N666" s="26">
        <v>1291</v>
      </c>
      <c r="O666" s="29">
        <f t="shared" si="76"/>
        <v>0.20411067193675889</v>
      </c>
      <c r="P666" s="30">
        <f t="shared" si="77"/>
        <v>6342</v>
      </c>
      <c r="Q666" s="31">
        <f t="shared" si="78"/>
        <v>5037</v>
      </c>
      <c r="R666" s="31">
        <f t="shared" si="79"/>
        <v>1291</v>
      </c>
      <c r="S666" s="32">
        <f t="shared" si="80"/>
        <v>0.20401390644753475</v>
      </c>
    </row>
    <row r="667" spans="1:19" x14ac:dyDescent="0.3">
      <c r="A667" s="34" t="s">
        <v>447</v>
      </c>
      <c r="B667" s="20" t="s">
        <v>122</v>
      </c>
      <c r="C667" s="21" t="s">
        <v>124</v>
      </c>
      <c r="D667" s="22">
        <v>2</v>
      </c>
      <c r="E667" s="23">
        <v>2</v>
      </c>
      <c r="F667" s="23"/>
      <c r="G667" s="23"/>
      <c r="H667" s="24">
        <f t="shared" si="74"/>
        <v>0</v>
      </c>
      <c r="I667" s="25">
        <v>52442</v>
      </c>
      <c r="J667" s="26">
        <v>41449</v>
      </c>
      <c r="K667" s="26">
        <v>40165</v>
      </c>
      <c r="L667" s="27">
        <f t="shared" si="75"/>
        <v>0.96902217182561701</v>
      </c>
      <c r="M667" s="28">
        <v>98</v>
      </c>
      <c r="N667" s="26">
        <v>10686</v>
      </c>
      <c r="O667" s="29">
        <f t="shared" si="76"/>
        <v>0.20458330940210212</v>
      </c>
      <c r="P667" s="30">
        <f t="shared" si="77"/>
        <v>52444</v>
      </c>
      <c r="Q667" s="31">
        <f t="shared" si="78"/>
        <v>41549</v>
      </c>
      <c r="R667" s="31">
        <f t="shared" si="79"/>
        <v>10686</v>
      </c>
      <c r="S667" s="32">
        <f t="shared" si="80"/>
        <v>0.20457547621326697</v>
      </c>
    </row>
    <row r="668" spans="1:19" x14ac:dyDescent="0.3">
      <c r="A668" s="34" t="s">
        <v>447</v>
      </c>
      <c r="B668" s="20" t="s">
        <v>125</v>
      </c>
      <c r="C668" s="21" t="s">
        <v>126</v>
      </c>
      <c r="D668" s="22"/>
      <c r="E668" s="23"/>
      <c r="F668" s="23"/>
      <c r="G668" s="23"/>
      <c r="H668" s="24" t="str">
        <f t="shared" si="74"/>
        <v/>
      </c>
      <c r="I668" s="25">
        <v>5</v>
      </c>
      <c r="J668" s="26">
        <v>5</v>
      </c>
      <c r="K668" s="26">
        <v>5</v>
      </c>
      <c r="L668" s="27">
        <f t="shared" si="75"/>
        <v>1</v>
      </c>
      <c r="M668" s="28"/>
      <c r="N668" s="26"/>
      <c r="O668" s="29">
        <f t="shared" si="76"/>
        <v>0</v>
      </c>
      <c r="P668" s="30">
        <f t="shared" si="77"/>
        <v>5</v>
      </c>
      <c r="Q668" s="31">
        <f t="shared" si="78"/>
        <v>5</v>
      </c>
      <c r="R668" s="31" t="str">
        <f t="shared" si="79"/>
        <v/>
      </c>
      <c r="S668" s="32" t="str">
        <f t="shared" si="80"/>
        <v/>
      </c>
    </row>
    <row r="669" spans="1:19" x14ac:dyDescent="0.3">
      <c r="A669" s="34" t="s">
        <v>447</v>
      </c>
      <c r="B669" s="20" t="s">
        <v>133</v>
      </c>
      <c r="C669" s="21" t="s">
        <v>134</v>
      </c>
      <c r="D669" s="22">
        <v>2</v>
      </c>
      <c r="E669" s="23">
        <v>1</v>
      </c>
      <c r="F669" s="23">
        <v>1</v>
      </c>
      <c r="G669" s="23">
        <v>1</v>
      </c>
      <c r="H669" s="24">
        <f t="shared" si="74"/>
        <v>0.5</v>
      </c>
      <c r="I669" s="25">
        <v>3596</v>
      </c>
      <c r="J669" s="26">
        <v>2353</v>
      </c>
      <c r="K669" s="26">
        <v>383</v>
      </c>
      <c r="L669" s="27">
        <f t="shared" si="75"/>
        <v>0.16277093072673182</v>
      </c>
      <c r="M669" s="28">
        <v>18</v>
      </c>
      <c r="N669" s="26">
        <v>1209</v>
      </c>
      <c r="O669" s="29">
        <f t="shared" si="76"/>
        <v>0.3377094972067039</v>
      </c>
      <c r="P669" s="30">
        <f t="shared" si="77"/>
        <v>3598</v>
      </c>
      <c r="Q669" s="31">
        <f t="shared" si="78"/>
        <v>2372</v>
      </c>
      <c r="R669" s="31">
        <f t="shared" si="79"/>
        <v>1210</v>
      </c>
      <c r="S669" s="32">
        <f t="shared" si="80"/>
        <v>0.33780011166945839</v>
      </c>
    </row>
    <row r="670" spans="1:19" x14ac:dyDescent="0.3">
      <c r="A670" s="34" t="s">
        <v>447</v>
      </c>
      <c r="B670" s="20" t="s">
        <v>137</v>
      </c>
      <c r="C670" s="21" t="s">
        <v>141</v>
      </c>
      <c r="D670" s="22"/>
      <c r="E670" s="23"/>
      <c r="F670" s="23"/>
      <c r="G670" s="23"/>
      <c r="H670" s="24" t="str">
        <f t="shared" si="74"/>
        <v/>
      </c>
      <c r="I670" s="25">
        <v>1</v>
      </c>
      <c r="J670" s="26">
        <v>1</v>
      </c>
      <c r="K670" s="26">
        <v>1</v>
      </c>
      <c r="L670" s="27">
        <f t="shared" si="75"/>
        <v>1</v>
      </c>
      <c r="M670" s="28"/>
      <c r="N670" s="26"/>
      <c r="O670" s="29">
        <f t="shared" si="76"/>
        <v>0</v>
      </c>
      <c r="P670" s="30">
        <f t="shared" si="77"/>
        <v>1</v>
      </c>
      <c r="Q670" s="31">
        <f t="shared" si="78"/>
        <v>1</v>
      </c>
      <c r="R670" s="31" t="str">
        <f t="shared" si="79"/>
        <v/>
      </c>
      <c r="S670" s="32" t="str">
        <f t="shared" si="80"/>
        <v/>
      </c>
    </row>
    <row r="671" spans="1:19" x14ac:dyDescent="0.3">
      <c r="A671" s="34" t="s">
        <v>447</v>
      </c>
      <c r="B671" s="20" t="s">
        <v>145</v>
      </c>
      <c r="C671" s="21" t="s">
        <v>146</v>
      </c>
      <c r="D671" s="22"/>
      <c r="E671" s="23"/>
      <c r="F671" s="23"/>
      <c r="G671" s="23"/>
      <c r="H671" s="24" t="str">
        <f t="shared" si="74"/>
        <v/>
      </c>
      <c r="I671" s="25">
        <v>536</v>
      </c>
      <c r="J671" s="26">
        <v>367</v>
      </c>
      <c r="K671" s="26">
        <v>330</v>
      </c>
      <c r="L671" s="27">
        <f t="shared" si="75"/>
        <v>0.89918256130790186</v>
      </c>
      <c r="M671" s="28">
        <v>3</v>
      </c>
      <c r="N671" s="26">
        <v>166</v>
      </c>
      <c r="O671" s="29">
        <f t="shared" si="76"/>
        <v>0.30970149253731344</v>
      </c>
      <c r="P671" s="30">
        <f t="shared" si="77"/>
        <v>536</v>
      </c>
      <c r="Q671" s="31">
        <f t="shared" si="78"/>
        <v>370</v>
      </c>
      <c r="R671" s="31">
        <f t="shared" si="79"/>
        <v>166</v>
      </c>
      <c r="S671" s="32">
        <f t="shared" si="80"/>
        <v>0.30970149253731344</v>
      </c>
    </row>
    <row r="672" spans="1:19" x14ac:dyDescent="0.3">
      <c r="A672" s="34" t="s">
        <v>447</v>
      </c>
      <c r="B672" s="20" t="s">
        <v>155</v>
      </c>
      <c r="C672" s="21" t="s">
        <v>156</v>
      </c>
      <c r="D672" s="22">
        <v>1</v>
      </c>
      <c r="E672" s="23">
        <v>1</v>
      </c>
      <c r="F672" s="23"/>
      <c r="G672" s="23"/>
      <c r="H672" s="24">
        <f t="shared" si="74"/>
        <v>0</v>
      </c>
      <c r="I672" s="25">
        <v>8165</v>
      </c>
      <c r="J672" s="26">
        <v>6262</v>
      </c>
      <c r="K672" s="26">
        <v>5813</v>
      </c>
      <c r="L672" s="27">
        <f t="shared" si="75"/>
        <v>0.92829766847652506</v>
      </c>
      <c r="M672" s="28"/>
      <c r="N672" s="26">
        <v>1863</v>
      </c>
      <c r="O672" s="29">
        <f t="shared" si="76"/>
        <v>0.22929230769230768</v>
      </c>
      <c r="P672" s="30">
        <f t="shared" si="77"/>
        <v>8166</v>
      </c>
      <c r="Q672" s="31">
        <f t="shared" si="78"/>
        <v>6263</v>
      </c>
      <c r="R672" s="31">
        <f t="shared" si="79"/>
        <v>1863</v>
      </c>
      <c r="S672" s="32">
        <f t="shared" si="80"/>
        <v>0.22926409057346789</v>
      </c>
    </row>
    <row r="673" spans="1:19" x14ac:dyDescent="0.3">
      <c r="A673" s="34" t="s">
        <v>447</v>
      </c>
      <c r="B673" s="20" t="s">
        <v>157</v>
      </c>
      <c r="C673" s="21" t="s">
        <v>158</v>
      </c>
      <c r="D673" s="22"/>
      <c r="E673" s="23"/>
      <c r="F673" s="23"/>
      <c r="G673" s="23"/>
      <c r="H673" s="24" t="str">
        <f t="shared" si="74"/>
        <v/>
      </c>
      <c r="I673" s="25">
        <v>5</v>
      </c>
      <c r="J673" s="26">
        <v>5</v>
      </c>
      <c r="K673" s="26">
        <v>5</v>
      </c>
      <c r="L673" s="27">
        <f t="shared" si="75"/>
        <v>1</v>
      </c>
      <c r="M673" s="28"/>
      <c r="N673" s="26"/>
      <c r="O673" s="29">
        <f t="shared" si="76"/>
        <v>0</v>
      </c>
      <c r="P673" s="30">
        <f t="shared" si="77"/>
        <v>5</v>
      </c>
      <c r="Q673" s="31">
        <f t="shared" si="78"/>
        <v>5</v>
      </c>
      <c r="R673" s="31" t="str">
        <f t="shared" si="79"/>
        <v/>
      </c>
      <c r="S673" s="32" t="str">
        <f t="shared" si="80"/>
        <v/>
      </c>
    </row>
    <row r="674" spans="1:19" x14ac:dyDescent="0.3">
      <c r="A674" s="34" t="s">
        <v>447</v>
      </c>
      <c r="B674" s="20" t="s">
        <v>160</v>
      </c>
      <c r="C674" s="21" t="s">
        <v>161</v>
      </c>
      <c r="D674" s="22"/>
      <c r="E674" s="23"/>
      <c r="F674" s="23"/>
      <c r="G674" s="23"/>
      <c r="H674" s="24" t="str">
        <f t="shared" si="74"/>
        <v/>
      </c>
      <c r="I674" s="25">
        <v>60</v>
      </c>
      <c r="J674" s="26">
        <v>51</v>
      </c>
      <c r="K674" s="26">
        <v>35</v>
      </c>
      <c r="L674" s="27">
        <f t="shared" si="75"/>
        <v>0.68627450980392157</v>
      </c>
      <c r="M674" s="28"/>
      <c r="N674" s="26">
        <v>9</v>
      </c>
      <c r="O674" s="29">
        <f t="shared" si="76"/>
        <v>0.15</v>
      </c>
      <c r="P674" s="30">
        <f t="shared" si="77"/>
        <v>60</v>
      </c>
      <c r="Q674" s="31">
        <f t="shared" si="78"/>
        <v>51</v>
      </c>
      <c r="R674" s="31">
        <f t="shared" si="79"/>
        <v>9</v>
      </c>
      <c r="S674" s="32">
        <f t="shared" si="80"/>
        <v>0.15</v>
      </c>
    </row>
    <row r="675" spans="1:19" x14ac:dyDescent="0.3">
      <c r="A675" s="34" t="s">
        <v>447</v>
      </c>
      <c r="B675" s="20" t="s">
        <v>162</v>
      </c>
      <c r="C675" s="21" t="s">
        <v>163</v>
      </c>
      <c r="D675" s="22"/>
      <c r="E675" s="23"/>
      <c r="F675" s="23"/>
      <c r="G675" s="23"/>
      <c r="H675" s="24" t="str">
        <f t="shared" si="74"/>
        <v/>
      </c>
      <c r="I675" s="25">
        <v>2572</v>
      </c>
      <c r="J675" s="26">
        <v>1536</v>
      </c>
      <c r="K675" s="26">
        <v>879</v>
      </c>
      <c r="L675" s="27">
        <f t="shared" si="75"/>
        <v>0.572265625</v>
      </c>
      <c r="M675" s="28"/>
      <c r="N675" s="26">
        <v>1036</v>
      </c>
      <c r="O675" s="29">
        <f t="shared" si="76"/>
        <v>0.40279937791601866</v>
      </c>
      <c r="P675" s="30">
        <f t="shared" si="77"/>
        <v>2572</v>
      </c>
      <c r="Q675" s="31">
        <f t="shared" si="78"/>
        <v>1536</v>
      </c>
      <c r="R675" s="31">
        <f t="shared" si="79"/>
        <v>1036</v>
      </c>
      <c r="S675" s="32">
        <f t="shared" si="80"/>
        <v>0.40279937791601866</v>
      </c>
    </row>
    <row r="676" spans="1:19" x14ac:dyDescent="0.3">
      <c r="A676" s="34" t="s">
        <v>447</v>
      </c>
      <c r="B676" s="20" t="s">
        <v>168</v>
      </c>
      <c r="C676" s="21" t="s">
        <v>169</v>
      </c>
      <c r="D676" s="22"/>
      <c r="E676" s="23"/>
      <c r="F676" s="23"/>
      <c r="G676" s="23"/>
      <c r="H676" s="24" t="str">
        <f t="shared" si="74"/>
        <v/>
      </c>
      <c r="I676" s="25">
        <v>14</v>
      </c>
      <c r="J676" s="26">
        <v>13</v>
      </c>
      <c r="K676" s="26">
        <v>10</v>
      </c>
      <c r="L676" s="27">
        <f t="shared" si="75"/>
        <v>0.76923076923076927</v>
      </c>
      <c r="M676" s="28"/>
      <c r="N676" s="26">
        <v>1</v>
      </c>
      <c r="O676" s="29">
        <f t="shared" si="76"/>
        <v>7.1428571428571425E-2</v>
      </c>
      <c r="P676" s="30">
        <f t="shared" si="77"/>
        <v>14</v>
      </c>
      <c r="Q676" s="31">
        <f t="shared" si="78"/>
        <v>13</v>
      </c>
      <c r="R676" s="31">
        <f t="shared" si="79"/>
        <v>1</v>
      </c>
      <c r="S676" s="32">
        <f t="shared" si="80"/>
        <v>7.1428571428571425E-2</v>
      </c>
    </row>
    <row r="677" spans="1:19" ht="28.8" x14ac:dyDescent="0.3">
      <c r="A677" s="34" t="s">
        <v>447</v>
      </c>
      <c r="B677" s="20" t="s">
        <v>170</v>
      </c>
      <c r="C677" s="21" t="s">
        <v>171</v>
      </c>
      <c r="D677" s="22"/>
      <c r="E677" s="23"/>
      <c r="F677" s="23"/>
      <c r="G677" s="23"/>
      <c r="H677" s="24" t="str">
        <f t="shared" si="74"/>
        <v/>
      </c>
      <c r="I677" s="25">
        <v>2344</v>
      </c>
      <c r="J677" s="26">
        <v>2333</v>
      </c>
      <c r="K677" s="26">
        <v>2330</v>
      </c>
      <c r="L677" s="27">
        <f t="shared" si="75"/>
        <v>0.99871410201457356</v>
      </c>
      <c r="M677" s="28"/>
      <c r="N677" s="26">
        <v>10</v>
      </c>
      <c r="O677" s="29">
        <f t="shared" si="76"/>
        <v>4.268032437046522E-3</v>
      </c>
      <c r="P677" s="30">
        <f t="shared" si="77"/>
        <v>2344</v>
      </c>
      <c r="Q677" s="31">
        <f t="shared" si="78"/>
        <v>2333</v>
      </c>
      <c r="R677" s="31">
        <f t="shared" si="79"/>
        <v>10</v>
      </c>
      <c r="S677" s="32">
        <f t="shared" si="80"/>
        <v>4.268032437046522E-3</v>
      </c>
    </row>
    <row r="678" spans="1:19" x14ac:dyDescent="0.3">
      <c r="A678" s="34" t="s">
        <v>447</v>
      </c>
      <c r="B678" s="20" t="s">
        <v>172</v>
      </c>
      <c r="C678" s="21" t="s">
        <v>173</v>
      </c>
      <c r="D678" s="22"/>
      <c r="E678" s="23"/>
      <c r="F678" s="23"/>
      <c r="G678" s="23"/>
      <c r="H678" s="24" t="str">
        <f t="shared" si="74"/>
        <v/>
      </c>
      <c r="I678" s="25">
        <v>7</v>
      </c>
      <c r="J678" s="26">
        <v>7</v>
      </c>
      <c r="K678" s="26">
        <v>7</v>
      </c>
      <c r="L678" s="27">
        <f t="shared" si="75"/>
        <v>1</v>
      </c>
      <c r="M678" s="28"/>
      <c r="N678" s="26"/>
      <c r="O678" s="29">
        <f t="shared" si="76"/>
        <v>0</v>
      </c>
      <c r="P678" s="30">
        <f t="shared" si="77"/>
        <v>7</v>
      </c>
      <c r="Q678" s="31">
        <f t="shared" si="78"/>
        <v>7</v>
      </c>
      <c r="R678" s="31" t="str">
        <f t="shared" si="79"/>
        <v/>
      </c>
      <c r="S678" s="32" t="str">
        <f t="shared" si="80"/>
        <v/>
      </c>
    </row>
    <row r="679" spans="1:19" x14ac:dyDescent="0.3">
      <c r="A679" s="34" t="s">
        <v>447</v>
      </c>
      <c r="B679" s="20" t="s">
        <v>178</v>
      </c>
      <c r="C679" s="21" t="s">
        <v>179</v>
      </c>
      <c r="D679" s="22">
        <v>21</v>
      </c>
      <c r="E679" s="23">
        <v>21</v>
      </c>
      <c r="F679" s="23">
        <v>21</v>
      </c>
      <c r="G679" s="23"/>
      <c r="H679" s="24">
        <f t="shared" si="74"/>
        <v>0</v>
      </c>
      <c r="I679" s="25">
        <v>6743</v>
      </c>
      <c r="J679" s="26">
        <v>6656</v>
      </c>
      <c r="K679" s="26">
        <v>6654</v>
      </c>
      <c r="L679" s="27">
        <f t="shared" si="75"/>
        <v>0.99969951923076927</v>
      </c>
      <c r="M679" s="28"/>
      <c r="N679" s="26">
        <v>84</v>
      </c>
      <c r="O679" s="29">
        <f t="shared" si="76"/>
        <v>1.2462908011869436E-2</v>
      </c>
      <c r="P679" s="30">
        <f t="shared" si="77"/>
        <v>6764</v>
      </c>
      <c r="Q679" s="31">
        <f t="shared" si="78"/>
        <v>6677</v>
      </c>
      <c r="R679" s="31">
        <f t="shared" si="79"/>
        <v>84</v>
      </c>
      <c r="S679" s="32">
        <f t="shared" si="80"/>
        <v>1.2424197603904747E-2</v>
      </c>
    </row>
    <row r="680" spans="1:19" x14ac:dyDescent="0.3">
      <c r="A680" s="34" t="s">
        <v>447</v>
      </c>
      <c r="B680" s="20" t="s">
        <v>178</v>
      </c>
      <c r="C680" s="21" t="s">
        <v>180</v>
      </c>
      <c r="D680" s="22">
        <v>2</v>
      </c>
      <c r="E680" s="23">
        <v>2</v>
      </c>
      <c r="F680" s="23">
        <v>1</v>
      </c>
      <c r="G680" s="23"/>
      <c r="H680" s="24">
        <f t="shared" si="74"/>
        <v>0</v>
      </c>
      <c r="I680" s="25">
        <v>1988</v>
      </c>
      <c r="J680" s="26">
        <v>1944</v>
      </c>
      <c r="K680" s="26">
        <v>1924</v>
      </c>
      <c r="L680" s="27">
        <f t="shared" si="75"/>
        <v>0.98971193415637859</v>
      </c>
      <c r="M680" s="28"/>
      <c r="N680" s="26">
        <v>42</v>
      </c>
      <c r="O680" s="29">
        <f t="shared" si="76"/>
        <v>2.1148036253776436E-2</v>
      </c>
      <c r="P680" s="30">
        <f t="shared" si="77"/>
        <v>1990</v>
      </c>
      <c r="Q680" s="31">
        <f t="shared" si="78"/>
        <v>1946</v>
      </c>
      <c r="R680" s="31">
        <f t="shared" si="79"/>
        <v>42</v>
      </c>
      <c r="S680" s="32">
        <f t="shared" si="80"/>
        <v>2.1126760563380281E-2</v>
      </c>
    </row>
    <row r="681" spans="1:19" x14ac:dyDescent="0.3">
      <c r="A681" s="34" t="s">
        <v>447</v>
      </c>
      <c r="B681" s="20" t="s">
        <v>178</v>
      </c>
      <c r="C681" s="21" t="s">
        <v>182</v>
      </c>
      <c r="D681" s="22">
        <v>10</v>
      </c>
      <c r="E681" s="23">
        <v>9</v>
      </c>
      <c r="F681" s="23">
        <v>9</v>
      </c>
      <c r="G681" s="23">
        <v>1</v>
      </c>
      <c r="H681" s="24">
        <f t="shared" si="74"/>
        <v>0.1</v>
      </c>
      <c r="I681" s="25">
        <v>2764</v>
      </c>
      <c r="J681" s="26">
        <v>2299</v>
      </c>
      <c r="K681" s="26">
        <v>2298</v>
      </c>
      <c r="L681" s="27">
        <f t="shared" si="75"/>
        <v>0.99956502827316229</v>
      </c>
      <c r="M681" s="28"/>
      <c r="N681" s="26">
        <v>459</v>
      </c>
      <c r="O681" s="29">
        <f t="shared" si="76"/>
        <v>0.16642494561276286</v>
      </c>
      <c r="P681" s="30">
        <f t="shared" si="77"/>
        <v>2774</v>
      </c>
      <c r="Q681" s="31">
        <f t="shared" si="78"/>
        <v>2308</v>
      </c>
      <c r="R681" s="31">
        <f t="shared" si="79"/>
        <v>460</v>
      </c>
      <c r="S681" s="32">
        <f t="shared" si="80"/>
        <v>0.16618497109826588</v>
      </c>
    </row>
    <row r="682" spans="1:19" x14ac:dyDescent="0.3">
      <c r="A682" s="34" t="s">
        <v>447</v>
      </c>
      <c r="B682" s="20" t="s">
        <v>178</v>
      </c>
      <c r="C682" s="21" t="s">
        <v>183</v>
      </c>
      <c r="D682" s="22">
        <v>614</v>
      </c>
      <c r="E682" s="23">
        <v>585</v>
      </c>
      <c r="F682" s="23">
        <v>519</v>
      </c>
      <c r="G682" s="23">
        <v>23</v>
      </c>
      <c r="H682" s="24">
        <f t="shared" si="74"/>
        <v>3.7828947368421052E-2</v>
      </c>
      <c r="I682" s="25">
        <v>121086</v>
      </c>
      <c r="J682" s="26">
        <v>106892</v>
      </c>
      <c r="K682" s="26">
        <v>106487</v>
      </c>
      <c r="L682" s="27">
        <f t="shared" si="75"/>
        <v>0.99621112899000863</v>
      </c>
      <c r="M682" s="28">
        <v>47</v>
      </c>
      <c r="N682" s="26">
        <v>13935</v>
      </c>
      <c r="O682" s="29">
        <f t="shared" si="76"/>
        <v>0.11528533845161076</v>
      </c>
      <c r="P682" s="30">
        <f t="shared" si="77"/>
        <v>121700</v>
      </c>
      <c r="Q682" s="31">
        <f t="shared" si="78"/>
        <v>107524</v>
      </c>
      <c r="R682" s="31">
        <f t="shared" si="79"/>
        <v>13958</v>
      </c>
      <c r="S682" s="32">
        <f t="shared" si="80"/>
        <v>0.11489768031477915</v>
      </c>
    </row>
    <row r="683" spans="1:19" x14ac:dyDescent="0.3">
      <c r="A683" s="34" t="s">
        <v>447</v>
      </c>
      <c r="B683" s="20" t="s">
        <v>178</v>
      </c>
      <c r="C683" s="21" t="s">
        <v>184</v>
      </c>
      <c r="D683" s="22">
        <v>74</v>
      </c>
      <c r="E683" s="23">
        <v>74</v>
      </c>
      <c r="F683" s="23">
        <v>74</v>
      </c>
      <c r="G683" s="23"/>
      <c r="H683" s="24">
        <f t="shared" si="74"/>
        <v>0</v>
      </c>
      <c r="I683" s="25">
        <v>10374</v>
      </c>
      <c r="J683" s="26">
        <v>9021</v>
      </c>
      <c r="K683" s="26">
        <v>8984</v>
      </c>
      <c r="L683" s="27">
        <f t="shared" si="75"/>
        <v>0.99589845915087016</v>
      </c>
      <c r="M683" s="28">
        <v>44</v>
      </c>
      <c r="N683" s="26">
        <v>1286</v>
      </c>
      <c r="O683" s="29">
        <f t="shared" si="76"/>
        <v>0.12423920394164815</v>
      </c>
      <c r="P683" s="30">
        <f t="shared" si="77"/>
        <v>10448</v>
      </c>
      <c r="Q683" s="31">
        <f t="shared" si="78"/>
        <v>9139</v>
      </c>
      <c r="R683" s="31">
        <f t="shared" si="79"/>
        <v>1286</v>
      </c>
      <c r="S683" s="32">
        <f t="shared" si="80"/>
        <v>0.12335731414868105</v>
      </c>
    </row>
    <row r="684" spans="1:19" x14ac:dyDescent="0.3">
      <c r="A684" s="34" t="s">
        <v>447</v>
      </c>
      <c r="B684" s="20" t="s">
        <v>185</v>
      </c>
      <c r="C684" s="21" t="s">
        <v>186</v>
      </c>
      <c r="D684" s="22"/>
      <c r="E684" s="23"/>
      <c r="F684" s="23"/>
      <c r="G684" s="23"/>
      <c r="H684" s="24" t="str">
        <f t="shared" si="74"/>
        <v/>
      </c>
      <c r="I684" s="25">
        <v>18697</v>
      </c>
      <c r="J684" s="26">
        <v>17268</v>
      </c>
      <c r="K684" s="26">
        <v>16944</v>
      </c>
      <c r="L684" s="27">
        <f t="shared" si="75"/>
        <v>0.9812369701181376</v>
      </c>
      <c r="M684" s="28"/>
      <c r="N684" s="26">
        <v>1295</v>
      </c>
      <c r="O684" s="29">
        <f t="shared" si="76"/>
        <v>6.9762430641598885E-2</v>
      </c>
      <c r="P684" s="30">
        <f t="shared" si="77"/>
        <v>18697</v>
      </c>
      <c r="Q684" s="31">
        <f t="shared" si="78"/>
        <v>17268</v>
      </c>
      <c r="R684" s="31">
        <f t="shared" si="79"/>
        <v>1295</v>
      </c>
      <c r="S684" s="32">
        <f t="shared" si="80"/>
        <v>6.9762430641598885E-2</v>
      </c>
    </row>
    <row r="685" spans="1:19" x14ac:dyDescent="0.3">
      <c r="A685" s="34" t="s">
        <v>447</v>
      </c>
      <c r="B685" s="20" t="s">
        <v>187</v>
      </c>
      <c r="C685" s="21" t="s">
        <v>188</v>
      </c>
      <c r="D685" s="22">
        <v>8</v>
      </c>
      <c r="E685" s="23">
        <v>2</v>
      </c>
      <c r="F685" s="23">
        <v>1</v>
      </c>
      <c r="G685" s="23">
        <v>4</v>
      </c>
      <c r="H685" s="24">
        <f t="shared" si="74"/>
        <v>0.66666666666666663</v>
      </c>
      <c r="I685" s="25">
        <v>39146</v>
      </c>
      <c r="J685" s="26">
        <v>32228</v>
      </c>
      <c r="K685" s="26">
        <v>30752</v>
      </c>
      <c r="L685" s="27">
        <f t="shared" si="75"/>
        <v>0.95420131562616362</v>
      </c>
      <c r="M685" s="28">
        <v>55</v>
      </c>
      <c r="N685" s="26">
        <v>6800</v>
      </c>
      <c r="O685" s="29">
        <f t="shared" si="76"/>
        <v>0.17398869073510223</v>
      </c>
      <c r="P685" s="30">
        <f t="shared" si="77"/>
        <v>39154</v>
      </c>
      <c r="Q685" s="31">
        <f t="shared" si="78"/>
        <v>32285</v>
      </c>
      <c r="R685" s="31">
        <f t="shared" si="79"/>
        <v>6804</v>
      </c>
      <c r="S685" s="32">
        <f t="shared" si="80"/>
        <v>0.17406431476886081</v>
      </c>
    </row>
    <row r="686" spans="1:19" x14ac:dyDescent="0.3">
      <c r="A686" s="34" t="s">
        <v>447</v>
      </c>
      <c r="B686" s="20" t="s">
        <v>189</v>
      </c>
      <c r="C686" s="21" t="s">
        <v>190</v>
      </c>
      <c r="D686" s="22"/>
      <c r="E686" s="23"/>
      <c r="F686" s="23"/>
      <c r="G686" s="23"/>
      <c r="H686" s="24" t="str">
        <f t="shared" si="74"/>
        <v/>
      </c>
      <c r="I686" s="25">
        <v>7816</v>
      </c>
      <c r="J686" s="26">
        <v>4962</v>
      </c>
      <c r="K686" s="26">
        <v>4020</v>
      </c>
      <c r="L686" s="27">
        <f t="shared" si="75"/>
        <v>0.81015719467956471</v>
      </c>
      <c r="M686" s="28">
        <v>16</v>
      </c>
      <c r="N686" s="26">
        <v>2393</v>
      </c>
      <c r="O686" s="29">
        <f t="shared" si="76"/>
        <v>0.32465065798399134</v>
      </c>
      <c r="P686" s="30">
        <f t="shared" si="77"/>
        <v>7816</v>
      </c>
      <c r="Q686" s="31">
        <f t="shared" si="78"/>
        <v>4978</v>
      </c>
      <c r="R686" s="31">
        <f t="shared" si="79"/>
        <v>2393</v>
      </c>
      <c r="S686" s="32">
        <f t="shared" si="80"/>
        <v>0.32465065798399134</v>
      </c>
    </row>
    <row r="687" spans="1:19" x14ac:dyDescent="0.3">
      <c r="A687" s="34" t="s">
        <v>447</v>
      </c>
      <c r="B687" s="20" t="s">
        <v>189</v>
      </c>
      <c r="C687" s="21" t="s">
        <v>191</v>
      </c>
      <c r="D687" s="22"/>
      <c r="E687" s="23"/>
      <c r="F687" s="23"/>
      <c r="G687" s="23"/>
      <c r="H687" s="24" t="str">
        <f t="shared" si="74"/>
        <v/>
      </c>
      <c r="I687" s="25">
        <v>11693</v>
      </c>
      <c r="J687" s="26">
        <v>7977</v>
      </c>
      <c r="K687" s="26">
        <v>6986</v>
      </c>
      <c r="L687" s="27">
        <f t="shared" si="75"/>
        <v>0.87576783251849066</v>
      </c>
      <c r="M687" s="28">
        <v>10</v>
      </c>
      <c r="N687" s="26">
        <v>3676</v>
      </c>
      <c r="O687" s="29">
        <f t="shared" si="76"/>
        <v>0.31518477235702652</v>
      </c>
      <c r="P687" s="30">
        <f t="shared" si="77"/>
        <v>11693</v>
      </c>
      <c r="Q687" s="31">
        <f t="shared" si="78"/>
        <v>7987</v>
      </c>
      <c r="R687" s="31">
        <f t="shared" si="79"/>
        <v>3676</v>
      </c>
      <c r="S687" s="32">
        <f t="shared" si="80"/>
        <v>0.31518477235702652</v>
      </c>
    </row>
    <row r="688" spans="1:19" x14ac:dyDescent="0.3">
      <c r="A688" s="34" t="s">
        <v>447</v>
      </c>
      <c r="B688" s="20" t="s">
        <v>192</v>
      </c>
      <c r="C688" s="21" t="s">
        <v>193</v>
      </c>
      <c r="D688" s="22">
        <v>1</v>
      </c>
      <c r="E688" s="23">
        <v>1</v>
      </c>
      <c r="F688" s="23">
        <v>1</v>
      </c>
      <c r="G688" s="23"/>
      <c r="H688" s="24">
        <f t="shared" si="74"/>
        <v>0</v>
      </c>
      <c r="I688" s="25">
        <v>3399</v>
      </c>
      <c r="J688" s="26">
        <v>3119</v>
      </c>
      <c r="K688" s="26">
        <v>3074</v>
      </c>
      <c r="L688" s="27">
        <f t="shared" si="75"/>
        <v>0.98557229881372233</v>
      </c>
      <c r="M688" s="28">
        <v>2</v>
      </c>
      <c r="N688" s="26">
        <v>54</v>
      </c>
      <c r="O688" s="29">
        <f t="shared" si="76"/>
        <v>1.7007874015748031E-2</v>
      </c>
      <c r="P688" s="30">
        <f t="shared" si="77"/>
        <v>3400</v>
      </c>
      <c r="Q688" s="31">
        <f t="shared" si="78"/>
        <v>3122</v>
      </c>
      <c r="R688" s="31">
        <f t="shared" si="79"/>
        <v>54</v>
      </c>
      <c r="S688" s="32">
        <f t="shared" si="80"/>
        <v>1.7002518891687659E-2</v>
      </c>
    </row>
    <row r="689" spans="1:19" x14ac:dyDescent="0.3">
      <c r="A689" s="34" t="s">
        <v>447</v>
      </c>
      <c r="B689" s="20" t="s">
        <v>194</v>
      </c>
      <c r="C689" s="21" t="s">
        <v>197</v>
      </c>
      <c r="D689" s="22">
        <v>2</v>
      </c>
      <c r="E689" s="23">
        <v>1</v>
      </c>
      <c r="F689" s="23"/>
      <c r="G689" s="23">
        <v>1</v>
      </c>
      <c r="H689" s="24">
        <f t="shared" si="74"/>
        <v>0.5</v>
      </c>
      <c r="I689" s="25">
        <v>1962</v>
      </c>
      <c r="J689" s="26">
        <v>1890</v>
      </c>
      <c r="K689" s="26">
        <v>1580</v>
      </c>
      <c r="L689" s="27">
        <f t="shared" si="75"/>
        <v>0.83597883597883593</v>
      </c>
      <c r="M689" s="28">
        <v>1</v>
      </c>
      <c r="N689" s="26">
        <v>58</v>
      </c>
      <c r="O689" s="29">
        <f t="shared" si="76"/>
        <v>2.9758850692662903E-2</v>
      </c>
      <c r="P689" s="30">
        <f t="shared" si="77"/>
        <v>1964</v>
      </c>
      <c r="Q689" s="31">
        <f t="shared" si="78"/>
        <v>1892</v>
      </c>
      <c r="R689" s="31">
        <f t="shared" si="79"/>
        <v>59</v>
      </c>
      <c r="S689" s="32">
        <f t="shared" si="80"/>
        <v>3.0240902101486417E-2</v>
      </c>
    </row>
    <row r="690" spans="1:19" x14ac:dyDescent="0.3">
      <c r="A690" s="34" t="s">
        <v>447</v>
      </c>
      <c r="B690" s="20" t="s">
        <v>198</v>
      </c>
      <c r="C690" s="21" t="s">
        <v>202</v>
      </c>
      <c r="D690" s="22"/>
      <c r="E690" s="23"/>
      <c r="F690" s="23"/>
      <c r="G690" s="23"/>
      <c r="H690" s="24" t="str">
        <f t="shared" si="74"/>
        <v/>
      </c>
      <c r="I690" s="25">
        <v>7</v>
      </c>
      <c r="J690" s="26">
        <v>4</v>
      </c>
      <c r="K690" s="26">
        <v>4</v>
      </c>
      <c r="L690" s="27">
        <f t="shared" si="75"/>
        <v>1</v>
      </c>
      <c r="M690" s="28">
        <v>2</v>
      </c>
      <c r="N690" s="26"/>
      <c r="O690" s="29">
        <f t="shared" si="76"/>
        <v>0</v>
      </c>
      <c r="P690" s="30">
        <f t="shared" si="77"/>
        <v>7</v>
      </c>
      <c r="Q690" s="31">
        <f t="shared" si="78"/>
        <v>6</v>
      </c>
      <c r="R690" s="31" t="str">
        <f t="shared" si="79"/>
        <v/>
      </c>
      <c r="S690" s="32" t="str">
        <f t="shared" si="80"/>
        <v/>
      </c>
    </row>
    <row r="691" spans="1:19" x14ac:dyDescent="0.3">
      <c r="A691" s="34" t="s">
        <v>447</v>
      </c>
      <c r="B691" s="20" t="s">
        <v>204</v>
      </c>
      <c r="C691" s="21" t="s">
        <v>205</v>
      </c>
      <c r="D691" s="22">
        <v>14</v>
      </c>
      <c r="E691" s="23">
        <v>13</v>
      </c>
      <c r="F691" s="23">
        <v>10</v>
      </c>
      <c r="G691" s="23"/>
      <c r="H691" s="24">
        <f t="shared" si="74"/>
        <v>0</v>
      </c>
      <c r="I691" s="25">
        <v>1231</v>
      </c>
      <c r="J691" s="26">
        <v>1163</v>
      </c>
      <c r="K691" s="26">
        <v>1150</v>
      </c>
      <c r="L691" s="27">
        <f t="shared" si="75"/>
        <v>0.98882201203783315</v>
      </c>
      <c r="M691" s="28"/>
      <c r="N691" s="26">
        <v>52</v>
      </c>
      <c r="O691" s="29">
        <f t="shared" si="76"/>
        <v>4.2798353909465021E-2</v>
      </c>
      <c r="P691" s="30">
        <f t="shared" si="77"/>
        <v>1245</v>
      </c>
      <c r="Q691" s="31">
        <f t="shared" si="78"/>
        <v>1176</v>
      </c>
      <c r="R691" s="31">
        <f t="shared" si="79"/>
        <v>52</v>
      </c>
      <c r="S691" s="32">
        <f t="shared" si="80"/>
        <v>4.2345276872964167E-2</v>
      </c>
    </row>
    <row r="692" spans="1:19" x14ac:dyDescent="0.3">
      <c r="A692" s="34" t="s">
        <v>447</v>
      </c>
      <c r="B692" s="20" t="s">
        <v>206</v>
      </c>
      <c r="C692" s="21" t="s">
        <v>207</v>
      </c>
      <c r="D692" s="22"/>
      <c r="E692" s="23"/>
      <c r="F692" s="23"/>
      <c r="G692" s="23"/>
      <c r="H692" s="24" t="str">
        <f t="shared" si="74"/>
        <v/>
      </c>
      <c r="I692" s="25">
        <v>539</v>
      </c>
      <c r="J692" s="26">
        <v>497</v>
      </c>
      <c r="K692" s="26">
        <v>468</v>
      </c>
      <c r="L692" s="27">
        <f t="shared" si="75"/>
        <v>0.94164989939637822</v>
      </c>
      <c r="M692" s="28">
        <v>1</v>
      </c>
      <c r="N692" s="26">
        <v>32</v>
      </c>
      <c r="O692" s="29">
        <f t="shared" si="76"/>
        <v>6.0377358490566038E-2</v>
      </c>
      <c r="P692" s="30">
        <f t="shared" si="77"/>
        <v>539</v>
      </c>
      <c r="Q692" s="31">
        <f t="shared" si="78"/>
        <v>498</v>
      </c>
      <c r="R692" s="31">
        <f t="shared" si="79"/>
        <v>32</v>
      </c>
      <c r="S692" s="32">
        <f t="shared" si="80"/>
        <v>6.0377358490566038E-2</v>
      </c>
    </row>
    <row r="693" spans="1:19" x14ac:dyDescent="0.3">
      <c r="A693" s="34" t="s">
        <v>447</v>
      </c>
      <c r="B693" s="20" t="s">
        <v>206</v>
      </c>
      <c r="C693" s="21" t="s">
        <v>208</v>
      </c>
      <c r="D693" s="22"/>
      <c r="E693" s="23"/>
      <c r="F693" s="23"/>
      <c r="G693" s="23"/>
      <c r="H693" s="24" t="str">
        <f t="shared" si="74"/>
        <v/>
      </c>
      <c r="I693" s="25">
        <v>1336</v>
      </c>
      <c r="J693" s="26">
        <v>1229</v>
      </c>
      <c r="K693" s="26">
        <v>114</v>
      </c>
      <c r="L693" s="27">
        <f t="shared" si="75"/>
        <v>9.2758340113913748E-2</v>
      </c>
      <c r="M693" s="28"/>
      <c r="N693" s="26">
        <v>86</v>
      </c>
      <c r="O693" s="29">
        <f t="shared" si="76"/>
        <v>6.5399239543726242E-2</v>
      </c>
      <c r="P693" s="30">
        <f t="shared" si="77"/>
        <v>1336</v>
      </c>
      <c r="Q693" s="31">
        <f t="shared" si="78"/>
        <v>1229</v>
      </c>
      <c r="R693" s="31">
        <f t="shared" si="79"/>
        <v>86</v>
      </c>
      <c r="S693" s="32">
        <f t="shared" si="80"/>
        <v>6.5399239543726242E-2</v>
      </c>
    </row>
    <row r="694" spans="1:19" x14ac:dyDescent="0.3">
      <c r="A694" s="34" t="s">
        <v>447</v>
      </c>
      <c r="B694" s="20" t="s">
        <v>209</v>
      </c>
      <c r="C694" s="21" t="s">
        <v>210</v>
      </c>
      <c r="D694" s="22">
        <v>4</v>
      </c>
      <c r="E694" s="23">
        <v>3</v>
      </c>
      <c r="F694" s="23"/>
      <c r="G694" s="23">
        <v>1</v>
      </c>
      <c r="H694" s="24">
        <f t="shared" si="74"/>
        <v>0.25</v>
      </c>
      <c r="I694" s="25">
        <v>11892</v>
      </c>
      <c r="J694" s="26">
        <v>7408</v>
      </c>
      <c r="K694" s="26">
        <v>5774</v>
      </c>
      <c r="L694" s="27">
        <f t="shared" si="75"/>
        <v>0.7794276457883369</v>
      </c>
      <c r="M694" s="28">
        <v>146</v>
      </c>
      <c r="N694" s="26">
        <v>4314</v>
      </c>
      <c r="O694" s="29">
        <f t="shared" si="76"/>
        <v>0.36349848331648127</v>
      </c>
      <c r="P694" s="30">
        <f t="shared" si="77"/>
        <v>11896</v>
      </c>
      <c r="Q694" s="31">
        <f t="shared" si="78"/>
        <v>7557</v>
      </c>
      <c r="R694" s="31">
        <f t="shared" si="79"/>
        <v>4315</v>
      </c>
      <c r="S694" s="32">
        <f t="shared" si="80"/>
        <v>0.36346024258760107</v>
      </c>
    </row>
    <row r="695" spans="1:19" x14ac:dyDescent="0.3">
      <c r="A695" s="34" t="s">
        <v>447</v>
      </c>
      <c r="B695" s="20" t="s">
        <v>211</v>
      </c>
      <c r="C695" s="21" t="s">
        <v>212</v>
      </c>
      <c r="D695" s="22"/>
      <c r="E695" s="23"/>
      <c r="F695" s="23"/>
      <c r="G695" s="23"/>
      <c r="H695" s="24" t="str">
        <f t="shared" si="74"/>
        <v/>
      </c>
      <c r="I695" s="25">
        <v>24797</v>
      </c>
      <c r="J695" s="26">
        <v>19579</v>
      </c>
      <c r="K695" s="26">
        <v>11740</v>
      </c>
      <c r="L695" s="27">
        <f t="shared" si="75"/>
        <v>0.59962204402676333</v>
      </c>
      <c r="M695" s="28">
        <v>52</v>
      </c>
      <c r="N695" s="26">
        <v>5137</v>
      </c>
      <c r="O695" s="29">
        <f t="shared" si="76"/>
        <v>0.2074047157622739</v>
      </c>
      <c r="P695" s="30">
        <f t="shared" si="77"/>
        <v>24797</v>
      </c>
      <c r="Q695" s="31">
        <f t="shared" si="78"/>
        <v>19631</v>
      </c>
      <c r="R695" s="31">
        <f t="shared" si="79"/>
        <v>5137</v>
      </c>
      <c r="S695" s="32">
        <f t="shared" si="80"/>
        <v>0.2074047157622739</v>
      </c>
    </row>
    <row r="696" spans="1:19" x14ac:dyDescent="0.3">
      <c r="A696" s="34" t="s">
        <v>447</v>
      </c>
      <c r="B696" s="20" t="s">
        <v>211</v>
      </c>
      <c r="C696" s="21" t="s">
        <v>213</v>
      </c>
      <c r="D696" s="22"/>
      <c r="E696" s="23"/>
      <c r="F696" s="23"/>
      <c r="G696" s="23"/>
      <c r="H696" s="24" t="str">
        <f t="shared" si="74"/>
        <v/>
      </c>
      <c r="I696" s="25">
        <v>20297</v>
      </c>
      <c r="J696" s="26">
        <v>18337</v>
      </c>
      <c r="K696" s="26">
        <v>18257</v>
      </c>
      <c r="L696" s="27">
        <f t="shared" si="75"/>
        <v>0.99563723618912581</v>
      </c>
      <c r="M696" s="28">
        <v>130</v>
      </c>
      <c r="N696" s="26">
        <v>1784</v>
      </c>
      <c r="O696" s="29">
        <f t="shared" si="76"/>
        <v>8.8094415090612804E-2</v>
      </c>
      <c r="P696" s="30">
        <f t="shared" si="77"/>
        <v>20297</v>
      </c>
      <c r="Q696" s="31">
        <f t="shared" si="78"/>
        <v>18467</v>
      </c>
      <c r="R696" s="31">
        <f t="shared" si="79"/>
        <v>1784</v>
      </c>
      <c r="S696" s="32">
        <f t="shared" si="80"/>
        <v>8.8094415090612804E-2</v>
      </c>
    </row>
    <row r="697" spans="1:19" x14ac:dyDescent="0.3">
      <c r="A697" s="34" t="s">
        <v>447</v>
      </c>
      <c r="B697" s="20" t="s">
        <v>214</v>
      </c>
      <c r="C697" s="21" t="s">
        <v>215</v>
      </c>
      <c r="D697" s="22"/>
      <c r="E697" s="23"/>
      <c r="F697" s="23"/>
      <c r="G697" s="23"/>
      <c r="H697" s="24" t="str">
        <f t="shared" si="74"/>
        <v/>
      </c>
      <c r="I697" s="25">
        <v>10011</v>
      </c>
      <c r="J697" s="26">
        <v>6924</v>
      </c>
      <c r="K697" s="26">
        <v>6822</v>
      </c>
      <c r="L697" s="27">
        <f t="shared" si="75"/>
        <v>0.98526863084922012</v>
      </c>
      <c r="M697" s="28">
        <v>80</v>
      </c>
      <c r="N697" s="26">
        <v>2873</v>
      </c>
      <c r="O697" s="29">
        <f t="shared" si="76"/>
        <v>0.2908777969018933</v>
      </c>
      <c r="P697" s="30">
        <f t="shared" si="77"/>
        <v>10011</v>
      </c>
      <c r="Q697" s="31">
        <f t="shared" si="78"/>
        <v>7004</v>
      </c>
      <c r="R697" s="31">
        <f t="shared" si="79"/>
        <v>2873</v>
      </c>
      <c r="S697" s="32">
        <f t="shared" si="80"/>
        <v>0.2908777969018933</v>
      </c>
    </row>
    <row r="698" spans="1:19" x14ac:dyDescent="0.3">
      <c r="A698" s="34" t="s">
        <v>447</v>
      </c>
      <c r="B698" s="20" t="s">
        <v>216</v>
      </c>
      <c r="C698" s="21" t="s">
        <v>217</v>
      </c>
      <c r="D698" s="22"/>
      <c r="E698" s="23"/>
      <c r="F698" s="23"/>
      <c r="G698" s="23"/>
      <c r="H698" s="24" t="str">
        <f t="shared" si="74"/>
        <v/>
      </c>
      <c r="I698" s="25">
        <v>118</v>
      </c>
      <c r="J698" s="26">
        <v>65</v>
      </c>
      <c r="K698" s="26">
        <v>65</v>
      </c>
      <c r="L698" s="27">
        <f t="shared" si="75"/>
        <v>1</v>
      </c>
      <c r="M698" s="28"/>
      <c r="N698" s="26">
        <v>52</v>
      </c>
      <c r="O698" s="29">
        <f t="shared" si="76"/>
        <v>0.44444444444444442</v>
      </c>
      <c r="P698" s="30">
        <f t="shared" si="77"/>
        <v>118</v>
      </c>
      <c r="Q698" s="31">
        <f t="shared" si="78"/>
        <v>65</v>
      </c>
      <c r="R698" s="31">
        <f t="shared" si="79"/>
        <v>52</v>
      </c>
      <c r="S698" s="32">
        <f t="shared" si="80"/>
        <v>0.44444444444444442</v>
      </c>
    </row>
    <row r="699" spans="1:19" x14ac:dyDescent="0.3">
      <c r="A699" s="34" t="s">
        <v>447</v>
      </c>
      <c r="B699" s="20" t="s">
        <v>218</v>
      </c>
      <c r="C699" s="21" t="s">
        <v>218</v>
      </c>
      <c r="D699" s="22">
        <v>2</v>
      </c>
      <c r="E699" s="23">
        <v>2</v>
      </c>
      <c r="F699" s="23">
        <v>2</v>
      </c>
      <c r="G699" s="23"/>
      <c r="H699" s="24">
        <f t="shared" si="74"/>
        <v>0</v>
      </c>
      <c r="I699" s="25">
        <v>30045</v>
      </c>
      <c r="J699" s="26">
        <v>26573</v>
      </c>
      <c r="K699" s="26">
        <v>26542</v>
      </c>
      <c r="L699" s="27">
        <f t="shared" si="75"/>
        <v>0.99883340232566886</v>
      </c>
      <c r="M699" s="28">
        <v>18</v>
      </c>
      <c r="N699" s="26">
        <v>3392</v>
      </c>
      <c r="O699" s="29">
        <f t="shared" si="76"/>
        <v>0.11313077410532635</v>
      </c>
      <c r="P699" s="30">
        <f t="shared" si="77"/>
        <v>30047</v>
      </c>
      <c r="Q699" s="31">
        <f t="shared" si="78"/>
        <v>26593</v>
      </c>
      <c r="R699" s="31">
        <f t="shared" si="79"/>
        <v>3392</v>
      </c>
      <c r="S699" s="32">
        <f t="shared" si="80"/>
        <v>0.11312322828080706</v>
      </c>
    </row>
    <row r="700" spans="1:19" x14ac:dyDescent="0.3">
      <c r="A700" s="34" t="s">
        <v>447</v>
      </c>
      <c r="B700" s="20" t="s">
        <v>219</v>
      </c>
      <c r="C700" s="21" t="s">
        <v>220</v>
      </c>
      <c r="D700" s="22"/>
      <c r="E700" s="23"/>
      <c r="F700" s="23"/>
      <c r="G700" s="23"/>
      <c r="H700" s="24" t="str">
        <f t="shared" si="74"/>
        <v/>
      </c>
      <c r="I700" s="25">
        <v>13985</v>
      </c>
      <c r="J700" s="26">
        <v>12734</v>
      </c>
      <c r="K700" s="26">
        <v>2566</v>
      </c>
      <c r="L700" s="27">
        <f t="shared" si="75"/>
        <v>0.20150777446207005</v>
      </c>
      <c r="M700" s="28">
        <v>55</v>
      </c>
      <c r="N700" s="26">
        <v>1170</v>
      </c>
      <c r="O700" s="29">
        <f t="shared" si="76"/>
        <v>8.3816892327530632E-2</v>
      </c>
      <c r="P700" s="30">
        <f t="shared" si="77"/>
        <v>13985</v>
      </c>
      <c r="Q700" s="31">
        <f t="shared" si="78"/>
        <v>12789</v>
      </c>
      <c r="R700" s="31">
        <f t="shared" si="79"/>
        <v>1170</v>
      </c>
      <c r="S700" s="32">
        <f t="shared" si="80"/>
        <v>8.3816892327530632E-2</v>
      </c>
    </row>
    <row r="701" spans="1:19" x14ac:dyDescent="0.3">
      <c r="A701" s="34" t="s">
        <v>447</v>
      </c>
      <c r="B701" s="20" t="s">
        <v>221</v>
      </c>
      <c r="C701" s="21" t="s">
        <v>222</v>
      </c>
      <c r="D701" s="22"/>
      <c r="E701" s="23"/>
      <c r="F701" s="23"/>
      <c r="G701" s="23"/>
      <c r="H701" s="24" t="str">
        <f t="shared" ref="H701:H764" si="81">IF((E701+G701)&lt;&gt;0,G701/(E701+G701),"")</f>
        <v/>
      </c>
      <c r="I701" s="25">
        <v>2252</v>
      </c>
      <c r="J701" s="26">
        <v>2120</v>
      </c>
      <c r="K701" s="26">
        <v>2116</v>
      </c>
      <c r="L701" s="27">
        <f t="shared" si="75"/>
        <v>0.99811320754716981</v>
      </c>
      <c r="M701" s="28"/>
      <c r="N701" s="26">
        <v>125</v>
      </c>
      <c r="O701" s="29">
        <f t="shared" si="76"/>
        <v>5.5679287305122498E-2</v>
      </c>
      <c r="P701" s="30">
        <f t="shared" si="77"/>
        <v>2252</v>
      </c>
      <c r="Q701" s="31">
        <f t="shared" si="78"/>
        <v>2120</v>
      </c>
      <c r="R701" s="31">
        <f t="shared" si="79"/>
        <v>125</v>
      </c>
      <c r="S701" s="32">
        <f t="shared" si="80"/>
        <v>5.5679287305122498E-2</v>
      </c>
    </row>
    <row r="702" spans="1:19" x14ac:dyDescent="0.3">
      <c r="A702" s="34" t="s">
        <v>447</v>
      </c>
      <c r="B702" s="20" t="s">
        <v>223</v>
      </c>
      <c r="C702" s="21" t="s">
        <v>224</v>
      </c>
      <c r="D702" s="22"/>
      <c r="E702" s="23"/>
      <c r="F702" s="23"/>
      <c r="G702" s="23"/>
      <c r="H702" s="24" t="str">
        <f t="shared" si="81"/>
        <v/>
      </c>
      <c r="I702" s="25">
        <v>1</v>
      </c>
      <c r="J702" s="26">
        <v>1</v>
      </c>
      <c r="K702" s="26">
        <v>1</v>
      </c>
      <c r="L702" s="27">
        <f t="shared" si="75"/>
        <v>1</v>
      </c>
      <c r="M702" s="28"/>
      <c r="N702" s="26"/>
      <c r="O702" s="29">
        <f t="shared" si="76"/>
        <v>0</v>
      </c>
      <c r="P702" s="30">
        <f t="shared" si="77"/>
        <v>1</v>
      </c>
      <c r="Q702" s="31">
        <f t="shared" si="78"/>
        <v>1</v>
      </c>
      <c r="R702" s="31" t="str">
        <f t="shared" si="79"/>
        <v/>
      </c>
      <c r="S702" s="32" t="str">
        <f t="shared" si="80"/>
        <v/>
      </c>
    </row>
    <row r="703" spans="1:19" x14ac:dyDescent="0.3">
      <c r="A703" s="34" t="s">
        <v>447</v>
      </c>
      <c r="B703" s="20" t="s">
        <v>225</v>
      </c>
      <c r="C703" s="21" t="s">
        <v>226</v>
      </c>
      <c r="D703" s="22">
        <v>13</v>
      </c>
      <c r="E703" s="23">
        <v>10</v>
      </c>
      <c r="F703" s="23"/>
      <c r="G703" s="23">
        <v>2</v>
      </c>
      <c r="H703" s="24">
        <f t="shared" si="81"/>
        <v>0.16666666666666666</v>
      </c>
      <c r="I703" s="25">
        <v>12096</v>
      </c>
      <c r="J703" s="26">
        <v>7950</v>
      </c>
      <c r="K703" s="26">
        <v>7928</v>
      </c>
      <c r="L703" s="27">
        <f t="shared" si="75"/>
        <v>0.99723270440251577</v>
      </c>
      <c r="M703" s="28">
        <v>263</v>
      </c>
      <c r="N703" s="26">
        <v>3863</v>
      </c>
      <c r="O703" s="29">
        <f t="shared" si="76"/>
        <v>0.31989069228221267</v>
      </c>
      <c r="P703" s="30">
        <f t="shared" si="77"/>
        <v>12109</v>
      </c>
      <c r="Q703" s="31">
        <f t="shared" si="78"/>
        <v>8223</v>
      </c>
      <c r="R703" s="31">
        <f t="shared" si="79"/>
        <v>3865</v>
      </c>
      <c r="S703" s="32">
        <f t="shared" si="80"/>
        <v>0.31973858371939112</v>
      </c>
    </row>
    <row r="704" spans="1:19" x14ac:dyDescent="0.3">
      <c r="A704" s="34" t="s">
        <v>447</v>
      </c>
      <c r="B704" s="20" t="s">
        <v>232</v>
      </c>
      <c r="C704" s="21" t="s">
        <v>233</v>
      </c>
      <c r="D704" s="22"/>
      <c r="E704" s="23"/>
      <c r="F704" s="23"/>
      <c r="G704" s="23"/>
      <c r="H704" s="24" t="str">
        <f t="shared" si="81"/>
        <v/>
      </c>
      <c r="I704" s="25">
        <v>75</v>
      </c>
      <c r="J704" s="26">
        <v>49</v>
      </c>
      <c r="K704" s="26">
        <v>49</v>
      </c>
      <c r="L704" s="27">
        <f t="shared" si="75"/>
        <v>1</v>
      </c>
      <c r="M704" s="28">
        <v>2</v>
      </c>
      <c r="N704" s="26">
        <v>23</v>
      </c>
      <c r="O704" s="29">
        <f t="shared" si="76"/>
        <v>0.3108108108108108</v>
      </c>
      <c r="P704" s="30">
        <f t="shared" si="77"/>
        <v>75</v>
      </c>
      <c r="Q704" s="31">
        <f t="shared" si="78"/>
        <v>51</v>
      </c>
      <c r="R704" s="31">
        <f t="shared" si="79"/>
        <v>23</v>
      </c>
      <c r="S704" s="32">
        <f t="shared" si="80"/>
        <v>0.3108108108108108</v>
      </c>
    </row>
    <row r="705" spans="1:19" x14ac:dyDescent="0.3">
      <c r="A705" s="34" t="s">
        <v>447</v>
      </c>
      <c r="B705" s="20" t="s">
        <v>237</v>
      </c>
      <c r="C705" s="21" t="s">
        <v>238</v>
      </c>
      <c r="D705" s="22"/>
      <c r="E705" s="23"/>
      <c r="F705" s="23"/>
      <c r="G705" s="23"/>
      <c r="H705" s="24" t="str">
        <f t="shared" si="81"/>
        <v/>
      </c>
      <c r="I705" s="25">
        <v>186</v>
      </c>
      <c r="J705" s="26">
        <v>184</v>
      </c>
      <c r="K705" s="26">
        <v>150</v>
      </c>
      <c r="L705" s="27">
        <f t="shared" si="75"/>
        <v>0.81521739130434778</v>
      </c>
      <c r="M705" s="28">
        <v>1</v>
      </c>
      <c r="N705" s="26">
        <v>1</v>
      </c>
      <c r="O705" s="29">
        <f t="shared" si="76"/>
        <v>5.3763440860215058E-3</v>
      </c>
      <c r="P705" s="30">
        <f t="shared" si="77"/>
        <v>186</v>
      </c>
      <c r="Q705" s="31">
        <f t="shared" si="78"/>
        <v>185</v>
      </c>
      <c r="R705" s="31">
        <f t="shared" si="79"/>
        <v>1</v>
      </c>
      <c r="S705" s="32">
        <f t="shared" si="80"/>
        <v>5.3763440860215058E-3</v>
      </c>
    </row>
    <row r="706" spans="1:19" x14ac:dyDescent="0.3">
      <c r="A706" s="34" t="s">
        <v>447</v>
      </c>
      <c r="B706" s="20" t="s">
        <v>239</v>
      </c>
      <c r="C706" s="21" t="s">
        <v>240</v>
      </c>
      <c r="D706" s="22">
        <v>2</v>
      </c>
      <c r="E706" s="23">
        <v>2</v>
      </c>
      <c r="F706" s="23"/>
      <c r="G706" s="23"/>
      <c r="H706" s="24">
        <f t="shared" si="81"/>
        <v>0</v>
      </c>
      <c r="I706" s="25">
        <v>903</v>
      </c>
      <c r="J706" s="26">
        <v>674</v>
      </c>
      <c r="K706" s="26">
        <v>486</v>
      </c>
      <c r="L706" s="27">
        <f t="shared" ref="L706:L769" si="82">IF(J706&lt;&gt;0,K706/J706,"")</f>
        <v>0.72106824925816027</v>
      </c>
      <c r="M706" s="28">
        <v>2</v>
      </c>
      <c r="N706" s="26">
        <v>226</v>
      </c>
      <c r="O706" s="29">
        <f t="shared" ref="O706:O769" si="83">IF((J706+M706+N706)&lt;&gt;0,N706/(J706+M706+N706),"")</f>
        <v>0.25055432372505543</v>
      </c>
      <c r="P706" s="30">
        <f t="shared" si="77"/>
        <v>905</v>
      </c>
      <c r="Q706" s="31">
        <f t="shared" si="78"/>
        <v>678</v>
      </c>
      <c r="R706" s="31">
        <f t="shared" si="79"/>
        <v>226</v>
      </c>
      <c r="S706" s="32">
        <f t="shared" si="80"/>
        <v>0.25</v>
      </c>
    </row>
    <row r="707" spans="1:19" x14ac:dyDescent="0.3">
      <c r="A707" s="34" t="s">
        <v>447</v>
      </c>
      <c r="B707" s="20" t="s">
        <v>241</v>
      </c>
      <c r="C707" s="21" t="s">
        <v>242</v>
      </c>
      <c r="D707" s="22">
        <v>31</v>
      </c>
      <c r="E707" s="23">
        <v>1</v>
      </c>
      <c r="F707" s="23"/>
      <c r="G707" s="23">
        <v>30</v>
      </c>
      <c r="H707" s="24">
        <f t="shared" si="81"/>
        <v>0.967741935483871</v>
      </c>
      <c r="I707" s="25">
        <v>1172</v>
      </c>
      <c r="J707" s="26">
        <v>771</v>
      </c>
      <c r="K707" s="26">
        <v>551</v>
      </c>
      <c r="L707" s="27">
        <f t="shared" si="82"/>
        <v>0.71465629053177693</v>
      </c>
      <c r="M707" s="28">
        <v>4</v>
      </c>
      <c r="N707" s="26">
        <v>368</v>
      </c>
      <c r="O707" s="29">
        <f t="shared" si="83"/>
        <v>0.32195975503062119</v>
      </c>
      <c r="P707" s="30">
        <f t="shared" ref="P707:P770" si="84">IF(SUM(D707,I707)&gt;0,SUM(D707,I707),"")</f>
        <v>1203</v>
      </c>
      <c r="Q707" s="31">
        <f t="shared" ref="Q707:Q770" si="85">IF(SUM(E707,J707, M707)&gt;0,SUM(E707,J707, M707),"")</f>
        <v>776</v>
      </c>
      <c r="R707" s="31">
        <f t="shared" ref="R707:R770" si="86">IF(SUM(G707,N707)&gt;0,SUM(G707,N707),"")</f>
        <v>398</v>
      </c>
      <c r="S707" s="32">
        <f t="shared" ref="S707:S770" si="87">IFERROR(IF((Q707+R707)&lt;&gt;0,R707/(Q707+R707),""),"")</f>
        <v>0.33901192504258942</v>
      </c>
    </row>
    <row r="708" spans="1:19" x14ac:dyDescent="0.3">
      <c r="A708" s="34" t="s">
        <v>447</v>
      </c>
      <c r="B708" s="20" t="s">
        <v>245</v>
      </c>
      <c r="C708" s="21" t="s">
        <v>246</v>
      </c>
      <c r="D708" s="22"/>
      <c r="E708" s="23"/>
      <c r="F708" s="23"/>
      <c r="G708" s="23"/>
      <c r="H708" s="24" t="str">
        <f t="shared" si="81"/>
        <v/>
      </c>
      <c r="I708" s="25">
        <v>1627</v>
      </c>
      <c r="J708" s="26">
        <v>789</v>
      </c>
      <c r="K708" s="26">
        <v>622</v>
      </c>
      <c r="L708" s="27">
        <f t="shared" si="82"/>
        <v>0.78833967046894804</v>
      </c>
      <c r="M708" s="28">
        <v>4</v>
      </c>
      <c r="N708" s="26">
        <v>804</v>
      </c>
      <c r="O708" s="29">
        <f t="shared" si="83"/>
        <v>0.50344395742016279</v>
      </c>
      <c r="P708" s="30">
        <f t="shared" si="84"/>
        <v>1627</v>
      </c>
      <c r="Q708" s="31">
        <f t="shared" si="85"/>
        <v>793</v>
      </c>
      <c r="R708" s="31">
        <f t="shared" si="86"/>
        <v>804</v>
      </c>
      <c r="S708" s="32">
        <f t="shared" si="87"/>
        <v>0.50344395742016279</v>
      </c>
    </row>
    <row r="709" spans="1:19" x14ac:dyDescent="0.3">
      <c r="A709" s="34" t="s">
        <v>447</v>
      </c>
      <c r="B709" s="20" t="s">
        <v>249</v>
      </c>
      <c r="C709" s="21" t="s">
        <v>250</v>
      </c>
      <c r="D709" s="22">
        <v>12</v>
      </c>
      <c r="E709" s="23">
        <v>12</v>
      </c>
      <c r="F709" s="23">
        <v>7</v>
      </c>
      <c r="G709" s="23"/>
      <c r="H709" s="24">
        <f t="shared" si="81"/>
        <v>0</v>
      </c>
      <c r="I709" s="25">
        <v>200</v>
      </c>
      <c r="J709" s="26">
        <v>188</v>
      </c>
      <c r="K709" s="26">
        <v>176</v>
      </c>
      <c r="L709" s="27">
        <f t="shared" si="82"/>
        <v>0.93617021276595747</v>
      </c>
      <c r="M709" s="28"/>
      <c r="N709" s="26">
        <v>5</v>
      </c>
      <c r="O709" s="29">
        <f t="shared" si="83"/>
        <v>2.5906735751295335E-2</v>
      </c>
      <c r="P709" s="30">
        <f t="shared" si="84"/>
        <v>212</v>
      </c>
      <c r="Q709" s="31">
        <f t="shared" si="85"/>
        <v>200</v>
      </c>
      <c r="R709" s="31">
        <f t="shared" si="86"/>
        <v>5</v>
      </c>
      <c r="S709" s="32">
        <f t="shared" si="87"/>
        <v>2.4390243902439025E-2</v>
      </c>
    </row>
    <row r="710" spans="1:19" x14ac:dyDescent="0.3">
      <c r="A710" s="34" t="s">
        <v>447</v>
      </c>
      <c r="B710" s="20" t="s">
        <v>251</v>
      </c>
      <c r="C710" s="21" t="s">
        <v>254</v>
      </c>
      <c r="D710" s="22"/>
      <c r="E710" s="23"/>
      <c r="F710" s="23"/>
      <c r="G710" s="23"/>
      <c r="H710" s="24" t="str">
        <f t="shared" si="81"/>
        <v/>
      </c>
      <c r="I710" s="25">
        <v>288</v>
      </c>
      <c r="J710" s="26">
        <v>277</v>
      </c>
      <c r="K710" s="26">
        <v>276</v>
      </c>
      <c r="L710" s="27">
        <f t="shared" si="82"/>
        <v>0.99638989169675085</v>
      </c>
      <c r="M710" s="28">
        <v>1</v>
      </c>
      <c r="N710" s="26">
        <v>10</v>
      </c>
      <c r="O710" s="29">
        <f t="shared" si="83"/>
        <v>3.4722222222222224E-2</v>
      </c>
      <c r="P710" s="30">
        <f t="shared" si="84"/>
        <v>288</v>
      </c>
      <c r="Q710" s="31">
        <f t="shared" si="85"/>
        <v>278</v>
      </c>
      <c r="R710" s="31">
        <f t="shared" si="86"/>
        <v>10</v>
      </c>
      <c r="S710" s="32">
        <f t="shared" si="87"/>
        <v>3.4722222222222224E-2</v>
      </c>
    </row>
    <row r="711" spans="1:19" x14ac:dyDescent="0.3">
      <c r="A711" s="34" t="s">
        <v>447</v>
      </c>
      <c r="B711" s="20" t="s">
        <v>255</v>
      </c>
      <c r="C711" s="21" t="s">
        <v>256</v>
      </c>
      <c r="D711" s="22"/>
      <c r="E711" s="23"/>
      <c r="F711" s="23"/>
      <c r="G711" s="23"/>
      <c r="H711" s="24" t="str">
        <f t="shared" si="81"/>
        <v/>
      </c>
      <c r="I711" s="25">
        <v>11953</v>
      </c>
      <c r="J711" s="26">
        <v>10558</v>
      </c>
      <c r="K711" s="26">
        <v>8699</v>
      </c>
      <c r="L711" s="27">
        <f t="shared" si="82"/>
        <v>0.82392498579276374</v>
      </c>
      <c r="M711" s="28"/>
      <c r="N711" s="26">
        <v>1365</v>
      </c>
      <c r="O711" s="29">
        <f t="shared" si="83"/>
        <v>0.11448460957812631</v>
      </c>
      <c r="P711" s="30">
        <f t="shared" si="84"/>
        <v>11953</v>
      </c>
      <c r="Q711" s="31">
        <f t="shared" si="85"/>
        <v>10558</v>
      </c>
      <c r="R711" s="31">
        <f t="shared" si="86"/>
        <v>1365</v>
      </c>
      <c r="S711" s="32">
        <f t="shared" si="87"/>
        <v>0.11448460957812631</v>
      </c>
    </row>
    <row r="712" spans="1:19" x14ac:dyDescent="0.3">
      <c r="A712" s="34" t="s">
        <v>447</v>
      </c>
      <c r="B712" s="20" t="s">
        <v>257</v>
      </c>
      <c r="C712" s="21" t="s">
        <v>259</v>
      </c>
      <c r="D712" s="22"/>
      <c r="E712" s="23"/>
      <c r="F712" s="23"/>
      <c r="G712" s="23"/>
      <c r="H712" s="24" t="str">
        <f t="shared" si="81"/>
        <v/>
      </c>
      <c r="I712" s="25">
        <v>666</v>
      </c>
      <c r="J712" s="26">
        <v>583</v>
      </c>
      <c r="K712" s="26">
        <v>556</v>
      </c>
      <c r="L712" s="27">
        <f t="shared" si="82"/>
        <v>0.95368782161234988</v>
      </c>
      <c r="M712" s="28"/>
      <c r="N712" s="26">
        <v>81</v>
      </c>
      <c r="O712" s="29">
        <f t="shared" si="83"/>
        <v>0.12198795180722892</v>
      </c>
      <c r="P712" s="30">
        <f t="shared" si="84"/>
        <v>666</v>
      </c>
      <c r="Q712" s="31">
        <f t="shared" si="85"/>
        <v>583</v>
      </c>
      <c r="R712" s="31">
        <f t="shared" si="86"/>
        <v>81</v>
      </c>
      <c r="S712" s="32">
        <f t="shared" si="87"/>
        <v>0.12198795180722892</v>
      </c>
    </row>
    <row r="713" spans="1:19" x14ac:dyDescent="0.3">
      <c r="A713" s="34" t="s">
        <v>447</v>
      </c>
      <c r="B713" s="20" t="s">
        <v>260</v>
      </c>
      <c r="C713" s="21" t="s">
        <v>262</v>
      </c>
      <c r="D713" s="22"/>
      <c r="E713" s="23"/>
      <c r="F713" s="23"/>
      <c r="G713" s="23"/>
      <c r="H713" s="24" t="str">
        <f t="shared" si="81"/>
        <v/>
      </c>
      <c r="I713" s="25">
        <v>14205</v>
      </c>
      <c r="J713" s="26">
        <v>10404</v>
      </c>
      <c r="K713" s="26">
        <v>7671</v>
      </c>
      <c r="L713" s="27">
        <f t="shared" si="82"/>
        <v>0.73731257208765855</v>
      </c>
      <c r="M713" s="28">
        <v>35</v>
      </c>
      <c r="N713" s="26">
        <v>3729</v>
      </c>
      <c r="O713" s="29">
        <f t="shared" si="83"/>
        <v>0.26319875776397517</v>
      </c>
      <c r="P713" s="30">
        <f t="shared" si="84"/>
        <v>14205</v>
      </c>
      <c r="Q713" s="31">
        <f t="shared" si="85"/>
        <v>10439</v>
      </c>
      <c r="R713" s="31">
        <f t="shared" si="86"/>
        <v>3729</v>
      </c>
      <c r="S713" s="32">
        <f t="shared" si="87"/>
        <v>0.26319875776397517</v>
      </c>
    </row>
    <row r="714" spans="1:19" x14ac:dyDescent="0.3">
      <c r="A714" s="34" t="s">
        <v>447</v>
      </c>
      <c r="B714" s="20" t="s">
        <v>263</v>
      </c>
      <c r="C714" s="21" t="s">
        <v>265</v>
      </c>
      <c r="D714" s="22">
        <v>2</v>
      </c>
      <c r="E714" s="23">
        <v>2</v>
      </c>
      <c r="F714" s="23"/>
      <c r="G714" s="23"/>
      <c r="H714" s="24">
        <f t="shared" si="81"/>
        <v>0</v>
      </c>
      <c r="I714" s="25">
        <v>945</v>
      </c>
      <c r="J714" s="26">
        <v>843</v>
      </c>
      <c r="K714" s="26">
        <v>550</v>
      </c>
      <c r="L714" s="27">
        <f t="shared" si="82"/>
        <v>0.65243179122182682</v>
      </c>
      <c r="M714" s="28">
        <v>32</v>
      </c>
      <c r="N714" s="26">
        <v>64</v>
      </c>
      <c r="O714" s="29">
        <f t="shared" si="83"/>
        <v>6.8157614483493084E-2</v>
      </c>
      <c r="P714" s="30">
        <f t="shared" si="84"/>
        <v>947</v>
      </c>
      <c r="Q714" s="31">
        <f t="shared" si="85"/>
        <v>877</v>
      </c>
      <c r="R714" s="31">
        <f t="shared" si="86"/>
        <v>64</v>
      </c>
      <c r="S714" s="32">
        <f t="shared" si="87"/>
        <v>6.8012752391073322E-2</v>
      </c>
    </row>
    <row r="715" spans="1:19" x14ac:dyDescent="0.3">
      <c r="A715" s="34" t="s">
        <v>447</v>
      </c>
      <c r="B715" s="20" t="s">
        <v>266</v>
      </c>
      <c r="C715" s="21" t="s">
        <v>267</v>
      </c>
      <c r="D715" s="22"/>
      <c r="E715" s="23"/>
      <c r="F715" s="23"/>
      <c r="G715" s="23"/>
      <c r="H715" s="24" t="str">
        <f t="shared" si="81"/>
        <v/>
      </c>
      <c r="I715" s="25">
        <v>2138</v>
      </c>
      <c r="J715" s="26">
        <v>1567</v>
      </c>
      <c r="K715" s="26">
        <v>1558</v>
      </c>
      <c r="L715" s="27">
        <f t="shared" si="82"/>
        <v>0.99425654116145501</v>
      </c>
      <c r="M715" s="28"/>
      <c r="N715" s="26">
        <v>569</v>
      </c>
      <c r="O715" s="29">
        <f t="shared" si="83"/>
        <v>0.26638576779026218</v>
      </c>
      <c r="P715" s="30">
        <f t="shared" si="84"/>
        <v>2138</v>
      </c>
      <c r="Q715" s="31">
        <f t="shared" si="85"/>
        <v>1567</v>
      </c>
      <c r="R715" s="31">
        <f t="shared" si="86"/>
        <v>569</v>
      </c>
      <c r="S715" s="32">
        <f t="shared" si="87"/>
        <v>0.26638576779026218</v>
      </c>
    </row>
    <row r="716" spans="1:19" x14ac:dyDescent="0.3">
      <c r="A716" s="34" t="s">
        <v>447</v>
      </c>
      <c r="B716" s="20" t="s">
        <v>268</v>
      </c>
      <c r="C716" s="21" t="s">
        <v>269</v>
      </c>
      <c r="D716" s="22">
        <v>6</v>
      </c>
      <c r="E716" s="23">
        <v>5</v>
      </c>
      <c r="F716" s="23">
        <v>4</v>
      </c>
      <c r="G716" s="23"/>
      <c r="H716" s="24">
        <f t="shared" si="81"/>
        <v>0</v>
      </c>
      <c r="I716" s="25">
        <v>2877</v>
      </c>
      <c r="J716" s="26">
        <v>2727</v>
      </c>
      <c r="K716" s="26">
        <v>2721</v>
      </c>
      <c r="L716" s="27">
        <f t="shared" si="82"/>
        <v>0.99779977997799785</v>
      </c>
      <c r="M716" s="28"/>
      <c r="N716" s="26">
        <v>118</v>
      </c>
      <c r="O716" s="29">
        <f t="shared" si="83"/>
        <v>4.1476274165202109E-2</v>
      </c>
      <c r="P716" s="30">
        <f t="shared" si="84"/>
        <v>2883</v>
      </c>
      <c r="Q716" s="31">
        <f t="shared" si="85"/>
        <v>2732</v>
      </c>
      <c r="R716" s="31">
        <f t="shared" si="86"/>
        <v>118</v>
      </c>
      <c r="S716" s="32">
        <f t="shared" si="87"/>
        <v>4.1403508771929824E-2</v>
      </c>
    </row>
    <row r="717" spans="1:19" x14ac:dyDescent="0.3">
      <c r="A717" s="34" t="s">
        <v>447</v>
      </c>
      <c r="B717" s="20" t="s">
        <v>270</v>
      </c>
      <c r="C717" s="21" t="s">
        <v>271</v>
      </c>
      <c r="D717" s="22">
        <v>2</v>
      </c>
      <c r="E717" s="23">
        <v>2</v>
      </c>
      <c r="F717" s="23">
        <v>1</v>
      </c>
      <c r="G717" s="23"/>
      <c r="H717" s="24">
        <f t="shared" si="81"/>
        <v>0</v>
      </c>
      <c r="I717" s="25">
        <v>4219</v>
      </c>
      <c r="J717" s="26">
        <v>2710</v>
      </c>
      <c r="K717" s="26">
        <v>2587</v>
      </c>
      <c r="L717" s="27">
        <f t="shared" si="82"/>
        <v>0.9546125461254612</v>
      </c>
      <c r="M717" s="28"/>
      <c r="N717" s="26">
        <v>1505</v>
      </c>
      <c r="O717" s="29">
        <f t="shared" si="83"/>
        <v>0.35705812574139978</v>
      </c>
      <c r="P717" s="30">
        <f t="shared" si="84"/>
        <v>4221</v>
      </c>
      <c r="Q717" s="31">
        <f t="shared" si="85"/>
        <v>2712</v>
      </c>
      <c r="R717" s="31">
        <f t="shared" si="86"/>
        <v>1505</v>
      </c>
      <c r="S717" s="32">
        <f t="shared" si="87"/>
        <v>0.35688878349537584</v>
      </c>
    </row>
    <row r="718" spans="1:19" x14ac:dyDescent="0.3">
      <c r="A718" s="34" t="s">
        <v>447</v>
      </c>
      <c r="B718" s="20" t="s">
        <v>272</v>
      </c>
      <c r="C718" s="21" t="s">
        <v>273</v>
      </c>
      <c r="D718" s="22"/>
      <c r="E718" s="23"/>
      <c r="F718" s="23"/>
      <c r="G718" s="23"/>
      <c r="H718" s="24" t="str">
        <f t="shared" si="81"/>
        <v/>
      </c>
      <c r="I718" s="25">
        <v>4</v>
      </c>
      <c r="J718" s="26">
        <v>4</v>
      </c>
      <c r="K718" s="26">
        <v>4</v>
      </c>
      <c r="L718" s="27">
        <f t="shared" si="82"/>
        <v>1</v>
      </c>
      <c r="M718" s="28"/>
      <c r="N718" s="26"/>
      <c r="O718" s="29">
        <f t="shared" si="83"/>
        <v>0</v>
      </c>
      <c r="P718" s="30">
        <f t="shared" si="84"/>
        <v>4</v>
      </c>
      <c r="Q718" s="31">
        <f t="shared" si="85"/>
        <v>4</v>
      </c>
      <c r="R718" s="31" t="str">
        <f t="shared" si="86"/>
        <v/>
      </c>
      <c r="S718" s="32" t="str">
        <f t="shared" si="87"/>
        <v/>
      </c>
    </row>
    <row r="719" spans="1:19" x14ac:dyDescent="0.3">
      <c r="A719" s="34" t="s">
        <v>447</v>
      </c>
      <c r="B719" s="20" t="s">
        <v>277</v>
      </c>
      <c r="C719" s="21" t="s">
        <v>278</v>
      </c>
      <c r="D719" s="22"/>
      <c r="E719" s="23"/>
      <c r="F719" s="23"/>
      <c r="G719" s="23"/>
      <c r="H719" s="24" t="str">
        <f t="shared" si="81"/>
        <v/>
      </c>
      <c r="I719" s="25">
        <v>525</v>
      </c>
      <c r="J719" s="26">
        <v>493</v>
      </c>
      <c r="K719" s="26">
        <v>487</v>
      </c>
      <c r="L719" s="27">
        <f t="shared" si="82"/>
        <v>0.9878296146044625</v>
      </c>
      <c r="M719" s="28">
        <v>2</v>
      </c>
      <c r="N719" s="26">
        <v>27</v>
      </c>
      <c r="O719" s="29">
        <f t="shared" si="83"/>
        <v>5.1724137931034482E-2</v>
      </c>
      <c r="P719" s="30">
        <f t="shared" si="84"/>
        <v>525</v>
      </c>
      <c r="Q719" s="31">
        <f t="shared" si="85"/>
        <v>495</v>
      </c>
      <c r="R719" s="31">
        <f t="shared" si="86"/>
        <v>27</v>
      </c>
      <c r="S719" s="32">
        <f t="shared" si="87"/>
        <v>5.1724137931034482E-2</v>
      </c>
    </row>
    <row r="720" spans="1:19" x14ac:dyDescent="0.3">
      <c r="A720" s="34" t="s">
        <v>447</v>
      </c>
      <c r="B720" s="20" t="s">
        <v>279</v>
      </c>
      <c r="C720" s="21" t="s">
        <v>280</v>
      </c>
      <c r="D720" s="22"/>
      <c r="E720" s="23"/>
      <c r="F720" s="23"/>
      <c r="G720" s="23"/>
      <c r="H720" s="24" t="str">
        <f t="shared" si="81"/>
        <v/>
      </c>
      <c r="I720" s="25">
        <v>3</v>
      </c>
      <c r="J720" s="26">
        <v>3</v>
      </c>
      <c r="K720" s="26">
        <v>3</v>
      </c>
      <c r="L720" s="27">
        <f t="shared" si="82"/>
        <v>1</v>
      </c>
      <c r="M720" s="28"/>
      <c r="N720" s="26"/>
      <c r="O720" s="29">
        <f t="shared" si="83"/>
        <v>0</v>
      </c>
      <c r="P720" s="30">
        <f t="shared" si="84"/>
        <v>3</v>
      </c>
      <c r="Q720" s="31">
        <f t="shared" si="85"/>
        <v>3</v>
      </c>
      <c r="R720" s="31" t="str">
        <f t="shared" si="86"/>
        <v/>
      </c>
      <c r="S720" s="32" t="str">
        <f t="shared" si="87"/>
        <v/>
      </c>
    </row>
    <row r="721" spans="1:19" x14ac:dyDescent="0.3">
      <c r="A721" s="34" t="s">
        <v>447</v>
      </c>
      <c r="B721" s="20" t="s">
        <v>283</v>
      </c>
      <c r="C721" s="21" t="s">
        <v>284</v>
      </c>
      <c r="D721" s="22">
        <v>199</v>
      </c>
      <c r="E721" s="23">
        <v>134</v>
      </c>
      <c r="F721" s="23">
        <v>105</v>
      </c>
      <c r="G721" s="23">
        <v>60</v>
      </c>
      <c r="H721" s="24">
        <f t="shared" si="81"/>
        <v>0.30927835051546393</v>
      </c>
      <c r="I721" s="25">
        <v>2099</v>
      </c>
      <c r="J721" s="26">
        <v>1562</v>
      </c>
      <c r="K721" s="26">
        <v>813</v>
      </c>
      <c r="L721" s="27">
        <f t="shared" si="82"/>
        <v>0.52048655569782332</v>
      </c>
      <c r="M721" s="28">
        <v>2</v>
      </c>
      <c r="N721" s="26">
        <v>500</v>
      </c>
      <c r="O721" s="29">
        <f t="shared" si="83"/>
        <v>0.24224806201550386</v>
      </c>
      <c r="P721" s="30">
        <f t="shared" si="84"/>
        <v>2298</v>
      </c>
      <c r="Q721" s="31">
        <f t="shared" si="85"/>
        <v>1698</v>
      </c>
      <c r="R721" s="31">
        <f t="shared" si="86"/>
        <v>560</v>
      </c>
      <c r="S721" s="32">
        <f t="shared" si="87"/>
        <v>0.24800708591674048</v>
      </c>
    </row>
    <row r="722" spans="1:19" x14ac:dyDescent="0.3">
      <c r="A722" s="34" t="s">
        <v>447</v>
      </c>
      <c r="B722" s="20" t="s">
        <v>283</v>
      </c>
      <c r="C722" s="21" t="s">
        <v>285</v>
      </c>
      <c r="D722" s="22">
        <v>221</v>
      </c>
      <c r="E722" s="23">
        <v>144</v>
      </c>
      <c r="F722" s="23">
        <v>122</v>
      </c>
      <c r="G722" s="23">
        <v>77</v>
      </c>
      <c r="H722" s="24">
        <f t="shared" si="81"/>
        <v>0.34841628959276016</v>
      </c>
      <c r="I722" s="25">
        <v>7220</v>
      </c>
      <c r="J722" s="26">
        <v>4328</v>
      </c>
      <c r="K722" s="26">
        <v>1742</v>
      </c>
      <c r="L722" s="27">
        <f t="shared" si="82"/>
        <v>0.40249537892791126</v>
      </c>
      <c r="M722" s="28">
        <v>1</v>
      </c>
      <c r="N722" s="26">
        <v>2877</v>
      </c>
      <c r="O722" s="29">
        <f t="shared" si="83"/>
        <v>0.39925062447960036</v>
      </c>
      <c r="P722" s="30">
        <f t="shared" si="84"/>
        <v>7441</v>
      </c>
      <c r="Q722" s="31">
        <f t="shared" si="85"/>
        <v>4473</v>
      </c>
      <c r="R722" s="31">
        <f t="shared" si="86"/>
        <v>2954</v>
      </c>
      <c r="S722" s="32">
        <f t="shared" si="87"/>
        <v>0.39773798303487279</v>
      </c>
    </row>
    <row r="723" spans="1:19" ht="28.8" x14ac:dyDescent="0.3">
      <c r="A723" s="34" t="s">
        <v>447</v>
      </c>
      <c r="B723" s="20" t="s">
        <v>286</v>
      </c>
      <c r="C723" s="21" t="s">
        <v>288</v>
      </c>
      <c r="D723" s="22">
        <v>3</v>
      </c>
      <c r="E723" s="23"/>
      <c r="F723" s="23"/>
      <c r="G723" s="23">
        <v>3</v>
      </c>
      <c r="H723" s="24">
        <f t="shared" si="81"/>
        <v>1</v>
      </c>
      <c r="I723" s="25">
        <v>179</v>
      </c>
      <c r="J723" s="26">
        <v>130</v>
      </c>
      <c r="K723" s="26">
        <v>129</v>
      </c>
      <c r="L723" s="27">
        <f t="shared" si="82"/>
        <v>0.99230769230769234</v>
      </c>
      <c r="M723" s="28"/>
      <c r="N723" s="26">
        <v>48</v>
      </c>
      <c r="O723" s="29">
        <f t="shared" si="83"/>
        <v>0.2696629213483146</v>
      </c>
      <c r="P723" s="30">
        <f t="shared" si="84"/>
        <v>182</v>
      </c>
      <c r="Q723" s="31">
        <f t="shared" si="85"/>
        <v>130</v>
      </c>
      <c r="R723" s="31">
        <f t="shared" si="86"/>
        <v>51</v>
      </c>
      <c r="S723" s="32">
        <f t="shared" si="87"/>
        <v>0.28176795580110497</v>
      </c>
    </row>
    <row r="724" spans="1:19" x14ac:dyDescent="0.3">
      <c r="A724" s="34" t="s">
        <v>447</v>
      </c>
      <c r="B724" s="20" t="s">
        <v>289</v>
      </c>
      <c r="C724" s="21" t="s">
        <v>290</v>
      </c>
      <c r="D724" s="22"/>
      <c r="E724" s="23"/>
      <c r="F724" s="23"/>
      <c r="G724" s="23"/>
      <c r="H724" s="24" t="str">
        <f t="shared" si="81"/>
        <v/>
      </c>
      <c r="I724" s="25">
        <v>1</v>
      </c>
      <c r="J724" s="26">
        <v>1</v>
      </c>
      <c r="K724" s="26">
        <v>1</v>
      </c>
      <c r="L724" s="27">
        <f t="shared" si="82"/>
        <v>1</v>
      </c>
      <c r="M724" s="28"/>
      <c r="N724" s="26"/>
      <c r="O724" s="29">
        <f t="shared" si="83"/>
        <v>0</v>
      </c>
      <c r="P724" s="30">
        <f t="shared" si="84"/>
        <v>1</v>
      </c>
      <c r="Q724" s="31">
        <f t="shared" si="85"/>
        <v>1</v>
      </c>
      <c r="R724" s="31" t="str">
        <f t="shared" si="86"/>
        <v/>
      </c>
      <c r="S724" s="32" t="str">
        <f t="shared" si="87"/>
        <v/>
      </c>
    </row>
    <row r="725" spans="1:19" x14ac:dyDescent="0.3">
      <c r="A725" s="34" t="s">
        <v>447</v>
      </c>
      <c r="B725" s="20" t="s">
        <v>291</v>
      </c>
      <c r="C725" s="21" t="s">
        <v>292</v>
      </c>
      <c r="D725" s="22"/>
      <c r="E725" s="23"/>
      <c r="F725" s="23"/>
      <c r="G725" s="23"/>
      <c r="H725" s="24" t="str">
        <f t="shared" si="81"/>
        <v/>
      </c>
      <c r="I725" s="25">
        <v>9639</v>
      </c>
      <c r="J725" s="26">
        <v>8837</v>
      </c>
      <c r="K725" s="26">
        <v>8832</v>
      </c>
      <c r="L725" s="27">
        <f t="shared" si="82"/>
        <v>0.99943419712572135</v>
      </c>
      <c r="M725" s="28"/>
      <c r="N725" s="26">
        <v>787</v>
      </c>
      <c r="O725" s="29">
        <f t="shared" si="83"/>
        <v>8.1774729842061508E-2</v>
      </c>
      <c r="P725" s="30">
        <f t="shared" si="84"/>
        <v>9639</v>
      </c>
      <c r="Q725" s="31">
        <f t="shared" si="85"/>
        <v>8837</v>
      </c>
      <c r="R725" s="31">
        <f t="shared" si="86"/>
        <v>787</v>
      </c>
      <c r="S725" s="32">
        <f t="shared" si="87"/>
        <v>8.1774729842061508E-2</v>
      </c>
    </row>
    <row r="726" spans="1:19" x14ac:dyDescent="0.3">
      <c r="A726" s="34" t="s">
        <v>447</v>
      </c>
      <c r="B726" s="20" t="s">
        <v>293</v>
      </c>
      <c r="C726" s="21" t="s">
        <v>294</v>
      </c>
      <c r="D726" s="22">
        <v>1</v>
      </c>
      <c r="E726" s="23"/>
      <c r="F726" s="23"/>
      <c r="G726" s="23">
        <v>1</v>
      </c>
      <c r="H726" s="24">
        <f t="shared" si="81"/>
        <v>1</v>
      </c>
      <c r="I726" s="25">
        <v>8637</v>
      </c>
      <c r="J726" s="26">
        <v>6043</v>
      </c>
      <c r="K726" s="26">
        <v>5544</v>
      </c>
      <c r="L726" s="27">
        <f t="shared" si="82"/>
        <v>0.91742511997352305</v>
      </c>
      <c r="M726" s="28">
        <v>32</v>
      </c>
      <c r="N726" s="26">
        <v>2536</v>
      </c>
      <c r="O726" s="29">
        <f t="shared" si="83"/>
        <v>0.29450702589710837</v>
      </c>
      <c r="P726" s="30">
        <f t="shared" si="84"/>
        <v>8638</v>
      </c>
      <c r="Q726" s="31">
        <f t="shared" si="85"/>
        <v>6075</v>
      </c>
      <c r="R726" s="31">
        <f t="shared" si="86"/>
        <v>2537</v>
      </c>
      <c r="S726" s="32">
        <f t="shared" si="87"/>
        <v>0.29458894565722249</v>
      </c>
    </row>
    <row r="727" spans="1:19" x14ac:dyDescent="0.3">
      <c r="A727" s="34" t="s">
        <v>447</v>
      </c>
      <c r="B727" s="20" t="s">
        <v>293</v>
      </c>
      <c r="C727" s="21" t="s">
        <v>295</v>
      </c>
      <c r="D727" s="22"/>
      <c r="E727" s="23"/>
      <c r="F727" s="23"/>
      <c r="G727" s="23"/>
      <c r="H727" s="24" t="str">
        <f t="shared" si="81"/>
        <v/>
      </c>
      <c r="I727" s="25">
        <v>11933</v>
      </c>
      <c r="J727" s="26">
        <v>7967</v>
      </c>
      <c r="K727" s="26">
        <v>5638</v>
      </c>
      <c r="L727" s="27">
        <f t="shared" si="82"/>
        <v>0.70766913518262831</v>
      </c>
      <c r="M727" s="28">
        <v>9</v>
      </c>
      <c r="N727" s="26">
        <v>3955</v>
      </c>
      <c r="O727" s="29">
        <f t="shared" si="83"/>
        <v>0.33148939736820049</v>
      </c>
      <c r="P727" s="30">
        <f t="shared" si="84"/>
        <v>11933</v>
      </c>
      <c r="Q727" s="31">
        <f t="shared" si="85"/>
        <v>7976</v>
      </c>
      <c r="R727" s="31">
        <f t="shared" si="86"/>
        <v>3955</v>
      </c>
      <c r="S727" s="32">
        <f t="shared" si="87"/>
        <v>0.33148939736820049</v>
      </c>
    </row>
    <row r="728" spans="1:19" ht="28.8" x14ac:dyDescent="0.3">
      <c r="A728" s="34" t="s">
        <v>447</v>
      </c>
      <c r="B728" s="20" t="s">
        <v>296</v>
      </c>
      <c r="C728" s="21" t="s">
        <v>297</v>
      </c>
      <c r="D728" s="22">
        <v>1</v>
      </c>
      <c r="E728" s="23">
        <v>1</v>
      </c>
      <c r="F728" s="23">
        <v>1</v>
      </c>
      <c r="G728" s="23"/>
      <c r="H728" s="24">
        <f t="shared" si="81"/>
        <v>0</v>
      </c>
      <c r="I728" s="25">
        <v>1627</v>
      </c>
      <c r="J728" s="26">
        <v>1293</v>
      </c>
      <c r="K728" s="26">
        <v>937</v>
      </c>
      <c r="L728" s="27">
        <f t="shared" si="82"/>
        <v>0.7246713070378964</v>
      </c>
      <c r="M728" s="28">
        <v>151</v>
      </c>
      <c r="N728" s="26">
        <v>178</v>
      </c>
      <c r="O728" s="29">
        <f t="shared" si="83"/>
        <v>0.10974106041923551</v>
      </c>
      <c r="P728" s="30">
        <f t="shared" si="84"/>
        <v>1628</v>
      </c>
      <c r="Q728" s="31">
        <f t="shared" si="85"/>
        <v>1445</v>
      </c>
      <c r="R728" s="31">
        <f t="shared" si="86"/>
        <v>178</v>
      </c>
      <c r="S728" s="32">
        <f t="shared" si="87"/>
        <v>0.10967344423906346</v>
      </c>
    </row>
    <row r="729" spans="1:19" x14ac:dyDescent="0.3">
      <c r="A729" s="34" t="s">
        <v>447</v>
      </c>
      <c r="B729" s="20" t="s">
        <v>298</v>
      </c>
      <c r="C729" s="21" t="s">
        <v>299</v>
      </c>
      <c r="D729" s="22"/>
      <c r="E729" s="23"/>
      <c r="F729" s="23"/>
      <c r="G729" s="23"/>
      <c r="H729" s="24" t="str">
        <f t="shared" si="81"/>
        <v/>
      </c>
      <c r="I729" s="25">
        <v>52</v>
      </c>
      <c r="J729" s="26">
        <v>47</v>
      </c>
      <c r="K729" s="26">
        <v>46</v>
      </c>
      <c r="L729" s="27">
        <f t="shared" si="82"/>
        <v>0.97872340425531912</v>
      </c>
      <c r="M729" s="28"/>
      <c r="N729" s="26">
        <v>4</v>
      </c>
      <c r="O729" s="29">
        <f t="shared" si="83"/>
        <v>7.8431372549019607E-2</v>
      </c>
      <c r="P729" s="30">
        <f t="shared" si="84"/>
        <v>52</v>
      </c>
      <c r="Q729" s="31">
        <f t="shared" si="85"/>
        <v>47</v>
      </c>
      <c r="R729" s="31">
        <f t="shared" si="86"/>
        <v>4</v>
      </c>
      <c r="S729" s="32">
        <f t="shared" si="87"/>
        <v>7.8431372549019607E-2</v>
      </c>
    </row>
    <row r="730" spans="1:19" x14ac:dyDescent="0.3">
      <c r="A730" s="34" t="s">
        <v>447</v>
      </c>
      <c r="B730" s="20" t="s">
        <v>300</v>
      </c>
      <c r="C730" s="21" t="s">
        <v>301</v>
      </c>
      <c r="D730" s="22">
        <v>2</v>
      </c>
      <c r="E730" s="23">
        <v>2</v>
      </c>
      <c r="F730" s="23">
        <v>2</v>
      </c>
      <c r="G730" s="23"/>
      <c r="H730" s="24">
        <f t="shared" si="81"/>
        <v>0</v>
      </c>
      <c r="I730" s="25">
        <v>28</v>
      </c>
      <c r="J730" s="26">
        <v>23</v>
      </c>
      <c r="K730" s="26">
        <v>23</v>
      </c>
      <c r="L730" s="27">
        <f t="shared" si="82"/>
        <v>1</v>
      </c>
      <c r="M730" s="28"/>
      <c r="N730" s="26">
        <v>5</v>
      </c>
      <c r="O730" s="29">
        <f t="shared" si="83"/>
        <v>0.17857142857142858</v>
      </c>
      <c r="P730" s="30">
        <f t="shared" si="84"/>
        <v>30</v>
      </c>
      <c r="Q730" s="31">
        <f t="shared" si="85"/>
        <v>25</v>
      </c>
      <c r="R730" s="31">
        <f t="shared" si="86"/>
        <v>5</v>
      </c>
      <c r="S730" s="32">
        <f t="shared" si="87"/>
        <v>0.16666666666666666</v>
      </c>
    </row>
    <row r="731" spans="1:19" x14ac:dyDescent="0.3">
      <c r="A731" s="34" t="s">
        <v>447</v>
      </c>
      <c r="B731" s="20" t="s">
        <v>302</v>
      </c>
      <c r="C731" s="21" t="s">
        <v>303</v>
      </c>
      <c r="D731" s="22">
        <v>1</v>
      </c>
      <c r="E731" s="23">
        <v>1</v>
      </c>
      <c r="F731" s="23">
        <v>1</v>
      </c>
      <c r="G731" s="23"/>
      <c r="H731" s="24">
        <f t="shared" si="81"/>
        <v>0</v>
      </c>
      <c r="I731" s="25">
        <v>75</v>
      </c>
      <c r="J731" s="26">
        <v>48</v>
      </c>
      <c r="K731" s="26">
        <v>48</v>
      </c>
      <c r="L731" s="27">
        <f t="shared" si="82"/>
        <v>1</v>
      </c>
      <c r="M731" s="28"/>
      <c r="N731" s="26">
        <v>27</v>
      </c>
      <c r="O731" s="29">
        <f t="shared" si="83"/>
        <v>0.36</v>
      </c>
      <c r="P731" s="30">
        <f t="shared" si="84"/>
        <v>76</v>
      </c>
      <c r="Q731" s="31">
        <f t="shared" si="85"/>
        <v>49</v>
      </c>
      <c r="R731" s="31">
        <f t="shared" si="86"/>
        <v>27</v>
      </c>
      <c r="S731" s="32">
        <f t="shared" si="87"/>
        <v>0.35526315789473684</v>
      </c>
    </row>
    <row r="732" spans="1:19" x14ac:dyDescent="0.3">
      <c r="A732" s="34" t="s">
        <v>447</v>
      </c>
      <c r="B732" s="20" t="s">
        <v>304</v>
      </c>
      <c r="C732" s="21" t="s">
        <v>305</v>
      </c>
      <c r="D732" s="22"/>
      <c r="E732" s="23"/>
      <c r="F732" s="23"/>
      <c r="G732" s="23"/>
      <c r="H732" s="24" t="str">
        <f t="shared" si="81"/>
        <v/>
      </c>
      <c r="I732" s="25">
        <v>22158</v>
      </c>
      <c r="J732" s="26">
        <v>20777</v>
      </c>
      <c r="K732" s="26">
        <v>20770</v>
      </c>
      <c r="L732" s="27">
        <f t="shared" si="82"/>
        <v>0.99966308899263612</v>
      </c>
      <c r="M732" s="28">
        <v>2</v>
      </c>
      <c r="N732" s="26">
        <v>1257</v>
      </c>
      <c r="O732" s="29">
        <f t="shared" si="83"/>
        <v>5.7043020511889635E-2</v>
      </c>
      <c r="P732" s="30">
        <f t="shared" si="84"/>
        <v>22158</v>
      </c>
      <c r="Q732" s="31">
        <f t="shared" si="85"/>
        <v>20779</v>
      </c>
      <c r="R732" s="31">
        <f t="shared" si="86"/>
        <v>1257</v>
      </c>
      <c r="S732" s="32">
        <f t="shared" si="87"/>
        <v>5.7043020511889635E-2</v>
      </c>
    </row>
    <row r="733" spans="1:19" x14ac:dyDescent="0.3">
      <c r="A733" s="34" t="s">
        <v>447</v>
      </c>
      <c r="B733" s="20" t="s">
        <v>310</v>
      </c>
      <c r="C733" s="21" t="s">
        <v>311</v>
      </c>
      <c r="D733" s="22">
        <v>7</v>
      </c>
      <c r="E733" s="23">
        <v>5</v>
      </c>
      <c r="F733" s="23"/>
      <c r="G733" s="23">
        <v>2</v>
      </c>
      <c r="H733" s="24">
        <f t="shared" si="81"/>
        <v>0.2857142857142857</v>
      </c>
      <c r="I733" s="25">
        <v>22806</v>
      </c>
      <c r="J733" s="26">
        <v>18668</v>
      </c>
      <c r="K733" s="26">
        <v>18027</v>
      </c>
      <c r="L733" s="27">
        <f t="shared" si="82"/>
        <v>0.96566316691664877</v>
      </c>
      <c r="M733" s="28">
        <v>183</v>
      </c>
      <c r="N733" s="26">
        <v>3825</v>
      </c>
      <c r="O733" s="29">
        <f t="shared" si="83"/>
        <v>0.16868054330569765</v>
      </c>
      <c r="P733" s="30">
        <f t="shared" si="84"/>
        <v>22813</v>
      </c>
      <c r="Q733" s="31">
        <f t="shared" si="85"/>
        <v>18856</v>
      </c>
      <c r="R733" s="31">
        <f t="shared" si="86"/>
        <v>3827</v>
      </c>
      <c r="S733" s="32">
        <f t="shared" si="87"/>
        <v>0.16871666005378477</v>
      </c>
    </row>
    <row r="734" spans="1:19" x14ac:dyDescent="0.3">
      <c r="A734" s="34" t="s">
        <v>447</v>
      </c>
      <c r="B734" s="20" t="s">
        <v>312</v>
      </c>
      <c r="C734" s="21" t="s">
        <v>313</v>
      </c>
      <c r="D734" s="22"/>
      <c r="E734" s="23"/>
      <c r="F734" s="23"/>
      <c r="G734" s="23"/>
      <c r="H734" s="24" t="str">
        <f t="shared" si="81"/>
        <v/>
      </c>
      <c r="I734" s="25">
        <v>106</v>
      </c>
      <c r="J734" s="26">
        <v>79</v>
      </c>
      <c r="K734" s="26">
        <v>53</v>
      </c>
      <c r="L734" s="27">
        <f t="shared" si="82"/>
        <v>0.67088607594936711</v>
      </c>
      <c r="M734" s="28"/>
      <c r="N734" s="26">
        <v>22</v>
      </c>
      <c r="O734" s="29">
        <f t="shared" si="83"/>
        <v>0.21782178217821782</v>
      </c>
      <c r="P734" s="30">
        <f t="shared" si="84"/>
        <v>106</v>
      </c>
      <c r="Q734" s="31">
        <f t="shared" si="85"/>
        <v>79</v>
      </c>
      <c r="R734" s="31">
        <f t="shared" si="86"/>
        <v>22</v>
      </c>
      <c r="S734" s="32">
        <f t="shared" si="87"/>
        <v>0.21782178217821782</v>
      </c>
    </row>
    <row r="735" spans="1:19" ht="28.8" x14ac:dyDescent="0.3">
      <c r="A735" s="34" t="s">
        <v>447</v>
      </c>
      <c r="B735" s="20" t="s">
        <v>314</v>
      </c>
      <c r="C735" s="21" t="s">
        <v>317</v>
      </c>
      <c r="D735" s="22"/>
      <c r="E735" s="23"/>
      <c r="F735" s="23"/>
      <c r="G735" s="23"/>
      <c r="H735" s="24" t="str">
        <f t="shared" si="81"/>
        <v/>
      </c>
      <c r="I735" s="25">
        <v>21802</v>
      </c>
      <c r="J735" s="26">
        <v>17187</v>
      </c>
      <c r="K735" s="26">
        <v>1203</v>
      </c>
      <c r="L735" s="27">
        <f t="shared" si="82"/>
        <v>6.9994763484028624E-2</v>
      </c>
      <c r="M735" s="28">
        <v>3287</v>
      </c>
      <c r="N735" s="26">
        <v>1189</v>
      </c>
      <c r="O735" s="29">
        <f t="shared" si="83"/>
        <v>5.4886211512717539E-2</v>
      </c>
      <c r="P735" s="30">
        <f t="shared" si="84"/>
        <v>21802</v>
      </c>
      <c r="Q735" s="31">
        <f t="shared" si="85"/>
        <v>20474</v>
      </c>
      <c r="R735" s="31">
        <f t="shared" si="86"/>
        <v>1189</v>
      </c>
      <c r="S735" s="32">
        <f t="shared" si="87"/>
        <v>5.4886211512717539E-2</v>
      </c>
    </row>
    <row r="736" spans="1:19" ht="28.8" x14ac:dyDescent="0.3">
      <c r="A736" s="34" t="s">
        <v>447</v>
      </c>
      <c r="B736" s="20" t="s">
        <v>314</v>
      </c>
      <c r="C736" s="21" t="s">
        <v>320</v>
      </c>
      <c r="D736" s="22"/>
      <c r="E736" s="23"/>
      <c r="F736" s="23"/>
      <c r="G736" s="23"/>
      <c r="H736" s="24" t="str">
        <f t="shared" si="81"/>
        <v/>
      </c>
      <c r="I736" s="25">
        <v>18</v>
      </c>
      <c r="J736" s="26">
        <v>15</v>
      </c>
      <c r="K736" s="26">
        <v>10</v>
      </c>
      <c r="L736" s="27">
        <f t="shared" si="82"/>
        <v>0.66666666666666663</v>
      </c>
      <c r="M736" s="28">
        <v>3</v>
      </c>
      <c r="N736" s="26"/>
      <c r="O736" s="29">
        <f t="shared" si="83"/>
        <v>0</v>
      </c>
      <c r="P736" s="30">
        <f t="shared" si="84"/>
        <v>18</v>
      </c>
      <c r="Q736" s="31">
        <f t="shared" si="85"/>
        <v>18</v>
      </c>
      <c r="R736" s="31" t="str">
        <f t="shared" si="86"/>
        <v/>
      </c>
      <c r="S736" s="32" t="str">
        <f t="shared" si="87"/>
        <v/>
      </c>
    </row>
    <row r="737" spans="1:19" x14ac:dyDescent="0.3">
      <c r="A737" s="34" t="s">
        <v>447</v>
      </c>
      <c r="B737" s="20" t="s">
        <v>322</v>
      </c>
      <c r="C737" s="21" t="s">
        <v>323</v>
      </c>
      <c r="D737" s="22"/>
      <c r="E737" s="23"/>
      <c r="F737" s="23"/>
      <c r="G737" s="23"/>
      <c r="H737" s="24" t="str">
        <f t="shared" si="81"/>
        <v/>
      </c>
      <c r="I737" s="25">
        <v>119</v>
      </c>
      <c r="J737" s="26">
        <v>99</v>
      </c>
      <c r="K737" s="26">
        <v>92</v>
      </c>
      <c r="L737" s="27">
        <f t="shared" si="82"/>
        <v>0.92929292929292928</v>
      </c>
      <c r="M737" s="28">
        <v>5</v>
      </c>
      <c r="N737" s="26">
        <v>14</v>
      </c>
      <c r="O737" s="29">
        <f t="shared" si="83"/>
        <v>0.11864406779661017</v>
      </c>
      <c r="P737" s="30">
        <f t="shared" si="84"/>
        <v>119</v>
      </c>
      <c r="Q737" s="31">
        <f t="shared" si="85"/>
        <v>104</v>
      </c>
      <c r="R737" s="31">
        <f t="shared" si="86"/>
        <v>14</v>
      </c>
      <c r="S737" s="32">
        <f t="shared" si="87"/>
        <v>0.11864406779661017</v>
      </c>
    </row>
    <row r="738" spans="1:19" x14ac:dyDescent="0.3">
      <c r="A738" s="34" t="s">
        <v>447</v>
      </c>
      <c r="B738" s="20" t="s">
        <v>328</v>
      </c>
      <c r="C738" s="21" t="s">
        <v>329</v>
      </c>
      <c r="D738" s="22"/>
      <c r="E738" s="23"/>
      <c r="F738" s="23"/>
      <c r="G738" s="23"/>
      <c r="H738" s="24" t="str">
        <f t="shared" si="81"/>
        <v/>
      </c>
      <c r="I738" s="25">
        <v>2430</v>
      </c>
      <c r="J738" s="26">
        <v>2167</v>
      </c>
      <c r="K738" s="26">
        <v>2167</v>
      </c>
      <c r="L738" s="27">
        <f t="shared" si="82"/>
        <v>1</v>
      </c>
      <c r="M738" s="28"/>
      <c r="N738" s="26">
        <v>254</v>
      </c>
      <c r="O738" s="29">
        <f t="shared" si="83"/>
        <v>0.10491532424617926</v>
      </c>
      <c r="P738" s="30">
        <f t="shared" si="84"/>
        <v>2430</v>
      </c>
      <c r="Q738" s="31">
        <f t="shared" si="85"/>
        <v>2167</v>
      </c>
      <c r="R738" s="31">
        <f t="shared" si="86"/>
        <v>254</v>
      </c>
      <c r="S738" s="32">
        <f t="shared" si="87"/>
        <v>0.10491532424617926</v>
      </c>
    </row>
    <row r="739" spans="1:19" x14ac:dyDescent="0.3">
      <c r="A739" s="34" t="s">
        <v>447</v>
      </c>
      <c r="B739" s="20" t="s">
        <v>328</v>
      </c>
      <c r="C739" s="21" t="s">
        <v>330</v>
      </c>
      <c r="D739" s="22">
        <v>2</v>
      </c>
      <c r="E739" s="23">
        <v>1</v>
      </c>
      <c r="F739" s="23">
        <v>1</v>
      </c>
      <c r="G739" s="23">
        <v>1</v>
      </c>
      <c r="H739" s="24">
        <f t="shared" si="81"/>
        <v>0.5</v>
      </c>
      <c r="I739" s="25">
        <v>41453</v>
      </c>
      <c r="J739" s="26">
        <v>37636</v>
      </c>
      <c r="K739" s="26">
        <v>37545</v>
      </c>
      <c r="L739" s="27">
        <f t="shared" si="82"/>
        <v>0.99758210224253374</v>
      </c>
      <c r="M739" s="28">
        <v>134</v>
      </c>
      <c r="N739" s="26">
        <v>3618</v>
      </c>
      <c r="O739" s="29">
        <f t="shared" si="83"/>
        <v>8.741664250507393E-2</v>
      </c>
      <c r="P739" s="30">
        <f t="shared" si="84"/>
        <v>41455</v>
      </c>
      <c r="Q739" s="31">
        <f t="shared" si="85"/>
        <v>37771</v>
      </c>
      <c r="R739" s="31">
        <f t="shared" si="86"/>
        <v>3619</v>
      </c>
      <c r="S739" s="32">
        <f t="shared" si="87"/>
        <v>8.7436578883788349E-2</v>
      </c>
    </row>
    <row r="740" spans="1:19" x14ac:dyDescent="0.3">
      <c r="A740" s="34" t="s">
        <v>447</v>
      </c>
      <c r="B740" s="20" t="s">
        <v>331</v>
      </c>
      <c r="C740" s="21" t="s">
        <v>332</v>
      </c>
      <c r="D740" s="22"/>
      <c r="E740" s="23"/>
      <c r="F740" s="23"/>
      <c r="G740" s="23"/>
      <c r="H740" s="24" t="str">
        <f t="shared" si="81"/>
        <v/>
      </c>
      <c r="I740" s="25">
        <v>2536</v>
      </c>
      <c r="J740" s="26">
        <v>1455</v>
      </c>
      <c r="K740" s="26">
        <v>608</v>
      </c>
      <c r="L740" s="27">
        <f t="shared" si="82"/>
        <v>0.41786941580756015</v>
      </c>
      <c r="M740" s="28">
        <v>2</v>
      </c>
      <c r="N740" s="26">
        <v>1073</v>
      </c>
      <c r="O740" s="29">
        <f t="shared" si="83"/>
        <v>0.42411067193675889</v>
      </c>
      <c r="P740" s="30">
        <f t="shared" si="84"/>
        <v>2536</v>
      </c>
      <c r="Q740" s="31">
        <f t="shared" si="85"/>
        <v>1457</v>
      </c>
      <c r="R740" s="31">
        <f t="shared" si="86"/>
        <v>1073</v>
      </c>
      <c r="S740" s="32">
        <f t="shared" si="87"/>
        <v>0.42411067193675889</v>
      </c>
    </row>
    <row r="741" spans="1:19" x14ac:dyDescent="0.3">
      <c r="A741" s="34" t="s">
        <v>447</v>
      </c>
      <c r="B741" s="20" t="s">
        <v>333</v>
      </c>
      <c r="C741" s="21" t="s">
        <v>334</v>
      </c>
      <c r="D741" s="22">
        <v>3</v>
      </c>
      <c r="E741" s="23">
        <v>3</v>
      </c>
      <c r="F741" s="23">
        <v>3</v>
      </c>
      <c r="G741" s="23"/>
      <c r="H741" s="24">
        <f t="shared" si="81"/>
        <v>0</v>
      </c>
      <c r="I741" s="25">
        <v>2069</v>
      </c>
      <c r="J741" s="26">
        <v>1934</v>
      </c>
      <c r="K741" s="26">
        <v>547</v>
      </c>
      <c r="L741" s="27">
        <f t="shared" si="82"/>
        <v>0.28283350568769389</v>
      </c>
      <c r="M741" s="28">
        <v>41</v>
      </c>
      <c r="N741" s="26">
        <v>86</v>
      </c>
      <c r="O741" s="29">
        <f t="shared" si="83"/>
        <v>4.1727316836487144E-2</v>
      </c>
      <c r="P741" s="30">
        <f t="shared" si="84"/>
        <v>2072</v>
      </c>
      <c r="Q741" s="31">
        <f t="shared" si="85"/>
        <v>1978</v>
      </c>
      <c r="R741" s="31">
        <f t="shared" si="86"/>
        <v>86</v>
      </c>
      <c r="S741" s="32">
        <f t="shared" si="87"/>
        <v>4.1666666666666664E-2</v>
      </c>
    </row>
    <row r="742" spans="1:19" x14ac:dyDescent="0.3">
      <c r="A742" s="34" t="s">
        <v>447</v>
      </c>
      <c r="B742" s="20" t="s">
        <v>339</v>
      </c>
      <c r="C742" s="21" t="s">
        <v>339</v>
      </c>
      <c r="D742" s="22">
        <v>6</v>
      </c>
      <c r="E742" s="23">
        <v>5</v>
      </c>
      <c r="F742" s="23">
        <v>5</v>
      </c>
      <c r="G742" s="23">
        <v>1</v>
      </c>
      <c r="H742" s="24">
        <f t="shared" si="81"/>
        <v>0.16666666666666666</v>
      </c>
      <c r="I742" s="25">
        <v>6355</v>
      </c>
      <c r="J742" s="26">
        <v>6136</v>
      </c>
      <c r="K742" s="26">
        <v>6133</v>
      </c>
      <c r="L742" s="27">
        <f t="shared" si="82"/>
        <v>0.99951108213820083</v>
      </c>
      <c r="M742" s="28"/>
      <c r="N742" s="26">
        <v>204</v>
      </c>
      <c r="O742" s="29">
        <f t="shared" si="83"/>
        <v>3.2176656151419555E-2</v>
      </c>
      <c r="P742" s="30">
        <f t="shared" si="84"/>
        <v>6361</v>
      </c>
      <c r="Q742" s="31">
        <f t="shared" si="85"/>
        <v>6141</v>
      </c>
      <c r="R742" s="31">
        <f t="shared" si="86"/>
        <v>205</v>
      </c>
      <c r="S742" s="32">
        <f t="shared" si="87"/>
        <v>3.2303813425780016E-2</v>
      </c>
    </row>
    <row r="743" spans="1:19" x14ac:dyDescent="0.3">
      <c r="A743" s="34" t="s">
        <v>447</v>
      </c>
      <c r="B743" s="20" t="s">
        <v>342</v>
      </c>
      <c r="C743" s="21" t="s">
        <v>343</v>
      </c>
      <c r="D743" s="22"/>
      <c r="E743" s="23"/>
      <c r="F743" s="23"/>
      <c r="G743" s="23"/>
      <c r="H743" s="24" t="str">
        <f t="shared" si="81"/>
        <v/>
      </c>
      <c r="I743" s="25">
        <v>16</v>
      </c>
      <c r="J743" s="26"/>
      <c r="K743" s="26"/>
      <c r="L743" s="27" t="str">
        <f t="shared" si="82"/>
        <v/>
      </c>
      <c r="M743" s="28">
        <v>9</v>
      </c>
      <c r="N743" s="26">
        <v>7</v>
      </c>
      <c r="O743" s="29">
        <f t="shared" si="83"/>
        <v>0.4375</v>
      </c>
      <c r="P743" s="30">
        <f t="shared" si="84"/>
        <v>16</v>
      </c>
      <c r="Q743" s="31">
        <f t="shared" si="85"/>
        <v>9</v>
      </c>
      <c r="R743" s="31">
        <f t="shared" si="86"/>
        <v>7</v>
      </c>
      <c r="S743" s="32">
        <f t="shared" si="87"/>
        <v>0.4375</v>
      </c>
    </row>
    <row r="744" spans="1:19" x14ac:dyDescent="0.3">
      <c r="A744" s="34" t="s">
        <v>447</v>
      </c>
      <c r="B744" s="20" t="s">
        <v>344</v>
      </c>
      <c r="C744" s="21" t="s">
        <v>345</v>
      </c>
      <c r="D744" s="22">
        <v>1</v>
      </c>
      <c r="E744" s="23">
        <v>1</v>
      </c>
      <c r="F744" s="23">
        <v>1</v>
      </c>
      <c r="G744" s="23"/>
      <c r="H744" s="24">
        <f t="shared" si="81"/>
        <v>0</v>
      </c>
      <c r="I744" s="25">
        <v>9733</v>
      </c>
      <c r="J744" s="26">
        <v>9355</v>
      </c>
      <c r="K744" s="26">
        <v>9306</v>
      </c>
      <c r="L744" s="27">
        <f t="shared" si="82"/>
        <v>0.99476215927311595</v>
      </c>
      <c r="M744" s="28">
        <v>10</v>
      </c>
      <c r="N744" s="26">
        <v>352</v>
      </c>
      <c r="O744" s="29">
        <f t="shared" si="83"/>
        <v>3.622517237830606E-2</v>
      </c>
      <c r="P744" s="30">
        <f t="shared" si="84"/>
        <v>9734</v>
      </c>
      <c r="Q744" s="31">
        <f t="shared" si="85"/>
        <v>9366</v>
      </c>
      <c r="R744" s="31">
        <f t="shared" si="86"/>
        <v>352</v>
      </c>
      <c r="S744" s="32">
        <f t="shared" si="87"/>
        <v>3.6221444741716402E-2</v>
      </c>
    </row>
    <row r="745" spans="1:19" x14ac:dyDescent="0.3">
      <c r="A745" s="34" t="s">
        <v>447</v>
      </c>
      <c r="B745" s="20" t="s">
        <v>344</v>
      </c>
      <c r="C745" s="21" t="s">
        <v>347</v>
      </c>
      <c r="D745" s="22"/>
      <c r="E745" s="23"/>
      <c r="F745" s="23"/>
      <c r="G745" s="23"/>
      <c r="H745" s="24" t="str">
        <f t="shared" si="81"/>
        <v/>
      </c>
      <c r="I745" s="25">
        <v>15876</v>
      </c>
      <c r="J745" s="26">
        <v>14854</v>
      </c>
      <c r="K745" s="26">
        <v>14852</v>
      </c>
      <c r="L745" s="27">
        <f t="shared" si="82"/>
        <v>0.99986535613302818</v>
      </c>
      <c r="M745" s="28">
        <v>9</v>
      </c>
      <c r="N745" s="26">
        <v>994</v>
      </c>
      <c r="O745" s="29">
        <f t="shared" si="83"/>
        <v>6.2685249416661412E-2</v>
      </c>
      <c r="P745" s="30">
        <f t="shared" si="84"/>
        <v>15876</v>
      </c>
      <c r="Q745" s="31">
        <f t="shared" si="85"/>
        <v>14863</v>
      </c>
      <c r="R745" s="31">
        <f t="shared" si="86"/>
        <v>994</v>
      </c>
      <c r="S745" s="32">
        <f t="shared" si="87"/>
        <v>6.2685249416661412E-2</v>
      </c>
    </row>
    <row r="746" spans="1:19" x14ac:dyDescent="0.3">
      <c r="A746" s="34" t="s">
        <v>447</v>
      </c>
      <c r="B746" s="20" t="s">
        <v>348</v>
      </c>
      <c r="C746" s="21" t="s">
        <v>349</v>
      </c>
      <c r="D746" s="22">
        <v>1</v>
      </c>
      <c r="E746" s="23">
        <v>1</v>
      </c>
      <c r="F746" s="23"/>
      <c r="G746" s="23"/>
      <c r="H746" s="24">
        <f t="shared" si="81"/>
        <v>0</v>
      </c>
      <c r="I746" s="25">
        <v>706</v>
      </c>
      <c r="J746" s="26">
        <v>627</v>
      </c>
      <c r="K746" s="26">
        <v>98</v>
      </c>
      <c r="L746" s="27">
        <f t="shared" si="82"/>
        <v>0.15629984051036683</v>
      </c>
      <c r="M746" s="28">
        <v>1</v>
      </c>
      <c r="N746" s="26">
        <v>67</v>
      </c>
      <c r="O746" s="29">
        <f t="shared" si="83"/>
        <v>9.6402877697841727E-2</v>
      </c>
      <c r="P746" s="30">
        <f t="shared" si="84"/>
        <v>707</v>
      </c>
      <c r="Q746" s="31">
        <f t="shared" si="85"/>
        <v>629</v>
      </c>
      <c r="R746" s="31">
        <f t="shared" si="86"/>
        <v>67</v>
      </c>
      <c r="S746" s="32">
        <f t="shared" si="87"/>
        <v>9.6264367816091947E-2</v>
      </c>
    </row>
    <row r="747" spans="1:19" x14ac:dyDescent="0.3">
      <c r="A747" s="34" t="s">
        <v>447</v>
      </c>
      <c r="B747" s="20" t="s">
        <v>350</v>
      </c>
      <c r="C747" s="21" t="s">
        <v>353</v>
      </c>
      <c r="D747" s="22"/>
      <c r="E747" s="23"/>
      <c r="F747" s="23"/>
      <c r="G747" s="23"/>
      <c r="H747" s="24" t="str">
        <f t="shared" si="81"/>
        <v/>
      </c>
      <c r="I747" s="25">
        <v>8</v>
      </c>
      <c r="J747" s="26"/>
      <c r="K747" s="26"/>
      <c r="L747" s="27" t="str">
        <f t="shared" si="82"/>
        <v/>
      </c>
      <c r="M747" s="28">
        <v>6</v>
      </c>
      <c r="N747" s="26">
        <v>2</v>
      </c>
      <c r="O747" s="29">
        <f t="shared" si="83"/>
        <v>0.25</v>
      </c>
      <c r="P747" s="30">
        <f t="shared" si="84"/>
        <v>8</v>
      </c>
      <c r="Q747" s="31">
        <f t="shared" si="85"/>
        <v>6</v>
      </c>
      <c r="R747" s="31">
        <f t="shared" si="86"/>
        <v>2</v>
      </c>
      <c r="S747" s="32">
        <f t="shared" si="87"/>
        <v>0.25</v>
      </c>
    </row>
    <row r="748" spans="1:19" x14ac:dyDescent="0.3">
      <c r="A748" s="34" t="s">
        <v>447</v>
      </c>
      <c r="B748" s="20" t="s">
        <v>356</v>
      </c>
      <c r="C748" s="21" t="s">
        <v>357</v>
      </c>
      <c r="D748" s="22"/>
      <c r="E748" s="23"/>
      <c r="F748" s="23"/>
      <c r="G748" s="23"/>
      <c r="H748" s="24" t="str">
        <f t="shared" si="81"/>
        <v/>
      </c>
      <c r="I748" s="25">
        <v>5095</v>
      </c>
      <c r="J748" s="26">
        <v>3371</v>
      </c>
      <c r="K748" s="26">
        <v>3305</v>
      </c>
      <c r="L748" s="27">
        <f t="shared" si="82"/>
        <v>0.98042123998813413</v>
      </c>
      <c r="M748" s="28"/>
      <c r="N748" s="26">
        <v>1649</v>
      </c>
      <c r="O748" s="29">
        <f t="shared" si="83"/>
        <v>0.32848605577689244</v>
      </c>
      <c r="P748" s="30">
        <f t="shared" si="84"/>
        <v>5095</v>
      </c>
      <c r="Q748" s="31">
        <f t="shared" si="85"/>
        <v>3371</v>
      </c>
      <c r="R748" s="31">
        <f t="shared" si="86"/>
        <v>1649</v>
      </c>
      <c r="S748" s="32">
        <f t="shared" si="87"/>
        <v>0.32848605577689244</v>
      </c>
    </row>
    <row r="749" spans="1:19" x14ac:dyDescent="0.3">
      <c r="A749" s="34" t="s">
        <v>447</v>
      </c>
      <c r="B749" s="20" t="s">
        <v>364</v>
      </c>
      <c r="C749" s="21" t="s">
        <v>365</v>
      </c>
      <c r="D749" s="22"/>
      <c r="E749" s="23"/>
      <c r="F749" s="23"/>
      <c r="G749" s="23"/>
      <c r="H749" s="24" t="str">
        <f t="shared" si="81"/>
        <v/>
      </c>
      <c r="I749" s="25">
        <v>26</v>
      </c>
      <c r="J749" s="26">
        <v>23</v>
      </c>
      <c r="K749" s="26">
        <v>23</v>
      </c>
      <c r="L749" s="27">
        <f t="shared" si="82"/>
        <v>1</v>
      </c>
      <c r="M749" s="28">
        <v>2</v>
      </c>
      <c r="N749" s="26"/>
      <c r="O749" s="29">
        <f t="shared" si="83"/>
        <v>0</v>
      </c>
      <c r="P749" s="30">
        <f t="shared" si="84"/>
        <v>26</v>
      </c>
      <c r="Q749" s="31">
        <f t="shared" si="85"/>
        <v>25</v>
      </c>
      <c r="R749" s="31" t="str">
        <f t="shared" si="86"/>
        <v/>
      </c>
      <c r="S749" s="32" t="str">
        <f t="shared" si="87"/>
        <v/>
      </c>
    </row>
    <row r="750" spans="1:19" x14ac:dyDescent="0.3">
      <c r="A750" s="34" t="s">
        <v>447</v>
      </c>
      <c r="B750" s="20" t="s">
        <v>370</v>
      </c>
      <c r="C750" s="21" t="s">
        <v>371</v>
      </c>
      <c r="D750" s="22"/>
      <c r="E750" s="23"/>
      <c r="F750" s="23"/>
      <c r="G750" s="23"/>
      <c r="H750" s="24" t="str">
        <f t="shared" si="81"/>
        <v/>
      </c>
      <c r="I750" s="25">
        <v>352</v>
      </c>
      <c r="J750" s="26">
        <v>319</v>
      </c>
      <c r="K750" s="26">
        <v>289</v>
      </c>
      <c r="L750" s="27">
        <f t="shared" si="82"/>
        <v>0.90595611285266453</v>
      </c>
      <c r="M750" s="28"/>
      <c r="N750" s="26">
        <v>32</v>
      </c>
      <c r="O750" s="29">
        <f t="shared" si="83"/>
        <v>9.1168091168091173E-2</v>
      </c>
      <c r="P750" s="30">
        <f t="shared" si="84"/>
        <v>352</v>
      </c>
      <c r="Q750" s="31">
        <f t="shared" si="85"/>
        <v>319</v>
      </c>
      <c r="R750" s="31">
        <f t="shared" si="86"/>
        <v>32</v>
      </c>
      <c r="S750" s="32">
        <f t="shared" si="87"/>
        <v>9.1168091168091173E-2</v>
      </c>
    </row>
    <row r="751" spans="1:19" x14ac:dyDescent="0.3">
      <c r="A751" s="34" t="s">
        <v>447</v>
      </c>
      <c r="B751" s="20" t="s">
        <v>372</v>
      </c>
      <c r="C751" s="21" t="s">
        <v>373</v>
      </c>
      <c r="D751" s="22"/>
      <c r="E751" s="23"/>
      <c r="F751" s="23"/>
      <c r="G751" s="23"/>
      <c r="H751" s="24" t="str">
        <f t="shared" si="81"/>
        <v/>
      </c>
      <c r="I751" s="25">
        <v>4019</v>
      </c>
      <c r="J751" s="26">
        <v>2433</v>
      </c>
      <c r="K751" s="26">
        <v>807</v>
      </c>
      <c r="L751" s="27">
        <f t="shared" si="82"/>
        <v>0.33168927250308261</v>
      </c>
      <c r="M751" s="28">
        <v>102</v>
      </c>
      <c r="N751" s="26">
        <v>1444</v>
      </c>
      <c r="O751" s="29">
        <f t="shared" si="83"/>
        <v>0.36290525257602413</v>
      </c>
      <c r="P751" s="30">
        <f t="shared" si="84"/>
        <v>4019</v>
      </c>
      <c r="Q751" s="31">
        <f t="shared" si="85"/>
        <v>2535</v>
      </c>
      <c r="R751" s="31">
        <f t="shared" si="86"/>
        <v>1444</v>
      </c>
      <c r="S751" s="32">
        <f t="shared" si="87"/>
        <v>0.36290525257602413</v>
      </c>
    </row>
    <row r="752" spans="1:19" x14ac:dyDescent="0.3">
      <c r="A752" s="34" t="s">
        <v>447</v>
      </c>
      <c r="B752" s="20" t="s">
        <v>374</v>
      </c>
      <c r="C752" s="21" t="s">
        <v>375</v>
      </c>
      <c r="D752" s="22">
        <v>1</v>
      </c>
      <c r="E752" s="23"/>
      <c r="F752" s="23"/>
      <c r="G752" s="23">
        <v>1</v>
      </c>
      <c r="H752" s="24">
        <f t="shared" si="81"/>
        <v>1</v>
      </c>
      <c r="I752" s="25">
        <v>4221</v>
      </c>
      <c r="J752" s="26">
        <v>3061</v>
      </c>
      <c r="K752" s="26">
        <v>836</v>
      </c>
      <c r="L752" s="27">
        <f t="shared" si="82"/>
        <v>0.27311336164652072</v>
      </c>
      <c r="M752" s="28">
        <v>1</v>
      </c>
      <c r="N752" s="26">
        <v>1151</v>
      </c>
      <c r="O752" s="29">
        <f t="shared" si="83"/>
        <v>0.2732019938286257</v>
      </c>
      <c r="P752" s="30">
        <f t="shared" si="84"/>
        <v>4222</v>
      </c>
      <c r="Q752" s="31">
        <f t="shared" si="85"/>
        <v>3062</v>
      </c>
      <c r="R752" s="31">
        <f t="shared" si="86"/>
        <v>1152</v>
      </c>
      <c r="S752" s="32">
        <f t="shared" si="87"/>
        <v>0.27337446606549598</v>
      </c>
    </row>
    <row r="753" spans="1:19" x14ac:dyDescent="0.3">
      <c r="A753" s="34" t="s">
        <v>447</v>
      </c>
      <c r="B753" s="20" t="s">
        <v>376</v>
      </c>
      <c r="C753" s="21" t="s">
        <v>377</v>
      </c>
      <c r="D753" s="22"/>
      <c r="E753" s="23"/>
      <c r="F753" s="23"/>
      <c r="G753" s="23"/>
      <c r="H753" s="24" t="str">
        <f t="shared" si="81"/>
        <v/>
      </c>
      <c r="I753" s="25">
        <v>39497</v>
      </c>
      <c r="J753" s="26">
        <v>37218</v>
      </c>
      <c r="K753" s="26">
        <v>37214</v>
      </c>
      <c r="L753" s="27">
        <f t="shared" si="82"/>
        <v>0.99989252512225268</v>
      </c>
      <c r="M753" s="28"/>
      <c r="N753" s="26">
        <v>2125</v>
      </c>
      <c r="O753" s="29">
        <f t="shared" si="83"/>
        <v>5.4012149556464939E-2</v>
      </c>
      <c r="P753" s="30">
        <f t="shared" si="84"/>
        <v>39497</v>
      </c>
      <c r="Q753" s="31">
        <f t="shared" si="85"/>
        <v>37218</v>
      </c>
      <c r="R753" s="31">
        <f t="shared" si="86"/>
        <v>2125</v>
      </c>
      <c r="S753" s="32">
        <f t="shared" si="87"/>
        <v>5.4012149556464939E-2</v>
      </c>
    </row>
    <row r="754" spans="1:19" x14ac:dyDescent="0.3">
      <c r="A754" s="34" t="s">
        <v>447</v>
      </c>
      <c r="B754" s="20" t="s">
        <v>380</v>
      </c>
      <c r="C754" s="21" t="s">
        <v>381</v>
      </c>
      <c r="D754" s="22"/>
      <c r="E754" s="23"/>
      <c r="F754" s="23"/>
      <c r="G754" s="23"/>
      <c r="H754" s="24" t="str">
        <f t="shared" si="81"/>
        <v/>
      </c>
      <c r="I754" s="25">
        <v>873</v>
      </c>
      <c r="J754" s="26">
        <v>688</v>
      </c>
      <c r="K754" s="26">
        <v>367</v>
      </c>
      <c r="L754" s="27">
        <f t="shared" si="82"/>
        <v>0.53343023255813948</v>
      </c>
      <c r="M754" s="28"/>
      <c r="N754" s="26">
        <v>174</v>
      </c>
      <c r="O754" s="29">
        <f t="shared" si="83"/>
        <v>0.20185614849187936</v>
      </c>
      <c r="P754" s="30">
        <f t="shared" si="84"/>
        <v>873</v>
      </c>
      <c r="Q754" s="31">
        <f t="shared" si="85"/>
        <v>688</v>
      </c>
      <c r="R754" s="31">
        <f t="shared" si="86"/>
        <v>174</v>
      </c>
      <c r="S754" s="32">
        <f t="shared" si="87"/>
        <v>0.20185614849187936</v>
      </c>
    </row>
    <row r="755" spans="1:19" ht="28.8" x14ac:dyDescent="0.3">
      <c r="A755" s="34" t="s">
        <v>447</v>
      </c>
      <c r="B755" s="20" t="s">
        <v>382</v>
      </c>
      <c r="C755" s="21" t="s">
        <v>383</v>
      </c>
      <c r="D755" s="22">
        <v>2</v>
      </c>
      <c r="E755" s="23">
        <v>2</v>
      </c>
      <c r="F755" s="23">
        <v>2</v>
      </c>
      <c r="G755" s="23"/>
      <c r="H755" s="24">
        <f t="shared" si="81"/>
        <v>0</v>
      </c>
      <c r="I755" s="25">
        <v>176</v>
      </c>
      <c r="J755" s="26">
        <v>161</v>
      </c>
      <c r="K755" s="26">
        <v>108</v>
      </c>
      <c r="L755" s="27">
        <f t="shared" si="82"/>
        <v>0.67080745341614911</v>
      </c>
      <c r="M755" s="28">
        <v>4</v>
      </c>
      <c r="N755" s="26">
        <v>9</v>
      </c>
      <c r="O755" s="29">
        <f t="shared" si="83"/>
        <v>5.1724137931034482E-2</v>
      </c>
      <c r="P755" s="30">
        <f t="shared" si="84"/>
        <v>178</v>
      </c>
      <c r="Q755" s="31">
        <f t="shared" si="85"/>
        <v>167</v>
      </c>
      <c r="R755" s="31">
        <f t="shared" si="86"/>
        <v>9</v>
      </c>
      <c r="S755" s="32">
        <f t="shared" si="87"/>
        <v>5.113636363636364E-2</v>
      </c>
    </row>
    <row r="756" spans="1:19" x14ac:dyDescent="0.3">
      <c r="A756" s="34" t="s">
        <v>447</v>
      </c>
      <c r="B756" s="20" t="s">
        <v>384</v>
      </c>
      <c r="C756" s="21" t="s">
        <v>385</v>
      </c>
      <c r="D756" s="22"/>
      <c r="E756" s="23"/>
      <c r="F756" s="23"/>
      <c r="G756" s="23"/>
      <c r="H756" s="24" t="str">
        <f t="shared" si="81"/>
        <v/>
      </c>
      <c r="I756" s="25">
        <v>20192</v>
      </c>
      <c r="J756" s="26">
        <v>16958</v>
      </c>
      <c r="K756" s="26">
        <v>16902</v>
      </c>
      <c r="L756" s="27">
        <f t="shared" si="82"/>
        <v>0.99669772378818255</v>
      </c>
      <c r="M756" s="28">
        <v>22</v>
      </c>
      <c r="N756" s="26">
        <v>3137</v>
      </c>
      <c r="O756" s="29">
        <f t="shared" si="83"/>
        <v>0.15593776408013124</v>
      </c>
      <c r="P756" s="30">
        <f t="shared" si="84"/>
        <v>20192</v>
      </c>
      <c r="Q756" s="31">
        <f t="shared" si="85"/>
        <v>16980</v>
      </c>
      <c r="R756" s="31">
        <f t="shared" si="86"/>
        <v>3137</v>
      </c>
      <c r="S756" s="32">
        <f t="shared" si="87"/>
        <v>0.15593776408013124</v>
      </c>
    </row>
    <row r="757" spans="1:19" x14ac:dyDescent="0.3">
      <c r="A757" s="34" t="s">
        <v>447</v>
      </c>
      <c r="B757" s="20" t="s">
        <v>386</v>
      </c>
      <c r="C757" s="21" t="s">
        <v>387</v>
      </c>
      <c r="D757" s="22"/>
      <c r="E757" s="23"/>
      <c r="F757" s="23"/>
      <c r="G757" s="23"/>
      <c r="H757" s="24" t="str">
        <f t="shared" si="81"/>
        <v/>
      </c>
      <c r="I757" s="25">
        <v>57031</v>
      </c>
      <c r="J757" s="26">
        <v>38680</v>
      </c>
      <c r="K757" s="26">
        <v>29008</v>
      </c>
      <c r="L757" s="27">
        <f t="shared" si="82"/>
        <v>0.74994829369183036</v>
      </c>
      <c r="M757" s="28">
        <v>21</v>
      </c>
      <c r="N757" s="26">
        <v>18188</v>
      </c>
      <c r="O757" s="29">
        <f t="shared" si="83"/>
        <v>0.31971031306579478</v>
      </c>
      <c r="P757" s="30">
        <f t="shared" si="84"/>
        <v>57031</v>
      </c>
      <c r="Q757" s="31">
        <f t="shared" si="85"/>
        <v>38701</v>
      </c>
      <c r="R757" s="31">
        <f t="shared" si="86"/>
        <v>18188</v>
      </c>
      <c r="S757" s="32">
        <f t="shared" si="87"/>
        <v>0.31971031306579478</v>
      </c>
    </row>
    <row r="758" spans="1:19" x14ac:dyDescent="0.3">
      <c r="A758" s="34" t="s">
        <v>447</v>
      </c>
      <c r="B758" s="20" t="s">
        <v>386</v>
      </c>
      <c r="C758" s="21" t="s">
        <v>390</v>
      </c>
      <c r="D758" s="22">
        <v>1</v>
      </c>
      <c r="E758" s="23">
        <v>1</v>
      </c>
      <c r="F758" s="23">
        <v>1</v>
      </c>
      <c r="G758" s="23"/>
      <c r="H758" s="24">
        <f t="shared" si="81"/>
        <v>0</v>
      </c>
      <c r="I758" s="25">
        <v>119595</v>
      </c>
      <c r="J758" s="26">
        <v>97341</v>
      </c>
      <c r="K758" s="26">
        <v>97211</v>
      </c>
      <c r="L758" s="27">
        <f t="shared" si="82"/>
        <v>0.99866448875602265</v>
      </c>
      <c r="M758" s="28">
        <v>24</v>
      </c>
      <c r="N758" s="26">
        <v>22084</v>
      </c>
      <c r="O758" s="29">
        <f t="shared" si="83"/>
        <v>0.1848822510025199</v>
      </c>
      <c r="P758" s="30">
        <f t="shared" si="84"/>
        <v>119596</v>
      </c>
      <c r="Q758" s="31">
        <f t="shared" si="85"/>
        <v>97366</v>
      </c>
      <c r="R758" s="31">
        <f t="shared" si="86"/>
        <v>22084</v>
      </c>
      <c r="S758" s="32">
        <f t="shared" si="87"/>
        <v>0.1848807032231059</v>
      </c>
    </row>
    <row r="759" spans="1:19" x14ac:dyDescent="0.3">
      <c r="A759" s="34" t="s">
        <v>447</v>
      </c>
      <c r="B759" s="20" t="s">
        <v>386</v>
      </c>
      <c r="C759" s="21" t="s">
        <v>391</v>
      </c>
      <c r="D759" s="22"/>
      <c r="E759" s="23"/>
      <c r="F759" s="23"/>
      <c r="G759" s="23"/>
      <c r="H759" s="24" t="str">
        <f t="shared" si="81"/>
        <v/>
      </c>
      <c r="I759" s="25">
        <v>38880</v>
      </c>
      <c r="J759" s="26">
        <v>34239</v>
      </c>
      <c r="K759" s="26">
        <v>34055</v>
      </c>
      <c r="L759" s="27">
        <f t="shared" si="82"/>
        <v>0.99462601127369377</v>
      </c>
      <c r="M759" s="28">
        <v>1</v>
      </c>
      <c r="N759" s="26">
        <v>4499</v>
      </c>
      <c r="O759" s="29">
        <f t="shared" si="83"/>
        <v>0.11613619350009034</v>
      </c>
      <c r="P759" s="30">
        <f t="shared" si="84"/>
        <v>38880</v>
      </c>
      <c r="Q759" s="31">
        <f t="shared" si="85"/>
        <v>34240</v>
      </c>
      <c r="R759" s="31">
        <f t="shared" si="86"/>
        <v>4499</v>
      </c>
      <c r="S759" s="32">
        <f t="shared" si="87"/>
        <v>0.11613619350009034</v>
      </c>
    </row>
    <row r="760" spans="1:19" x14ac:dyDescent="0.3">
      <c r="A760" s="34" t="s">
        <v>447</v>
      </c>
      <c r="B760" s="20" t="s">
        <v>392</v>
      </c>
      <c r="C760" s="21" t="s">
        <v>393</v>
      </c>
      <c r="D760" s="22"/>
      <c r="E760" s="23"/>
      <c r="F760" s="23"/>
      <c r="G760" s="23"/>
      <c r="H760" s="24" t="str">
        <f t="shared" si="81"/>
        <v/>
      </c>
      <c r="I760" s="25">
        <v>5247</v>
      </c>
      <c r="J760" s="26">
        <v>4463</v>
      </c>
      <c r="K760" s="26">
        <v>3359</v>
      </c>
      <c r="L760" s="27">
        <f t="shared" si="82"/>
        <v>0.75263275823437148</v>
      </c>
      <c r="M760" s="28">
        <v>313</v>
      </c>
      <c r="N760" s="26">
        <v>454</v>
      </c>
      <c r="O760" s="29">
        <f t="shared" si="83"/>
        <v>8.680688336520076E-2</v>
      </c>
      <c r="P760" s="30">
        <f t="shared" si="84"/>
        <v>5247</v>
      </c>
      <c r="Q760" s="31">
        <f t="shared" si="85"/>
        <v>4776</v>
      </c>
      <c r="R760" s="31">
        <f t="shared" si="86"/>
        <v>454</v>
      </c>
      <c r="S760" s="32">
        <f t="shared" si="87"/>
        <v>8.680688336520076E-2</v>
      </c>
    </row>
    <row r="761" spans="1:19" x14ac:dyDescent="0.3">
      <c r="A761" s="34" t="s">
        <v>447</v>
      </c>
      <c r="B761" s="20" t="s">
        <v>394</v>
      </c>
      <c r="C761" s="21" t="s">
        <v>395</v>
      </c>
      <c r="D761" s="22"/>
      <c r="E761" s="23"/>
      <c r="F761" s="23"/>
      <c r="G761" s="23"/>
      <c r="H761" s="24" t="str">
        <f t="shared" si="81"/>
        <v/>
      </c>
      <c r="I761" s="25">
        <v>6252</v>
      </c>
      <c r="J761" s="26">
        <v>3526</v>
      </c>
      <c r="K761" s="26">
        <v>3308</v>
      </c>
      <c r="L761" s="27">
        <f t="shared" si="82"/>
        <v>0.93817356778218941</v>
      </c>
      <c r="M761" s="28"/>
      <c r="N761" s="26">
        <v>2253</v>
      </c>
      <c r="O761" s="29">
        <f t="shared" si="83"/>
        <v>0.38985983734210072</v>
      </c>
      <c r="P761" s="30">
        <f t="shared" si="84"/>
        <v>6252</v>
      </c>
      <c r="Q761" s="31">
        <f t="shared" si="85"/>
        <v>3526</v>
      </c>
      <c r="R761" s="31">
        <f t="shared" si="86"/>
        <v>2253</v>
      </c>
      <c r="S761" s="32">
        <f t="shared" si="87"/>
        <v>0.38985983734210072</v>
      </c>
    </row>
    <row r="762" spans="1:19" ht="28.8" x14ac:dyDescent="0.3">
      <c r="A762" s="34" t="s">
        <v>447</v>
      </c>
      <c r="B762" s="20" t="s">
        <v>405</v>
      </c>
      <c r="C762" s="21" t="s">
        <v>407</v>
      </c>
      <c r="D762" s="22">
        <v>4</v>
      </c>
      <c r="E762" s="23">
        <v>4</v>
      </c>
      <c r="F762" s="23">
        <v>4</v>
      </c>
      <c r="G762" s="23"/>
      <c r="H762" s="24">
        <f t="shared" si="81"/>
        <v>0</v>
      </c>
      <c r="I762" s="25">
        <v>32956</v>
      </c>
      <c r="J762" s="26">
        <v>23399</v>
      </c>
      <c r="K762" s="26">
        <v>23284</v>
      </c>
      <c r="L762" s="27">
        <f t="shared" si="82"/>
        <v>0.99508526005384845</v>
      </c>
      <c r="M762" s="28">
        <v>354</v>
      </c>
      <c r="N762" s="26">
        <v>8778</v>
      </c>
      <c r="O762" s="29">
        <f t="shared" si="83"/>
        <v>0.26983492668531556</v>
      </c>
      <c r="P762" s="30">
        <f t="shared" si="84"/>
        <v>32960</v>
      </c>
      <c r="Q762" s="31">
        <f t="shared" si="85"/>
        <v>23757</v>
      </c>
      <c r="R762" s="31">
        <f t="shared" si="86"/>
        <v>8778</v>
      </c>
      <c r="S762" s="32">
        <f t="shared" si="87"/>
        <v>0.26980175195942829</v>
      </c>
    </row>
    <row r="763" spans="1:19" ht="28.8" x14ac:dyDescent="0.3">
      <c r="A763" s="34" t="s">
        <v>447</v>
      </c>
      <c r="B763" s="20" t="s">
        <v>408</v>
      </c>
      <c r="C763" s="21" t="s">
        <v>409</v>
      </c>
      <c r="D763" s="22">
        <v>35</v>
      </c>
      <c r="E763" s="23">
        <v>35</v>
      </c>
      <c r="F763" s="23">
        <v>34</v>
      </c>
      <c r="G763" s="23"/>
      <c r="H763" s="24">
        <f t="shared" si="81"/>
        <v>0</v>
      </c>
      <c r="I763" s="25">
        <v>1748</v>
      </c>
      <c r="J763" s="26">
        <v>1732</v>
      </c>
      <c r="K763" s="26">
        <v>1726</v>
      </c>
      <c r="L763" s="27">
        <f t="shared" si="82"/>
        <v>0.99653579676674364</v>
      </c>
      <c r="M763" s="28">
        <v>1</v>
      </c>
      <c r="N763" s="26">
        <v>9</v>
      </c>
      <c r="O763" s="29">
        <f t="shared" si="83"/>
        <v>5.1664753157290473E-3</v>
      </c>
      <c r="P763" s="30">
        <f t="shared" si="84"/>
        <v>1783</v>
      </c>
      <c r="Q763" s="31">
        <f t="shared" si="85"/>
        <v>1768</v>
      </c>
      <c r="R763" s="31">
        <f t="shared" si="86"/>
        <v>9</v>
      </c>
      <c r="S763" s="32">
        <f t="shared" si="87"/>
        <v>5.064715813168261E-3</v>
      </c>
    </row>
    <row r="764" spans="1:19" ht="28.8" x14ac:dyDescent="0.3">
      <c r="A764" s="34" t="s">
        <v>447</v>
      </c>
      <c r="B764" s="20" t="s">
        <v>408</v>
      </c>
      <c r="C764" s="21" t="s">
        <v>410</v>
      </c>
      <c r="D764" s="22">
        <v>299</v>
      </c>
      <c r="E764" s="23">
        <v>297</v>
      </c>
      <c r="F764" s="23">
        <v>281</v>
      </c>
      <c r="G764" s="23"/>
      <c r="H764" s="24">
        <f t="shared" si="81"/>
        <v>0</v>
      </c>
      <c r="I764" s="25">
        <v>28421</v>
      </c>
      <c r="J764" s="26">
        <v>26720</v>
      </c>
      <c r="K764" s="26">
        <v>21803</v>
      </c>
      <c r="L764" s="27">
        <f t="shared" si="82"/>
        <v>0.81598053892215572</v>
      </c>
      <c r="M764" s="28">
        <v>185</v>
      </c>
      <c r="N764" s="26">
        <v>1362</v>
      </c>
      <c r="O764" s="29">
        <f t="shared" si="83"/>
        <v>4.8183394063749246E-2</v>
      </c>
      <c r="P764" s="30">
        <f t="shared" si="84"/>
        <v>28720</v>
      </c>
      <c r="Q764" s="31">
        <f t="shared" si="85"/>
        <v>27202</v>
      </c>
      <c r="R764" s="31">
        <f t="shared" si="86"/>
        <v>1362</v>
      </c>
      <c r="S764" s="32">
        <f t="shared" si="87"/>
        <v>4.7682397423330067E-2</v>
      </c>
    </row>
    <row r="765" spans="1:19" x14ac:dyDescent="0.3">
      <c r="A765" s="34" t="s">
        <v>447</v>
      </c>
      <c r="B765" s="20" t="s">
        <v>412</v>
      </c>
      <c r="C765" s="21" t="s">
        <v>413</v>
      </c>
      <c r="D765" s="22">
        <v>1</v>
      </c>
      <c r="E765" s="23">
        <v>1</v>
      </c>
      <c r="F765" s="23"/>
      <c r="G765" s="23"/>
      <c r="H765" s="24">
        <f t="shared" ref="H765:H828" si="88">IF((E765+G765)&lt;&gt;0,G765/(E765+G765),"")</f>
        <v>0</v>
      </c>
      <c r="I765" s="25">
        <v>9</v>
      </c>
      <c r="J765" s="26">
        <v>8</v>
      </c>
      <c r="K765" s="26">
        <v>8</v>
      </c>
      <c r="L765" s="27">
        <f t="shared" si="82"/>
        <v>1</v>
      </c>
      <c r="M765" s="28"/>
      <c r="N765" s="26">
        <v>1</v>
      </c>
      <c r="O765" s="29">
        <f t="shared" si="83"/>
        <v>0.1111111111111111</v>
      </c>
      <c r="P765" s="30">
        <f t="shared" si="84"/>
        <v>10</v>
      </c>
      <c r="Q765" s="31">
        <f t="shared" si="85"/>
        <v>9</v>
      </c>
      <c r="R765" s="31">
        <f t="shared" si="86"/>
        <v>1</v>
      </c>
      <c r="S765" s="32">
        <f t="shared" si="87"/>
        <v>0.1</v>
      </c>
    </row>
    <row r="766" spans="1:19" x14ac:dyDescent="0.3">
      <c r="A766" s="34" t="s">
        <v>447</v>
      </c>
      <c r="B766" s="20" t="s">
        <v>414</v>
      </c>
      <c r="C766" s="21" t="s">
        <v>415</v>
      </c>
      <c r="D766" s="22">
        <v>48</v>
      </c>
      <c r="E766" s="23">
        <v>47</v>
      </c>
      <c r="F766" s="23">
        <v>10</v>
      </c>
      <c r="G766" s="23"/>
      <c r="H766" s="24">
        <f t="shared" si="88"/>
        <v>0</v>
      </c>
      <c r="I766" s="25">
        <v>1652</v>
      </c>
      <c r="J766" s="26">
        <v>1584</v>
      </c>
      <c r="K766" s="26">
        <v>1444</v>
      </c>
      <c r="L766" s="27">
        <f t="shared" si="82"/>
        <v>0.91161616161616166</v>
      </c>
      <c r="M766" s="28">
        <v>1</v>
      </c>
      <c r="N766" s="26">
        <v>58</v>
      </c>
      <c r="O766" s="29">
        <f t="shared" si="83"/>
        <v>3.5301278149726112E-2</v>
      </c>
      <c r="P766" s="30">
        <f t="shared" si="84"/>
        <v>1700</v>
      </c>
      <c r="Q766" s="31">
        <f t="shared" si="85"/>
        <v>1632</v>
      </c>
      <c r="R766" s="31">
        <f t="shared" si="86"/>
        <v>58</v>
      </c>
      <c r="S766" s="32">
        <f t="shared" si="87"/>
        <v>3.4319526627218933E-2</v>
      </c>
    </row>
    <row r="767" spans="1:19" x14ac:dyDescent="0.3">
      <c r="A767" s="34" t="s">
        <v>447</v>
      </c>
      <c r="B767" s="20" t="s">
        <v>414</v>
      </c>
      <c r="C767" s="21" t="s">
        <v>416</v>
      </c>
      <c r="D767" s="22">
        <v>17</v>
      </c>
      <c r="E767" s="23">
        <v>17</v>
      </c>
      <c r="F767" s="23">
        <v>1</v>
      </c>
      <c r="G767" s="23"/>
      <c r="H767" s="24">
        <f t="shared" si="88"/>
        <v>0</v>
      </c>
      <c r="I767" s="25">
        <v>2188</v>
      </c>
      <c r="J767" s="26">
        <v>2139</v>
      </c>
      <c r="K767" s="26">
        <v>1367</v>
      </c>
      <c r="L767" s="27">
        <f t="shared" si="82"/>
        <v>0.63908368396446935</v>
      </c>
      <c r="M767" s="28">
        <v>1</v>
      </c>
      <c r="N767" s="26">
        <v>42</v>
      </c>
      <c r="O767" s="29">
        <f t="shared" si="83"/>
        <v>1.924839596700275E-2</v>
      </c>
      <c r="P767" s="30">
        <f t="shared" si="84"/>
        <v>2205</v>
      </c>
      <c r="Q767" s="31">
        <f t="shared" si="85"/>
        <v>2157</v>
      </c>
      <c r="R767" s="31">
        <f t="shared" si="86"/>
        <v>42</v>
      </c>
      <c r="S767" s="32">
        <f t="shared" si="87"/>
        <v>1.9099590723055934E-2</v>
      </c>
    </row>
    <row r="768" spans="1:19" x14ac:dyDescent="0.3">
      <c r="A768" s="34" t="s">
        <v>447</v>
      </c>
      <c r="B768" s="20" t="s">
        <v>414</v>
      </c>
      <c r="C768" s="21" t="s">
        <v>417</v>
      </c>
      <c r="D768" s="22">
        <v>68</v>
      </c>
      <c r="E768" s="23">
        <v>68</v>
      </c>
      <c r="F768" s="23">
        <v>38</v>
      </c>
      <c r="G768" s="23"/>
      <c r="H768" s="24">
        <f t="shared" si="88"/>
        <v>0</v>
      </c>
      <c r="I768" s="25">
        <v>2637</v>
      </c>
      <c r="J768" s="26">
        <v>2519</v>
      </c>
      <c r="K768" s="26">
        <v>2493</v>
      </c>
      <c r="L768" s="27">
        <f t="shared" si="82"/>
        <v>0.98967844382691539</v>
      </c>
      <c r="M768" s="28"/>
      <c r="N768" s="26">
        <v>113</v>
      </c>
      <c r="O768" s="29">
        <f t="shared" si="83"/>
        <v>4.2933130699088148E-2</v>
      </c>
      <c r="P768" s="30">
        <f t="shared" si="84"/>
        <v>2705</v>
      </c>
      <c r="Q768" s="31">
        <f t="shared" si="85"/>
        <v>2587</v>
      </c>
      <c r="R768" s="31">
        <f t="shared" si="86"/>
        <v>113</v>
      </c>
      <c r="S768" s="32">
        <f t="shared" si="87"/>
        <v>4.1851851851851848E-2</v>
      </c>
    </row>
    <row r="769" spans="1:19" x14ac:dyDescent="0.3">
      <c r="A769" s="34" t="s">
        <v>447</v>
      </c>
      <c r="B769" s="20" t="s">
        <v>414</v>
      </c>
      <c r="C769" s="21" t="s">
        <v>419</v>
      </c>
      <c r="D769" s="22">
        <v>144</v>
      </c>
      <c r="E769" s="23">
        <v>144</v>
      </c>
      <c r="F769" s="23">
        <v>34</v>
      </c>
      <c r="G769" s="23"/>
      <c r="H769" s="24">
        <f t="shared" si="88"/>
        <v>0</v>
      </c>
      <c r="I769" s="25">
        <v>2067</v>
      </c>
      <c r="J769" s="26">
        <v>1918</v>
      </c>
      <c r="K769" s="26">
        <v>1851</v>
      </c>
      <c r="L769" s="27">
        <f t="shared" si="82"/>
        <v>0.96506777893639206</v>
      </c>
      <c r="M769" s="28">
        <v>1</v>
      </c>
      <c r="N769" s="26">
        <v>119</v>
      </c>
      <c r="O769" s="29">
        <f t="shared" si="83"/>
        <v>5.8390578999018644E-2</v>
      </c>
      <c r="P769" s="30">
        <f t="shared" si="84"/>
        <v>2211</v>
      </c>
      <c r="Q769" s="31">
        <f t="shared" si="85"/>
        <v>2063</v>
      </c>
      <c r="R769" s="31">
        <f t="shared" si="86"/>
        <v>119</v>
      </c>
      <c r="S769" s="32">
        <f t="shared" si="87"/>
        <v>5.4537121906507793E-2</v>
      </c>
    </row>
    <row r="770" spans="1:19" x14ac:dyDescent="0.3">
      <c r="A770" s="34" t="s">
        <v>447</v>
      </c>
      <c r="B770" s="20" t="s">
        <v>414</v>
      </c>
      <c r="C770" s="21" t="s">
        <v>420</v>
      </c>
      <c r="D770" s="22">
        <v>34</v>
      </c>
      <c r="E770" s="23">
        <v>34</v>
      </c>
      <c r="F770" s="23">
        <v>19</v>
      </c>
      <c r="G770" s="23"/>
      <c r="H770" s="24">
        <f t="shared" si="88"/>
        <v>0</v>
      </c>
      <c r="I770" s="25">
        <v>3105</v>
      </c>
      <c r="J770" s="26">
        <v>2977</v>
      </c>
      <c r="K770" s="26">
        <v>2959</v>
      </c>
      <c r="L770" s="27">
        <f t="shared" ref="L770:L833" si="89">IF(J770&lt;&gt;0,K770/J770,"")</f>
        <v>0.99395364460866642</v>
      </c>
      <c r="M770" s="28">
        <v>3</v>
      </c>
      <c r="N770" s="26">
        <v>119</v>
      </c>
      <c r="O770" s="29">
        <f t="shared" ref="O770:O833" si="90">IF((J770+M770+N770)&lt;&gt;0,N770/(J770+M770+N770),"")</f>
        <v>3.8399483704420784E-2</v>
      </c>
      <c r="P770" s="30">
        <f t="shared" si="84"/>
        <v>3139</v>
      </c>
      <c r="Q770" s="31">
        <f t="shared" si="85"/>
        <v>3014</v>
      </c>
      <c r="R770" s="31">
        <f t="shared" si="86"/>
        <v>119</v>
      </c>
      <c r="S770" s="32">
        <f t="shared" si="87"/>
        <v>3.7982764123842959E-2</v>
      </c>
    </row>
    <row r="771" spans="1:19" x14ac:dyDescent="0.3">
      <c r="A771" s="34" t="s">
        <v>447</v>
      </c>
      <c r="B771" s="20" t="s">
        <v>414</v>
      </c>
      <c r="C771" s="21" t="s">
        <v>421</v>
      </c>
      <c r="D771" s="22">
        <v>32</v>
      </c>
      <c r="E771" s="23">
        <v>32</v>
      </c>
      <c r="F771" s="23">
        <v>9</v>
      </c>
      <c r="G771" s="23"/>
      <c r="H771" s="24">
        <f t="shared" si="88"/>
        <v>0</v>
      </c>
      <c r="I771" s="25">
        <v>1225</v>
      </c>
      <c r="J771" s="26">
        <v>1013</v>
      </c>
      <c r="K771" s="26">
        <v>934</v>
      </c>
      <c r="L771" s="27">
        <f t="shared" si="89"/>
        <v>0.92201382033563672</v>
      </c>
      <c r="M771" s="28">
        <v>2</v>
      </c>
      <c r="N771" s="26">
        <v>202</v>
      </c>
      <c r="O771" s="29">
        <f t="shared" si="90"/>
        <v>0.16598192276088744</v>
      </c>
      <c r="P771" s="30">
        <f t="shared" ref="P771:P834" si="91">IF(SUM(D771,I771)&gt;0,SUM(D771,I771),"")</f>
        <v>1257</v>
      </c>
      <c r="Q771" s="31">
        <f t="shared" ref="Q771:Q834" si="92">IF(SUM(E771,J771, M771)&gt;0,SUM(E771,J771, M771),"")</f>
        <v>1047</v>
      </c>
      <c r="R771" s="31">
        <f t="shared" ref="R771:R834" si="93">IF(SUM(G771,N771)&gt;0,SUM(G771,N771),"")</f>
        <v>202</v>
      </c>
      <c r="S771" s="32">
        <f t="shared" ref="S771:S834" si="94">IFERROR(IF((Q771+R771)&lt;&gt;0,R771/(Q771+R771),""),"")</f>
        <v>0.16172938350680544</v>
      </c>
    </row>
    <row r="772" spans="1:19" x14ac:dyDescent="0.3">
      <c r="A772" s="34" t="s">
        <v>447</v>
      </c>
      <c r="B772" s="20" t="s">
        <v>414</v>
      </c>
      <c r="C772" s="21" t="s">
        <v>423</v>
      </c>
      <c r="D772" s="22">
        <v>31</v>
      </c>
      <c r="E772" s="23">
        <v>31</v>
      </c>
      <c r="F772" s="23">
        <v>30</v>
      </c>
      <c r="G772" s="23"/>
      <c r="H772" s="24">
        <f t="shared" si="88"/>
        <v>0</v>
      </c>
      <c r="I772" s="25">
        <v>4930</v>
      </c>
      <c r="J772" s="26">
        <v>4813</v>
      </c>
      <c r="K772" s="26">
        <v>4805</v>
      </c>
      <c r="L772" s="27">
        <f t="shared" si="89"/>
        <v>0.99833783503012674</v>
      </c>
      <c r="M772" s="28">
        <v>7</v>
      </c>
      <c r="N772" s="26">
        <v>76</v>
      </c>
      <c r="O772" s="29">
        <f t="shared" si="90"/>
        <v>1.5522875816993464E-2</v>
      </c>
      <c r="P772" s="30">
        <f t="shared" si="91"/>
        <v>4961</v>
      </c>
      <c r="Q772" s="31">
        <f t="shared" si="92"/>
        <v>4851</v>
      </c>
      <c r="R772" s="31">
        <f t="shared" si="93"/>
        <v>76</v>
      </c>
      <c r="S772" s="32">
        <f t="shared" si="94"/>
        <v>1.5425208037345241E-2</v>
      </c>
    </row>
    <row r="773" spans="1:19" ht="28.8" x14ac:dyDescent="0.3">
      <c r="A773" s="34" t="s">
        <v>447</v>
      </c>
      <c r="B773" s="20" t="s">
        <v>414</v>
      </c>
      <c r="C773" s="21" t="s">
        <v>425</v>
      </c>
      <c r="D773" s="22">
        <v>73</v>
      </c>
      <c r="E773" s="23">
        <v>73</v>
      </c>
      <c r="F773" s="23">
        <v>30</v>
      </c>
      <c r="G773" s="23"/>
      <c r="H773" s="24">
        <f t="shared" si="88"/>
        <v>0</v>
      </c>
      <c r="I773" s="25">
        <v>4778</v>
      </c>
      <c r="J773" s="26">
        <v>4698</v>
      </c>
      <c r="K773" s="26">
        <v>4686</v>
      </c>
      <c r="L773" s="27">
        <f t="shared" si="89"/>
        <v>0.99744572158365263</v>
      </c>
      <c r="M773" s="28"/>
      <c r="N773" s="26">
        <v>54</v>
      </c>
      <c r="O773" s="29">
        <f t="shared" si="90"/>
        <v>1.1363636363636364E-2</v>
      </c>
      <c r="P773" s="30">
        <f t="shared" si="91"/>
        <v>4851</v>
      </c>
      <c r="Q773" s="31">
        <f t="shared" si="92"/>
        <v>4771</v>
      </c>
      <c r="R773" s="31">
        <f t="shared" si="93"/>
        <v>54</v>
      </c>
      <c r="S773" s="32">
        <f t="shared" si="94"/>
        <v>1.1191709844559585E-2</v>
      </c>
    </row>
    <row r="774" spans="1:19" x14ac:dyDescent="0.3">
      <c r="A774" s="34" t="s">
        <v>447</v>
      </c>
      <c r="B774" s="20" t="s">
        <v>414</v>
      </c>
      <c r="C774" s="21" t="s">
        <v>427</v>
      </c>
      <c r="D774" s="22">
        <v>10</v>
      </c>
      <c r="E774" s="23">
        <v>10</v>
      </c>
      <c r="F774" s="23">
        <v>4</v>
      </c>
      <c r="G774" s="23"/>
      <c r="H774" s="24">
        <f t="shared" si="88"/>
        <v>0</v>
      </c>
      <c r="I774" s="25">
        <v>1734</v>
      </c>
      <c r="J774" s="26">
        <v>1651</v>
      </c>
      <c r="K774" s="26">
        <v>1634</v>
      </c>
      <c r="L774" s="27">
        <f t="shared" si="89"/>
        <v>0.9897032101756511</v>
      </c>
      <c r="M774" s="28">
        <v>2</v>
      </c>
      <c r="N774" s="26">
        <v>53</v>
      </c>
      <c r="O774" s="29">
        <f t="shared" si="90"/>
        <v>3.1066822977725676E-2</v>
      </c>
      <c r="P774" s="30">
        <f t="shared" si="91"/>
        <v>1744</v>
      </c>
      <c r="Q774" s="31">
        <f t="shared" si="92"/>
        <v>1663</v>
      </c>
      <c r="R774" s="31">
        <f t="shared" si="93"/>
        <v>53</v>
      </c>
      <c r="S774" s="32">
        <f t="shared" si="94"/>
        <v>3.0885780885780884E-2</v>
      </c>
    </row>
    <row r="775" spans="1:19" x14ac:dyDescent="0.3">
      <c r="A775" s="34" t="s">
        <v>447</v>
      </c>
      <c r="B775" s="20" t="s">
        <v>428</v>
      </c>
      <c r="C775" s="21" t="s">
        <v>429</v>
      </c>
      <c r="D775" s="22"/>
      <c r="E775" s="23"/>
      <c r="F775" s="23"/>
      <c r="G775" s="23"/>
      <c r="H775" s="24" t="str">
        <f t="shared" si="88"/>
        <v/>
      </c>
      <c r="I775" s="25">
        <v>19329</v>
      </c>
      <c r="J775" s="26">
        <v>15018</v>
      </c>
      <c r="K775" s="26">
        <v>4253</v>
      </c>
      <c r="L775" s="27">
        <f t="shared" si="89"/>
        <v>0.28319350113197495</v>
      </c>
      <c r="M775" s="28">
        <v>187</v>
      </c>
      <c r="N775" s="26">
        <v>3804</v>
      </c>
      <c r="O775" s="29">
        <f t="shared" si="90"/>
        <v>0.20011573465200694</v>
      </c>
      <c r="P775" s="30">
        <f t="shared" si="91"/>
        <v>19329</v>
      </c>
      <c r="Q775" s="31">
        <f t="shared" si="92"/>
        <v>15205</v>
      </c>
      <c r="R775" s="31">
        <f t="shared" si="93"/>
        <v>3804</v>
      </c>
      <c r="S775" s="32">
        <f t="shared" si="94"/>
        <v>0.20011573465200694</v>
      </c>
    </row>
    <row r="776" spans="1:19" x14ac:dyDescent="0.3">
      <c r="A776" s="34" t="s">
        <v>447</v>
      </c>
      <c r="B776" s="20" t="s">
        <v>432</v>
      </c>
      <c r="C776" s="21" t="s">
        <v>433</v>
      </c>
      <c r="D776" s="22"/>
      <c r="E776" s="23"/>
      <c r="F776" s="23"/>
      <c r="G776" s="23"/>
      <c r="H776" s="24" t="str">
        <f t="shared" si="88"/>
        <v/>
      </c>
      <c r="I776" s="25">
        <v>6</v>
      </c>
      <c r="J776" s="26">
        <v>6</v>
      </c>
      <c r="K776" s="26">
        <v>5</v>
      </c>
      <c r="L776" s="27">
        <f t="shared" si="89"/>
        <v>0.83333333333333337</v>
      </c>
      <c r="M776" s="28"/>
      <c r="N776" s="26"/>
      <c r="O776" s="29">
        <f t="shared" si="90"/>
        <v>0</v>
      </c>
      <c r="P776" s="30">
        <f t="shared" si="91"/>
        <v>6</v>
      </c>
      <c r="Q776" s="31">
        <f t="shared" si="92"/>
        <v>6</v>
      </c>
      <c r="R776" s="31" t="str">
        <f t="shared" si="93"/>
        <v/>
      </c>
      <c r="S776" s="32" t="str">
        <f t="shared" si="94"/>
        <v/>
      </c>
    </row>
    <row r="777" spans="1:19" x14ac:dyDescent="0.3">
      <c r="A777" s="34" t="s">
        <v>447</v>
      </c>
      <c r="B777" s="20" t="s">
        <v>434</v>
      </c>
      <c r="C777" s="21" t="s">
        <v>435</v>
      </c>
      <c r="D777" s="22"/>
      <c r="E777" s="23"/>
      <c r="F777" s="23"/>
      <c r="G777" s="23"/>
      <c r="H777" s="24" t="str">
        <f t="shared" si="88"/>
        <v/>
      </c>
      <c r="I777" s="25">
        <v>16047</v>
      </c>
      <c r="J777" s="26">
        <v>13511</v>
      </c>
      <c r="K777" s="26">
        <v>8190</v>
      </c>
      <c r="L777" s="27">
        <f t="shared" si="89"/>
        <v>0.60617274813115241</v>
      </c>
      <c r="M777" s="28">
        <v>1</v>
      </c>
      <c r="N777" s="26">
        <v>2465</v>
      </c>
      <c r="O777" s="29">
        <f t="shared" si="90"/>
        <v>0.15428428365775804</v>
      </c>
      <c r="P777" s="30">
        <f t="shared" si="91"/>
        <v>16047</v>
      </c>
      <c r="Q777" s="31">
        <f t="shared" si="92"/>
        <v>13512</v>
      </c>
      <c r="R777" s="31">
        <f t="shared" si="93"/>
        <v>2465</v>
      </c>
      <c r="S777" s="32">
        <f t="shared" si="94"/>
        <v>0.15428428365775804</v>
      </c>
    </row>
    <row r="778" spans="1:19" x14ac:dyDescent="0.3">
      <c r="A778" s="34" t="s">
        <v>447</v>
      </c>
      <c r="B778" s="20" t="s">
        <v>434</v>
      </c>
      <c r="C778" s="21" t="s">
        <v>438</v>
      </c>
      <c r="D778" s="22"/>
      <c r="E778" s="23"/>
      <c r="F778" s="23"/>
      <c r="G778" s="23"/>
      <c r="H778" s="24" t="str">
        <f t="shared" si="88"/>
        <v/>
      </c>
      <c r="I778" s="25">
        <v>10786</v>
      </c>
      <c r="J778" s="26">
        <v>9509</v>
      </c>
      <c r="K778" s="26">
        <v>9453</v>
      </c>
      <c r="L778" s="27">
        <f t="shared" si="89"/>
        <v>0.99411084235986957</v>
      </c>
      <c r="M778" s="28">
        <v>3</v>
      </c>
      <c r="N778" s="26">
        <v>1224</v>
      </c>
      <c r="O778" s="29">
        <f t="shared" si="90"/>
        <v>0.11400894187779434</v>
      </c>
      <c r="P778" s="30">
        <f t="shared" si="91"/>
        <v>10786</v>
      </c>
      <c r="Q778" s="31">
        <f t="shared" si="92"/>
        <v>9512</v>
      </c>
      <c r="R778" s="31">
        <f t="shared" si="93"/>
        <v>1224</v>
      </c>
      <c r="S778" s="32">
        <f t="shared" si="94"/>
        <v>0.11400894187779434</v>
      </c>
    </row>
    <row r="779" spans="1:19" x14ac:dyDescent="0.3">
      <c r="A779" s="34" t="s">
        <v>447</v>
      </c>
      <c r="B779" s="20" t="s">
        <v>439</v>
      </c>
      <c r="C779" s="21" t="s">
        <v>440</v>
      </c>
      <c r="D779" s="22"/>
      <c r="E779" s="23"/>
      <c r="F779" s="23"/>
      <c r="G779" s="23"/>
      <c r="H779" s="24" t="str">
        <f t="shared" si="88"/>
        <v/>
      </c>
      <c r="I779" s="25">
        <v>1341</v>
      </c>
      <c r="J779" s="26">
        <v>1188</v>
      </c>
      <c r="K779" s="26">
        <v>921</v>
      </c>
      <c r="L779" s="27">
        <f t="shared" si="89"/>
        <v>0.7752525252525253</v>
      </c>
      <c r="M779" s="28"/>
      <c r="N779" s="26">
        <v>142</v>
      </c>
      <c r="O779" s="29">
        <f t="shared" si="90"/>
        <v>0.10676691729323308</v>
      </c>
      <c r="P779" s="30">
        <f t="shared" si="91"/>
        <v>1341</v>
      </c>
      <c r="Q779" s="31">
        <f t="shared" si="92"/>
        <v>1188</v>
      </c>
      <c r="R779" s="31">
        <f t="shared" si="93"/>
        <v>142</v>
      </c>
      <c r="S779" s="32">
        <f t="shared" si="94"/>
        <v>0.10676691729323308</v>
      </c>
    </row>
    <row r="780" spans="1:19" x14ac:dyDescent="0.3">
      <c r="A780" s="34" t="s">
        <v>447</v>
      </c>
      <c r="B780" s="20" t="s">
        <v>441</v>
      </c>
      <c r="C780" s="21" t="s">
        <v>442</v>
      </c>
      <c r="D780" s="22">
        <v>1</v>
      </c>
      <c r="E780" s="23">
        <v>1</v>
      </c>
      <c r="F780" s="23">
        <v>1</v>
      </c>
      <c r="G780" s="23"/>
      <c r="H780" s="24">
        <f t="shared" si="88"/>
        <v>0</v>
      </c>
      <c r="I780" s="25">
        <v>1426</v>
      </c>
      <c r="J780" s="26">
        <v>1174</v>
      </c>
      <c r="K780" s="26">
        <v>1164</v>
      </c>
      <c r="L780" s="27">
        <f t="shared" si="89"/>
        <v>0.99148211243611584</v>
      </c>
      <c r="M780" s="28"/>
      <c r="N780" s="26">
        <v>242</v>
      </c>
      <c r="O780" s="29">
        <f t="shared" si="90"/>
        <v>0.17090395480225989</v>
      </c>
      <c r="P780" s="30">
        <f t="shared" si="91"/>
        <v>1427</v>
      </c>
      <c r="Q780" s="31">
        <f t="shared" si="92"/>
        <v>1175</v>
      </c>
      <c r="R780" s="31">
        <f t="shared" si="93"/>
        <v>242</v>
      </c>
      <c r="S780" s="32">
        <f t="shared" si="94"/>
        <v>0.17078334509527171</v>
      </c>
    </row>
    <row r="781" spans="1:19" x14ac:dyDescent="0.3">
      <c r="A781" s="34" t="s">
        <v>450</v>
      </c>
      <c r="B781" s="45" t="s">
        <v>4</v>
      </c>
      <c r="C781" s="46" t="s">
        <v>436</v>
      </c>
      <c r="D781" s="22"/>
      <c r="E781" s="23"/>
      <c r="F781" s="23"/>
      <c r="G781" s="23"/>
      <c r="H781" s="47" t="str">
        <f t="shared" si="88"/>
        <v/>
      </c>
      <c r="I781" s="48">
        <v>4</v>
      </c>
      <c r="J781" s="49">
        <v>4</v>
      </c>
      <c r="K781" s="49"/>
      <c r="L781" s="50">
        <f t="shared" si="89"/>
        <v>0</v>
      </c>
      <c r="M781" s="49"/>
      <c r="N781" s="49"/>
      <c r="O781" s="51">
        <f t="shared" si="90"/>
        <v>0</v>
      </c>
      <c r="P781" s="30">
        <f t="shared" si="91"/>
        <v>4</v>
      </c>
      <c r="Q781" s="31">
        <f t="shared" si="92"/>
        <v>4</v>
      </c>
      <c r="R781" s="31" t="str">
        <f t="shared" si="93"/>
        <v/>
      </c>
      <c r="S781" s="32" t="str">
        <f t="shared" si="94"/>
        <v/>
      </c>
    </row>
    <row r="782" spans="1:19" x14ac:dyDescent="0.3">
      <c r="A782" s="34" t="s">
        <v>450</v>
      </c>
      <c r="B782" s="45" t="s">
        <v>4</v>
      </c>
      <c r="C782" s="46" t="s">
        <v>437</v>
      </c>
      <c r="D782" s="22"/>
      <c r="E782" s="23"/>
      <c r="F782" s="23"/>
      <c r="G782" s="23"/>
      <c r="H782" s="47" t="str">
        <f t="shared" si="88"/>
        <v/>
      </c>
      <c r="I782" s="48">
        <v>6</v>
      </c>
      <c r="J782" s="49">
        <v>3</v>
      </c>
      <c r="K782" s="49">
        <v>1</v>
      </c>
      <c r="L782" s="50">
        <f t="shared" si="89"/>
        <v>0.33333333333333331</v>
      </c>
      <c r="M782" s="52">
        <v>3</v>
      </c>
      <c r="N782" s="49"/>
      <c r="O782" s="51">
        <f t="shared" si="90"/>
        <v>0</v>
      </c>
      <c r="P782" s="30">
        <f t="shared" si="91"/>
        <v>6</v>
      </c>
      <c r="Q782" s="31">
        <f t="shared" si="92"/>
        <v>6</v>
      </c>
      <c r="R782" s="31" t="str">
        <f t="shared" si="93"/>
        <v/>
      </c>
      <c r="S782" s="32" t="str">
        <f t="shared" si="94"/>
        <v/>
      </c>
    </row>
    <row r="783" spans="1:19" x14ac:dyDescent="0.3">
      <c r="A783" s="34" t="s">
        <v>450</v>
      </c>
      <c r="B783" s="45" t="s">
        <v>4</v>
      </c>
      <c r="C783" s="46" t="s">
        <v>5</v>
      </c>
      <c r="D783" s="22"/>
      <c r="E783" s="23"/>
      <c r="F783" s="23"/>
      <c r="G783" s="23"/>
      <c r="H783" s="47" t="str">
        <f t="shared" si="88"/>
        <v/>
      </c>
      <c r="I783" s="48">
        <v>139</v>
      </c>
      <c r="J783" s="49">
        <v>121</v>
      </c>
      <c r="K783" s="49">
        <v>49</v>
      </c>
      <c r="L783" s="50">
        <f t="shared" si="89"/>
        <v>0.4049586776859504</v>
      </c>
      <c r="M783" s="52">
        <v>5</v>
      </c>
      <c r="N783" s="49">
        <v>10</v>
      </c>
      <c r="O783" s="51">
        <f t="shared" si="90"/>
        <v>7.3529411764705885E-2</v>
      </c>
      <c r="P783" s="30">
        <f t="shared" si="91"/>
        <v>139</v>
      </c>
      <c r="Q783" s="31">
        <f t="shared" si="92"/>
        <v>126</v>
      </c>
      <c r="R783" s="31">
        <f t="shared" si="93"/>
        <v>10</v>
      </c>
      <c r="S783" s="32">
        <f t="shared" si="94"/>
        <v>7.3529411764705885E-2</v>
      </c>
    </row>
    <row r="784" spans="1:19" x14ac:dyDescent="0.3">
      <c r="A784" s="34" t="s">
        <v>450</v>
      </c>
      <c r="B784" s="45" t="s">
        <v>6</v>
      </c>
      <c r="C784" s="46" t="s">
        <v>7</v>
      </c>
      <c r="D784" s="22"/>
      <c r="E784" s="23"/>
      <c r="F784" s="23"/>
      <c r="G784" s="23"/>
      <c r="H784" s="47" t="str">
        <f t="shared" si="88"/>
        <v/>
      </c>
      <c r="I784" s="48">
        <v>2058</v>
      </c>
      <c r="J784" s="49">
        <v>902</v>
      </c>
      <c r="K784" s="49">
        <v>337</v>
      </c>
      <c r="L784" s="50">
        <f t="shared" si="89"/>
        <v>0.3736141906873614</v>
      </c>
      <c r="M784" s="52"/>
      <c r="N784" s="49">
        <v>1142</v>
      </c>
      <c r="O784" s="51">
        <f t="shared" si="90"/>
        <v>0.55870841487279843</v>
      </c>
      <c r="P784" s="30">
        <f t="shared" si="91"/>
        <v>2058</v>
      </c>
      <c r="Q784" s="31">
        <f t="shared" si="92"/>
        <v>902</v>
      </c>
      <c r="R784" s="31">
        <f t="shared" si="93"/>
        <v>1142</v>
      </c>
      <c r="S784" s="32">
        <f t="shared" si="94"/>
        <v>0.55870841487279843</v>
      </c>
    </row>
    <row r="785" spans="1:19" x14ac:dyDescent="0.3">
      <c r="A785" s="34" t="s">
        <v>450</v>
      </c>
      <c r="B785" s="45" t="s">
        <v>8</v>
      </c>
      <c r="C785" s="46" t="s">
        <v>9</v>
      </c>
      <c r="D785" s="22"/>
      <c r="E785" s="23"/>
      <c r="F785" s="23"/>
      <c r="G785" s="23"/>
      <c r="H785" s="47" t="str">
        <f t="shared" si="88"/>
        <v/>
      </c>
      <c r="I785" s="48">
        <v>50</v>
      </c>
      <c r="J785" s="49">
        <v>41</v>
      </c>
      <c r="K785" s="49">
        <v>41</v>
      </c>
      <c r="L785" s="50">
        <f t="shared" si="89"/>
        <v>1</v>
      </c>
      <c r="M785" s="52">
        <v>2</v>
      </c>
      <c r="N785" s="49">
        <v>7</v>
      </c>
      <c r="O785" s="51">
        <f t="shared" si="90"/>
        <v>0.14000000000000001</v>
      </c>
      <c r="P785" s="30">
        <f t="shared" si="91"/>
        <v>50</v>
      </c>
      <c r="Q785" s="31">
        <f t="shared" si="92"/>
        <v>43</v>
      </c>
      <c r="R785" s="31">
        <f t="shared" si="93"/>
        <v>7</v>
      </c>
      <c r="S785" s="32">
        <f t="shared" si="94"/>
        <v>0.14000000000000001</v>
      </c>
    </row>
    <row r="786" spans="1:19" x14ac:dyDescent="0.3">
      <c r="A786" s="34" t="s">
        <v>450</v>
      </c>
      <c r="B786" s="45" t="s">
        <v>17</v>
      </c>
      <c r="C786" s="46" t="s">
        <v>18</v>
      </c>
      <c r="D786" s="22"/>
      <c r="E786" s="23"/>
      <c r="F786" s="23"/>
      <c r="G786" s="23"/>
      <c r="H786" s="47" t="str">
        <f t="shared" si="88"/>
        <v/>
      </c>
      <c r="I786" s="48">
        <v>25372</v>
      </c>
      <c r="J786" s="49">
        <v>21745</v>
      </c>
      <c r="K786" s="49">
        <v>9478</v>
      </c>
      <c r="L786" s="50">
        <f t="shared" si="89"/>
        <v>0.43587031501494594</v>
      </c>
      <c r="M786" s="52">
        <v>3</v>
      </c>
      <c r="N786" s="49">
        <v>3411</v>
      </c>
      <c r="O786" s="51">
        <f t="shared" si="90"/>
        <v>0.13557772566477205</v>
      </c>
      <c r="P786" s="30">
        <f t="shared" si="91"/>
        <v>25372</v>
      </c>
      <c r="Q786" s="31">
        <f t="shared" si="92"/>
        <v>21748</v>
      </c>
      <c r="R786" s="31">
        <f t="shared" si="93"/>
        <v>3411</v>
      </c>
      <c r="S786" s="32">
        <f t="shared" si="94"/>
        <v>0.13557772566477205</v>
      </c>
    </row>
    <row r="787" spans="1:19" x14ac:dyDescent="0.3">
      <c r="A787" s="34" t="s">
        <v>450</v>
      </c>
      <c r="B787" s="45" t="s">
        <v>10</v>
      </c>
      <c r="C787" s="46" t="s">
        <v>19</v>
      </c>
      <c r="D787" s="22"/>
      <c r="E787" s="23"/>
      <c r="F787" s="23"/>
      <c r="G787" s="23"/>
      <c r="H787" s="47" t="str">
        <f t="shared" si="88"/>
        <v/>
      </c>
      <c r="I787" s="48">
        <v>46</v>
      </c>
      <c r="J787" s="49">
        <v>46</v>
      </c>
      <c r="K787" s="49">
        <v>5</v>
      </c>
      <c r="L787" s="50">
        <f t="shared" si="89"/>
        <v>0.10869565217391304</v>
      </c>
      <c r="M787" s="52"/>
      <c r="N787" s="49"/>
      <c r="O787" s="51">
        <f t="shared" si="90"/>
        <v>0</v>
      </c>
      <c r="P787" s="30">
        <f t="shared" si="91"/>
        <v>46</v>
      </c>
      <c r="Q787" s="31">
        <f t="shared" si="92"/>
        <v>46</v>
      </c>
      <c r="R787" s="31" t="str">
        <f t="shared" si="93"/>
        <v/>
      </c>
      <c r="S787" s="32" t="str">
        <f t="shared" si="94"/>
        <v/>
      </c>
    </row>
    <row r="788" spans="1:19" x14ac:dyDescent="0.3">
      <c r="A788" s="34" t="s">
        <v>450</v>
      </c>
      <c r="B788" s="45" t="s">
        <v>10</v>
      </c>
      <c r="C788" s="46" t="s">
        <v>11</v>
      </c>
      <c r="D788" s="22"/>
      <c r="E788" s="23"/>
      <c r="F788" s="23"/>
      <c r="G788" s="23"/>
      <c r="H788" s="47" t="str">
        <f t="shared" si="88"/>
        <v/>
      </c>
      <c r="I788" s="48">
        <v>52</v>
      </c>
      <c r="J788" s="49">
        <v>48</v>
      </c>
      <c r="K788" s="49">
        <v>16</v>
      </c>
      <c r="L788" s="50">
        <f t="shared" si="89"/>
        <v>0.33333333333333331</v>
      </c>
      <c r="M788" s="52">
        <v>3</v>
      </c>
      <c r="N788" s="49"/>
      <c r="O788" s="51">
        <f t="shared" si="90"/>
        <v>0</v>
      </c>
      <c r="P788" s="30">
        <f t="shared" si="91"/>
        <v>52</v>
      </c>
      <c r="Q788" s="31">
        <f t="shared" si="92"/>
        <v>51</v>
      </c>
      <c r="R788" s="31" t="str">
        <f t="shared" si="93"/>
        <v/>
      </c>
      <c r="S788" s="32" t="str">
        <f t="shared" si="94"/>
        <v/>
      </c>
    </row>
    <row r="789" spans="1:19" x14ac:dyDescent="0.3">
      <c r="A789" s="34" t="s">
        <v>450</v>
      </c>
      <c r="B789" s="45" t="s">
        <v>10</v>
      </c>
      <c r="C789" s="46" t="s">
        <v>20</v>
      </c>
      <c r="D789" s="22"/>
      <c r="E789" s="23"/>
      <c r="F789" s="23"/>
      <c r="G789" s="23"/>
      <c r="H789" s="47" t="str">
        <f t="shared" si="88"/>
        <v/>
      </c>
      <c r="I789" s="48">
        <v>196</v>
      </c>
      <c r="J789" s="49">
        <v>196</v>
      </c>
      <c r="K789" s="49">
        <v>28</v>
      </c>
      <c r="L789" s="50">
        <f t="shared" si="89"/>
        <v>0.14285714285714285</v>
      </c>
      <c r="M789" s="52"/>
      <c r="N789" s="49"/>
      <c r="O789" s="51">
        <f t="shared" si="90"/>
        <v>0</v>
      </c>
      <c r="P789" s="30">
        <f t="shared" si="91"/>
        <v>196</v>
      </c>
      <c r="Q789" s="31">
        <f t="shared" si="92"/>
        <v>196</v>
      </c>
      <c r="R789" s="31" t="str">
        <f t="shared" si="93"/>
        <v/>
      </c>
      <c r="S789" s="32" t="str">
        <f t="shared" si="94"/>
        <v/>
      </c>
    </row>
    <row r="790" spans="1:19" x14ac:dyDescent="0.3">
      <c r="A790" s="34" t="s">
        <v>450</v>
      </c>
      <c r="B790" s="45" t="s">
        <v>10</v>
      </c>
      <c r="C790" s="46" t="s">
        <v>21</v>
      </c>
      <c r="D790" s="22"/>
      <c r="E790" s="23"/>
      <c r="F790" s="23"/>
      <c r="G790" s="23"/>
      <c r="H790" s="47" t="str">
        <f t="shared" si="88"/>
        <v/>
      </c>
      <c r="I790" s="48">
        <v>144</v>
      </c>
      <c r="J790" s="49">
        <v>143</v>
      </c>
      <c r="K790" s="49">
        <v>44</v>
      </c>
      <c r="L790" s="50">
        <f t="shared" si="89"/>
        <v>0.30769230769230771</v>
      </c>
      <c r="M790" s="52"/>
      <c r="N790" s="49">
        <v>1</v>
      </c>
      <c r="O790" s="51">
        <f t="shared" si="90"/>
        <v>6.9444444444444441E-3</v>
      </c>
      <c r="P790" s="30">
        <f t="shared" si="91"/>
        <v>144</v>
      </c>
      <c r="Q790" s="31">
        <f t="shared" si="92"/>
        <v>143</v>
      </c>
      <c r="R790" s="31">
        <f t="shared" si="93"/>
        <v>1</v>
      </c>
      <c r="S790" s="32">
        <f t="shared" si="94"/>
        <v>6.9444444444444441E-3</v>
      </c>
    </row>
    <row r="791" spans="1:19" x14ac:dyDescent="0.3">
      <c r="A791" s="34" t="s">
        <v>450</v>
      </c>
      <c r="B791" s="45" t="s">
        <v>10</v>
      </c>
      <c r="C791" s="46" t="s">
        <v>22</v>
      </c>
      <c r="D791" s="22"/>
      <c r="E791" s="23"/>
      <c r="F791" s="23"/>
      <c r="G791" s="23"/>
      <c r="H791" s="47" t="str">
        <f t="shared" si="88"/>
        <v/>
      </c>
      <c r="I791" s="48">
        <v>524</v>
      </c>
      <c r="J791" s="49">
        <v>522</v>
      </c>
      <c r="K791" s="49">
        <v>130</v>
      </c>
      <c r="L791" s="50">
        <f t="shared" si="89"/>
        <v>0.24904214559386972</v>
      </c>
      <c r="M791" s="52"/>
      <c r="N791" s="49"/>
      <c r="O791" s="51">
        <f t="shared" si="90"/>
        <v>0</v>
      </c>
      <c r="P791" s="30">
        <f t="shared" si="91"/>
        <v>524</v>
      </c>
      <c r="Q791" s="31">
        <f t="shared" si="92"/>
        <v>522</v>
      </c>
      <c r="R791" s="31" t="str">
        <f t="shared" si="93"/>
        <v/>
      </c>
      <c r="S791" s="32" t="str">
        <f t="shared" si="94"/>
        <v/>
      </c>
    </row>
    <row r="792" spans="1:19" x14ac:dyDescent="0.3">
      <c r="A792" s="34" t="s">
        <v>450</v>
      </c>
      <c r="B792" s="45" t="s">
        <v>25</v>
      </c>
      <c r="C792" s="46" t="s">
        <v>26</v>
      </c>
      <c r="D792" s="22"/>
      <c r="E792" s="23"/>
      <c r="F792" s="23"/>
      <c r="G792" s="23"/>
      <c r="H792" s="47" t="str">
        <f t="shared" si="88"/>
        <v/>
      </c>
      <c r="I792" s="48">
        <v>3102</v>
      </c>
      <c r="J792" s="49">
        <v>2756</v>
      </c>
      <c r="K792" s="49">
        <v>1368</v>
      </c>
      <c r="L792" s="50">
        <f t="shared" si="89"/>
        <v>0.49637155297532654</v>
      </c>
      <c r="M792" s="52">
        <v>4</v>
      </c>
      <c r="N792" s="49">
        <v>290</v>
      </c>
      <c r="O792" s="51">
        <f t="shared" si="90"/>
        <v>9.5081967213114751E-2</v>
      </c>
      <c r="P792" s="30">
        <f t="shared" si="91"/>
        <v>3102</v>
      </c>
      <c r="Q792" s="31">
        <f t="shared" si="92"/>
        <v>2760</v>
      </c>
      <c r="R792" s="31">
        <f t="shared" si="93"/>
        <v>290</v>
      </c>
      <c r="S792" s="32">
        <f t="shared" si="94"/>
        <v>9.5081967213114751E-2</v>
      </c>
    </row>
    <row r="793" spans="1:19" x14ac:dyDescent="0.3">
      <c r="A793" s="34" t="s">
        <v>450</v>
      </c>
      <c r="B793" s="45" t="s">
        <v>36</v>
      </c>
      <c r="C793" s="46" t="s">
        <v>37</v>
      </c>
      <c r="D793" s="22"/>
      <c r="E793" s="23"/>
      <c r="F793" s="23"/>
      <c r="G793" s="23"/>
      <c r="H793" s="47" t="str">
        <f t="shared" si="88"/>
        <v/>
      </c>
      <c r="I793" s="48">
        <v>1</v>
      </c>
      <c r="J793" s="49">
        <v>1</v>
      </c>
      <c r="K793" s="49">
        <v>1</v>
      </c>
      <c r="L793" s="50">
        <f t="shared" si="89"/>
        <v>1</v>
      </c>
      <c r="M793" s="52"/>
      <c r="N793" s="49"/>
      <c r="O793" s="51">
        <f t="shared" si="90"/>
        <v>0</v>
      </c>
      <c r="P793" s="30">
        <f t="shared" si="91"/>
        <v>1</v>
      </c>
      <c r="Q793" s="31">
        <f t="shared" si="92"/>
        <v>1</v>
      </c>
      <c r="R793" s="31" t="str">
        <f t="shared" si="93"/>
        <v/>
      </c>
      <c r="S793" s="32" t="str">
        <f t="shared" si="94"/>
        <v/>
      </c>
    </row>
    <row r="794" spans="1:19" ht="28.8" x14ac:dyDescent="0.3">
      <c r="A794" s="34" t="s">
        <v>450</v>
      </c>
      <c r="B794" s="45" t="s">
        <v>42</v>
      </c>
      <c r="C794" s="46" t="s">
        <v>47</v>
      </c>
      <c r="D794" s="22"/>
      <c r="E794" s="23"/>
      <c r="F794" s="23"/>
      <c r="G794" s="23"/>
      <c r="H794" s="47" t="str">
        <f t="shared" si="88"/>
        <v/>
      </c>
      <c r="I794" s="48">
        <v>39</v>
      </c>
      <c r="J794" s="49">
        <v>34</v>
      </c>
      <c r="K794" s="49">
        <v>13</v>
      </c>
      <c r="L794" s="50">
        <f t="shared" si="89"/>
        <v>0.38235294117647056</v>
      </c>
      <c r="M794" s="52">
        <v>3</v>
      </c>
      <c r="N794" s="49"/>
      <c r="O794" s="51">
        <f t="shared" si="90"/>
        <v>0</v>
      </c>
      <c r="P794" s="30">
        <f t="shared" si="91"/>
        <v>39</v>
      </c>
      <c r="Q794" s="31">
        <f t="shared" si="92"/>
        <v>37</v>
      </c>
      <c r="R794" s="31" t="str">
        <f t="shared" si="93"/>
        <v/>
      </c>
      <c r="S794" s="32" t="str">
        <f t="shared" si="94"/>
        <v/>
      </c>
    </row>
    <row r="795" spans="1:19" x14ac:dyDescent="0.3">
      <c r="A795" s="34" t="s">
        <v>450</v>
      </c>
      <c r="B795" s="45" t="s">
        <v>51</v>
      </c>
      <c r="C795" s="46" t="s">
        <v>59</v>
      </c>
      <c r="D795" s="22"/>
      <c r="E795" s="23"/>
      <c r="F795" s="23"/>
      <c r="G795" s="23"/>
      <c r="H795" s="47" t="str">
        <f t="shared" si="88"/>
        <v/>
      </c>
      <c r="I795" s="48">
        <v>35</v>
      </c>
      <c r="J795" s="49">
        <v>33</v>
      </c>
      <c r="K795" s="49">
        <v>33</v>
      </c>
      <c r="L795" s="50">
        <f t="shared" si="89"/>
        <v>1</v>
      </c>
      <c r="M795" s="52"/>
      <c r="N795" s="49">
        <v>2</v>
      </c>
      <c r="O795" s="51">
        <f t="shared" si="90"/>
        <v>5.7142857142857141E-2</v>
      </c>
      <c r="P795" s="30">
        <f t="shared" si="91"/>
        <v>35</v>
      </c>
      <c r="Q795" s="31">
        <f t="shared" si="92"/>
        <v>33</v>
      </c>
      <c r="R795" s="31">
        <f t="shared" si="93"/>
        <v>2</v>
      </c>
      <c r="S795" s="32">
        <f t="shared" si="94"/>
        <v>5.7142857142857141E-2</v>
      </c>
    </row>
    <row r="796" spans="1:19" x14ac:dyDescent="0.3">
      <c r="A796" s="34" t="s">
        <v>450</v>
      </c>
      <c r="B796" s="45" t="s">
        <v>60</v>
      </c>
      <c r="C796" s="46" t="s">
        <v>61</v>
      </c>
      <c r="D796" s="22"/>
      <c r="E796" s="23"/>
      <c r="F796" s="23"/>
      <c r="G796" s="23"/>
      <c r="H796" s="47" t="str">
        <f t="shared" si="88"/>
        <v/>
      </c>
      <c r="I796" s="48">
        <v>151</v>
      </c>
      <c r="J796" s="49">
        <v>137</v>
      </c>
      <c r="K796" s="49">
        <v>84</v>
      </c>
      <c r="L796" s="50">
        <f t="shared" si="89"/>
        <v>0.61313868613138689</v>
      </c>
      <c r="M796" s="52">
        <v>1</v>
      </c>
      <c r="N796" s="49">
        <v>2</v>
      </c>
      <c r="O796" s="51">
        <f t="shared" si="90"/>
        <v>1.4285714285714285E-2</v>
      </c>
      <c r="P796" s="30">
        <f t="shared" si="91"/>
        <v>151</v>
      </c>
      <c r="Q796" s="31">
        <f t="shared" si="92"/>
        <v>138</v>
      </c>
      <c r="R796" s="31">
        <f t="shared" si="93"/>
        <v>2</v>
      </c>
      <c r="S796" s="32">
        <f t="shared" si="94"/>
        <v>1.4285714285714285E-2</v>
      </c>
    </row>
    <row r="797" spans="1:19" x14ac:dyDescent="0.3">
      <c r="A797" s="34" t="s">
        <v>450</v>
      </c>
      <c r="B797" s="45" t="s">
        <v>71</v>
      </c>
      <c r="C797" s="46" t="s">
        <v>73</v>
      </c>
      <c r="D797" s="22"/>
      <c r="E797" s="23"/>
      <c r="F797" s="23"/>
      <c r="G797" s="23"/>
      <c r="H797" s="47" t="str">
        <f t="shared" si="88"/>
        <v/>
      </c>
      <c r="I797" s="48">
        <v>52</v>
      </c>
      <c r="J797" s="49">
        <v>50</v>
      </c>
      <c r="K797" s="49">
        <v>22</v>
      </c>
      <c r="L797" s="50">
        <f t="shared" si="89"/>
        <v>0.44</v>
      </c>
      <c r="M797" s="52"/>
      <c r="N797" s="49">
        <v>1</v>
      </c>
      <c r="O797" s="51">
        <f t="shared" si="90"/>
        <v>1.9607843137254902E-2</v>
      </c>
      <c r="P797" s="30">
        <f t="shared" si="91"/>
        <v>52</v>
      </c>
      <c r="Q797" s="31">
        <f t="shared" si="92"/>
        <v>50</v>
      </c>
      <c r="R797" s="31">
        <f t="shared" si="93"/>
        <v>1</v>
      </c>
      <c r="S797" s="32">
        <f t="shared" si="94"/>
        <v>1.9607843137254902E-2</v>
      </c>
    </row>
    <row r="798" spans="1:19" x14ac:dyDescent="0.3">
      <c r="A798" s="34" t="s">
        <v>450</v>
      </c>
      <c r="B798" s="45" t="s">
        <v>71</v>
      </c>
      <c r="C798" s="46" t="s">
        <v>74</v>
      </c>
      <c r="D798" s="22"/>
      <c r="E798" s="23"/>
      <c r="F798" s="23"/>
      <c r="G798" s="23"/>
      <c r="H798" s="47" t="str">
        <f t="shared" si="88"/>
        <v/>
      </c>
      <c r="I798" s="48">
        <v>256</v>
      </c>
      <c r="J798" s="49">
        <v>251</v>
      </c>
      <c r="K798" s="49">
        <v>156</v>
      </c>
      <c r="L798" s="50">
        <f t="shared" si="89"/>
        <v>0.62151394422310757</v>
      </c>
      <c r="M798" s="52">
        <v>2</v>
      </c>
      <c r="N798" s="49">
        <v>3</v>
      </c>
      <c r="O798" s="51">
        <f t="shared" si="90"/>
        <v>1.171875E-2</v>
      </c>
      <c r="P798" s="30">
        <f t="shared" si="91"/>
        <v>256</v>
      </c>
      <c r="Q798" s="31">
        <f t="shared" si="92"/>
        <v>253</v>
      </c>
      <c r="R798" s="31">
        <f t="shared" si="93"/>
        <v>3</v>
      </c>
      <c r="S798" s="32">
        <f t="shared" si="94"/>
        <v>1.171875E-2</v>
      </c>
    </row>
    <row r="799" spans="1:19" x14ac:dyDescent="0.3">
      <c r="A799" s="34" t="s">
        <v>450</v>
      </c>
      <c r="B799" s="45" t="s">
        <v>71</v>
      </c>
      <c r="C799" s="46" t="s">
        <v>75</v>
      </c>
      <c r="D799" s="22"/>
      <c r="E799" s="23"/>
      <c r="F799" s="23"/>
      <c r="G799" s="23"/>
      <c r="H799" s="47" t="str">
        <f t="shared" si="88"/>
        <v/>
      </c>
      <c r="I799" s="48">
        <v>750</v>
      </c>
      <c r="J799" s="49">
        <v>748</v>
      </c>
      <c r="K799" s="49">
        <v>375</v>
      </c>
      <c r="L799" s="50">
        <f t="shared" si="89"/>
        <v>0.50133689839572193</v>
      </c>
      <c r="M799" s="52"/>
      <c r="N799" s="49">
        <v>1</v>
      </c>
      <c r="O799" s="51">
        <f t="shared" si="90"/>
        <v>1.3351134846461949E-3</v>
      </c>
      <c r="P799" s="30">
        <f t="shared" si="91"/>
        <v>750</v>
      </c>
      <c r="Q799" s="31">
        <f t="shared" si="92"/>
        <v>748</v>
      </c>
      <c r="R799" s="31">
        <f t="shared" si="93"/>
        <v>1</v>
      </c>
      <c r="S799" s="32">
        <f t="shared" si="94"/>
        <v>1.3351134846461949E-3</v>
      </c>
    </row>
    <row r="800" spans="1:19" x14ac:dyDescent="0.3">
      <c r="A800" s="34" t="s">
        <v>450</v>
      </c>
      <c r="B800" s="45" t="s">
        <v>71</v>
      </c>
      <c r="C800" s="46" t="s">
        <v>76</v>
      </c>
      <c r="D800" s="22"/>
      <c r="E800" s="23"/>
      <c r="F800" s="23"/>
      <c r="G800" s="23"/>
      <c r="H800" s="47" t="str">
        <f t="shared" si="88"/>
        <v/>
      </c>
      <c r="I800" s="48">
        <v>258</v>
      </c>
      <c r="J800" s="49">
        <v>257</v>
      </c>
      <c r="K800" s="49">
        <v>96</v>
      </c>
      <c r="L800" s="50">
        <f t="shared" si="89"/>
        <v>0.37354085603112841</v>
      </c>
      <c r="M800" s="52">
        <v>1</v>
      </c>
      <c r="N800" s="49"/>
      <c r="O800" s="51">
        <f t="shared" si="90"/>
        <v>0</v>
      </c>
      <c r="P800" s="30">
        <f t="shared" si="91"/>
        <v>258</v>
      </c>
      <c r="Q800" s="31">
        <f t="shared" si="92"/>
        <v>258</v>
      </c>
      <c r="R800" s="31" t="str">
        <f t="shared" si="93"/>
        <v/>
      </c>
      <c r="S800" s="32" t="str">
        <f t="shared" si="94"/>
        <v/>
      </c>
    </row>
    <row r="801" spans="1:19" ht="28.8" x14ac:dyDescent="0.3">
      <c r="A801" s="34" t="s">
        <v>450</v>
      </c>
      <c r="B801" s="45" t="s">
        <v>83</v>
      </c>
      <c r="C801" s="46" t="s">
        <v>84</v>
      </c>
      <c r="D801" s="22"/>
      <c r="E801" s="23"/>
      <c r="F801" s="23"/>
      <c r="G801" s="23"/>
      <c r="H801" s="47" t="str">
        <f t="shared" si="88"/>
        <v/>
      </c>
      <c r="I801" s="48">
        <v>22</v>
      </c>
      <c r="J801" s="49">
        <v>22</v>
      </c>
      <c r="K801" s="49">
        <v>17</v>
      </c>
      <c r="L801" s="50">
        <f t="shared" si="89"/>
        <v>0.77272727272727271</v>
      </c>
      <c r="M801" s="52"/>
      <c r="N801" s="49"/>
      <c r="O801" s="51">
        <f t="shared" si="90"/>
        <v>0</v>
      </c>
      <c r="P801" s="30">
        <f t="shared" si="91"/>
        <v>22</v>
      </c>
      <c r="Q801" s="31">
        <f t="shared" si="92"/>
        <v>22</v>
      </c>
      <c r="R801" s="31" t="str">
        <f t="shared" si="93"/>
        <v/>
      </c>
      <c r="S801" s="32" t="str">
        <f t="shared" si="94"/>
        <v/>
      </c>
    </row>
    <row r="802" spans="1:19" x14ac:dyDescent="0.3">
      <c r="A802" s="34" t="s">
        <v>450</v>
      </c>
      <c r="B802" s="45" t="s">
        <v>85</v>
      </c>
      <c r="C802" s="46" t="s">
        <v>86</v>
      </c>
      <c r="D802" s="22"/>
      <c r="E802" s="23"/>
      <c r="F802" s="23"/>
      <c r="G802" s="23"/>
      <c r="H802" s="47" t="str">
        <f t="shared" si="88"/>
        <v/>
      </c>
      <c r="I802" s="48">
        <v>15360</v>
      </c>
      <c r="J802" s="49">
        <v>14847</v>
      </c>
      <c r="K802" s="49">
        <v>2447</v>
      </c>
      <c r="L802" s="50">
        <f t="shared" si="89"/>
        <v>0.16481444062773623</v>
      </c>
      <c r="M802" s="52"/>
      <c r="N802" s="49">
        <v>453</v>
      </c>
      <c r="O802" s="51">
        <f t="shared" si="90"/>
        <v>2.9607843137254904E-2</v>
      </c>
      <c r="P802" s="30">
        <f t="shared" si="91"/>
        <v>15360</v>
      </c>
      <c r="Q802" s="31">
        <f t="shared" si="92"/>
        <v>14847</v>
      </c>
      <c r="R802" s="31">
        <f t="shared" si="93"/>
        <v>453</v>
      </c>
      <c r="S802" s="32">
        <f t="shared" si="94"/>
        <v>2.9607843137254904E-2</v>
      </c>
    </row>
    <row r="803" spans="1:19" ht="28.8" x14ac:dyDescent="0.3">
      <c r="A803" s="34" t="s">
        <v>450</v>
      </c>
      <c r="B803" s="45" t="s">
        <v>85</v>
      </c>
      <c r="C803" s="46" t="s">
        <v>89</v>
      </c>
      <c r="D803" s="22"/>
      <c r="E803" s="23"/>
      <c r="F803" s="23"/>
      <c r="G803" s="23"/>
      <c r="H803" s="47" t="str">
        <f t="shared" si="88"/>
        <v/>
      </c>
      <c r="I803" s="48">
        <v>8099</v>
      </c>
      <c r="J803" s="49">
        <v>7735</v>
      </c>
      <c r="K803" s="49">
        <v>1995</v>
      </c>
      <c r="L803" s="50">
        <f t="shared" si="89"/>
        <v>0.25791855203619912</v>
      </c>
      <c r="M803" s="52"/>
      <c r="N803" s="49">
        <v>265</v>
      </c>
      <c r="O803" s="51">
        <f t="shared" si="90"/>
        <v>3.3125000000000002E-2</v>
      </c>
      <c r="P803" s="30">
        <f t="shared" si="91"/>
        <v>8099</v>
      </c>
      <c r="Q803" s="31">
        <f t="shared" si="92"/>
        <v>7735</v>
      </c>
      <c r="R803" s="31">
        <f t="shared" si="93"/>
        <v>265</v>
      </c>
      <c r="S803" s="32">
        <f t="shared" si="94"/>
        <v>3.3125000000000002E-2</v>
      </c>
    </row>
    <row r="804" spans="1:19" x14ac:dyDescent="0.3">
      <c r="A804" s="34" t="s">
        <v>450</v>
      </c>
      <c r="B804" s="45" t="s">
        <v>85</v>
      </c>
      <c r="C804" s="46" t="s">
        <v>90</v>
      </c>
      <c r="D804" s="22"/>
      <c r="E804" s="23"/>
      <c r="F804" s="23"/>
      <c r="G804" s="23"/>
      <c r="H804" s="47" t="str">
        <f t="shared" si="88"/>
        <v/>
      </c>
      <c r="I804" s="48">
        <v>20243</v>
      </c>
      <c r="J804" s="49">
        <v>17715</v>
      </c>
      <c r="K804" s="49">
        <v>3389</v>
      </c>
      <c r="L804" s="50">
        <f t="shared" si="89"/>
        <v>0.19130680214507478</v>
      </c>
      <c r="M804" s="52">
        <v>2</v>
      </c>
      <c r="N804" s="49">
        <v>2320</v>
      </c>
      <c r="O804" s="51">
        <f t="shared" si="90"/>
        <v>0.11578579627688776</v>
      </c>
      <c r="P804" s="30">
        <f t="shared" si="91"/>
        <v>20243</v>
      </c>
      <c r="Q804" s="31">
        <f t="shared" si="92"/>
        <v>17717</v>
      </c>
      <c r="R804" s="31">
        <f t="shared" si="93"/>
        <v>2320</v>
      </c>
      <c r="S804" s="32">
        <f t="shared" si="94"/>
        <v>0.11578579627688776</v>
      </c>
    </row>
    <row r="805" spans="1:19" ht="43.2" x14ac:dyDescent="0.3">
      <c r="A805" s="34" t="s">
        <v>450</v>
      </c>
      <c r="B805" s="45" t="s">
        <v>100</v>
      </c>
      <c r="C805" s="46" t="s">
        <v>101</v>
      </c>
      <c r="D805" s="22"/>
      <c r="E805" s="23"/>
      <c r="F805" s="23"/>
      <c r="G805" s="23"/>
      <c r="H805" s="47" t="str">
        <f t="shared" si="88"/>
        <v/>
      </c>
      <c r="I805" s="48">
        <v>6428</v>
      </c>
      <c r="J805" s="49">
        <v>2178</v>
      </c>
      <c r="K805" s="49">
        <v>261</v>
      </c>
      <c r="L805" s="50">
        <f t="shared" si="89"/>
        <v>0.11983471074380166</v>
      </c>
      <c r="M805" s="52">
        <v>16</v>
      </c>
      <c r="N805" s="49">
        <v>3281</v>
      </c>
      <c r="O805" s="51">
        <f t="shared" si="90"/>
        <v>0.5992694063926941</v>
      </c>
      <c r="P805" s="30">
        <f t="shared" si="91"/>
        <v>6428</v>
      </c>
      <c r="Q805" s="31">
        <f t="shared" si="92"/>
        <v>2194</v>
      </c>
      <c r="R805" s="31">
        <f t="shared" si="93"/>
        <v>3281</v>
      </c>
      <c r="S805" s="32">
        <f t="shared" si="94"/>
        <v>0.5992694063926941</v>
      </c>
    </row>
    <row r="806" spans="1:19" x14ac:dyDescent="0.3">
      <c r="A806" s="34" t="s">
        <v>450</v>
      </c>
      <c r="B806" s="45" t="s">
        <v>107</v>
      </c>
      <c r="C806" s="46" t="s">
        <v>108</v>
      </c>
      <c r="D806" s="22"/>
      <c r="E806" s="23"/>
      <c r="F806" s="23"/>
      <c r="G806" s="23"/>
      <c r="H806" s="47" t="str">
        <f t="shared" si="88"/>
        <v/>
      </c>
      <c r="I806" s="48">
        <v>4</v>
      </c>
      <c r="J806" s="49">
        <v>2</v>
      </c>
      <c r="K806" s="49">
        <v>2</v>
      </c>
      <c r="L806" s="50">
        <f t="shared" si="89"/>
        <v>1</v>
      </c>
      <c r="M806" s="52">
        <v>2</v>
      </c>
      <c r="N806" s="49"/>
      <c r="O806" s="51">
        <f t="shared" si="90"/>
        <v>0</v>
      </c>
      <c r="P806" s="30">
        <f t="shared" si="91"/>
        <v>4</v>
      </c>
      <c r="Q806" s="31">
        <f t="shared" si="92"/>
        <v>4</v>
      </c>
      <c r="R806" s="31" t="str">
        <f t="shared" si="93"/>
        <v/>
      </c>
      <c r="S806" s="32" t="str">
        <f t="shared" si="94"/>
        <v/>
      </c>
    </row>
    <row r="807" spans="1:19" x14ac:dyDescent="0.3">
      <c r="A807" s="34" t="s">
        <v>450</v>
      </c>
      <c r="B807" s="45" t="s">
        <v>109</v>
      </c>
      <c r="C807" s="46" t="s">
        <v>110</v>
      </c>
      <c r="D807" s="22"/>
      <c r="E807" s="23"/>
      <c r="F807" s="23"/>
      <c r="G807" s="23"/>
      <c r="H807" s="47" t="str">
        <f t="shared" si="88"/>
        <v/>
      </c>
      <c r="I807" s="48">
        <v>247</v>
      </c>
      <c r="J807" s="49">
        <v>211</v>
      </c>
      <c r="K807" s="49">
        <v>94</v>
      </c>
      <c r="L807" s="50">
        <f t="shared" si="89"/>
        <v>0.44549763033175355</v>
      </c>
      <c r="M807" s="52"/>
      <c r="N807" s="49">
        <v>35</v>
      </c>
      <c r="O807" s="51">
        <f t="shared" si="90"/>
        <v>0.14227642276422764</v>
      </c>
      <c r="P807" s="30">
        <f t="shared" si="91"/>
        <v>247</v>
      </c>
      <c r="Q807" s="31">
        <f t="shared" si="92"/>
        <v>211</v>
      </c>
      <c r="R807" s="31">
        <f t="shared" si="93"/>
        <v>35</v>
      </c>
      <c r="S807" s="32">
        <f t="shared" si="94"/>
        <v>0.14227642276422764</v>
      </c>
    </row>
    <row r="808" spans="1:19" x14ac:dyDescent="0.3">
      <c r="A808" s="34" t="s">
        <v>450</v>
      </c>
      <c r="B808" s="45" t="s">
        <v>111</v>
      </c>
      <c r="C808" s="46" t="s">
        <v>112</v>
      </c>
      <c r="D808" s="22">
        <v>2</v>
      </c>
      <c r="E808" s="23">
        <v>2</v>
      </c>
      <c r="F808" s="23"/>
      <c r="G808" s="23"/>
      <c r="H808" s="47">
        <f t="shared" si="88"/>
        <v>0</v>
      </c>
      <c r="I808" s="48">
        <v>1603</v>
      </c>
      <c r="J808" s="49">
        <v>1282</v>
      </c>
      <c r="K808" s="49">
        <v>667</v>
      </c>
      <c r="L808" s="50">
        <f t="shared" si="89"/>
        <v>0.52028081123244929</v>
      </c>
      <c r="M808" s="52">
        <v>24</v>
      </c>
      <c r="N808" s="49">
        <v>267</v>
      </c>
      <c r="O808" s="51">
        <f t="shared" si="90"/>
        <v>0.16973935155753336</v>
      </c>
      <c r="P808" s="30">
        <f t="shared" si="91"/>
        <v>1605</v>
      </c>
      <c r="Q808" s="31">
        <f t="shared" si="92"/>
        <v>1308</v>
      </c>
      <c r="R808" s="31">
        <f t="shared" si="93"/>
        <v>267</v>
      </c>
      <c r="S808" s="32">
        <f t="shared" si="94"/>
        <v>0.16952380952380952</v>
      </c>
    </row>
    <row r="809" spans="1:19" x14ac:dyDescent="0.3">
      <c r="A809" s="34" t="s">
        <v>450</v>
      </c>
      <c r="B809" s="45" t="s">
        <v>122</v>
      </c>
      <c r="C809" s="46" t="s">
        <v>123</v>
      </c>
      <c r="D809" s="22">
        <v>1</v>
      </c>
      <c r="E809" s="23"/>
      <c r="F809" s="23"/>
      <c r="G809" s="23">
        <v>1</v>
      </c>
      <c r="H809" s="47">
        <f t="shared" si="88"/>
        <v>1</v>
      </c>
      <c r="I809" s="48">
        <v>5129</v>
      </c>
      <c r="J809" s="49">
        <v>3679</v>
      </c>
      <c r="K809" s="49">
        <v>1608</v>
      </c>
      <c r="L809" s="50">
        <f t="shared" si="89"/>
        <v>0.43707529219896712</v>
      </c>
      <c r="M809" s="52">
        <v>1</v>
      </c>
      <c r="N809" s="49">
        <v>1398</v>
      </c>
      <c r="O809" s="51">
        <f t="shared" si="90"/>
        <v>0.27530523828278852</v>
      </c>
      <c r="P809" s="30">
        <f t="shared" si="91"/>
        <v>5130</v>
      </c>
      <c r="Q809" s="31">
        <f t="shared" si="92"/>
        <v>3680</v>
      </c>
      <c r="R809" s="31">
        <f t="shared" si="93"/>
        <v>1399</v>
      </c>
      <c r="S809" s="32">
        <f t="shared" si="94"/>
        <v>0.27544792281945263</v>
      </c>
    </row>
    <row r="810" spans="1:19" x14ac:dyDescent="0.3">
      <c r="A810" s="34" t="s">
        <v>450</v>
      </c>
      <c r="B810" s="45" t="s">
        <v>122</v>
      </c>
      <c r="C810" s="46" t="s">
        <v>124</v>
      </c>
      <c r="D810" s="22"/>
      <c r="E810" s="23"/>
      <c r="F810" s="23"/>
      <c r="G810" s="23"/>
      <c r="H810" s="47" t="str">
        <f t="shared" si="88"/>
        <v/>
      </c>
      <c r="I810" s="48">
        <v>11902</v>
      </c>
      <c r="J810" s="49">
        <v>7889</v>
      </c>
      <c r="K810" s="49">
        <v>2887</v>
      </c>
      <c r="L810" s="50">
        <f t="shared" si="89"/>
        <v>0.36595259221701104</v>
      </c>
      <c r="M810" s="52">
        <v>79</v>
      </c>
      <c r="N810" s="49">
        <v>3891</v>
      </c>
      <c r="O810" s="51">
        <f t="shared" si="90"/>
        <v>0.3281052365292183</v>
      </c>
      <c r="P810" s="30">
        <f t="shared" si="91"/>
        <v>11902</v>
      </c>
      <c r="Q810" s="31">
        <f t="shared" si="92"/>
        <v>7968</v>
      </c>
      <c r="R810" s="31">
        <f t="shared" si="93"/>
        <v>3891</v>
      </c>
      <c r="S810" s="32">
        <f t="shared" si="94"/>
        <v>0.3281052365292183</v>
      </c>
    </row>
    <row r="811" spans="1:19" x14ac:dyDescent="0.3">
      <c r="A811" s="34" t="s">
        <v>450</v>
      </c>
      <c r="B811" s="45" t="s">
        <v>133</v>
      </c>
      <c r="C811" s="46" t="s">
        <v>134</v>
      </c>
      <c r="D811" s="22"/>
      <c r="E811" s="23"/>
      <c r="F811" s="23"/>
      <c r="G811" s="23"/>
      <c r="H811" s="47" t="str">
        <f t="shared" si="88"/>
        <v/>
      </c>
      <c r="I811" s="48">
        <v>945</v>
      </c>
      <c r="J811" s="49">
        <v>904</v>
      </c>
      <c r="K811" s="49">
        <v>153</v>
      </c>
      <c r="L811" s="50">
        <f t="shared" si="89"/>
        <v>0.16924778761061948</v>
      </c>
      <c r="M811" s="52"/>
      <c r="N811" s="49">
        <v>25</v>
      </c>
      <c r="O811" s="51">
        <f t="shared" si="90"/>
        <v>2.6910656620021529E-2</v>
      </c>
      <c r="P811" s="30">
        <f t="shared" si="91"/>
        <v>945</v>
      </c>
      <c r="Q811" s="31">
        <f t="shared" si="92"/>
        <v>904</v>
      </c>
      <c r="R811" s="31">
        <f t="shared" si="93"/>
        <v>25</v>
      </c>
      <c r="S811" s="32">
        <f t="shared" si="94"/>
        <v>2.6910656620021529E-2</v>
      </c>
    </row>
    <row r="812" spans="1:19" x14ac:dyDescent="0.3">
      <c r="A812" s="34" t="s">
        <v>450</v>
      </c>
      <c r="B812" s="45" t="s">
        <v>135</v>
      </c>
      <c r="C812" s="46" t="s">
        <v>136</v>
      </c>
      <c r="D812" s="22"/>
      <c r="E812" s="23"/>
      <c r="F812" s="23"/>
      <c r="G812" s="23"/>
      <c r="H812" s="47" t="str">
        <f t="shared" si="88"/>
        <v/>
      </c>
      <c r="I812" s="48">
        <v>1</v>
      </c>
      <c r="J812" s="49">
        <v>1</v>
      </c>
      <c r="K812" s="49"/>
      <c r="L812" s="50">
        <f t="shared" si="89"/>
        <v>0</v>
      </c>
      <c r="M812" s="52"/>
      <c r="N812" s="49"/>
      <c r="O812" s="51">
        <f t="shared" si="90"/>
        <v>0</v>
      </c>
      <c r="P812" s="30">
        <f t="shared" si="91"/>
        <v>1</v>
      </c>
      <c r="Q812" s="31">
        <f t="shared" si="92"/>
        <v>1</v>
      </c>
      <c r="R812" s="31" t="str">
        <f t="shared" si="93"/>
        <v/>
      </c>
      <c r="S812" s="32" t="str">
        <f t="shared" si="94"/>
        <v/>
      </c>
    </row>
    <row r="813" spans="1:19" x14ac:dyDescent="0.3">
      <c r="A813" s="34" t="s">
        <v>450</v>
      </c>
      <c r="B813" s="45" t="s">
        <v>137</v>
      </c>
      <c r="C813" s="46" t="s">
        <v>141</v>
      </c>
      <c r="D813" s="22"/>
      <c r="E813" s="23"/>
      <c r="F813" s="23"/>
      <c r="G813" s="23"/>
      <c r="H813" s="47" t="str">
        <f t="shared" si="88"/>
        <v/>
      </c>
      <c r="I813" s="48">
        <v>1</v>
      </c>
      <c r="J813" s="49">
        <v>1</v>
      </c>
      <c r="K813" s="49"/>
      <c r="L813" s="50">
        <f t="shared" si="89"/>
        <v>0</v>
      </c>
      <c r="M813" s="52"/>
      <c r="N813" s="49"/>
      <c r="O813" s="51">
        <f t="shared" si="90"/>
        <v>0</v>
      </c>
      <c r="P813" s="30">
        <f t="shared" si="91"/>
        <v>1</v>
      </c>
      <c r="Q813" s="31">
        <f t="shared" si="92"/>
        <v>1</v>
      </c>
      <c r="R813" s="31" t="str">
        <f t="shared" si="93"/>
        <v/>
      </c>
      <c r="S813" s="32" t="str">
        <f t="shared" si="94"/>
        <v/>
      </c>
    </row>
    <row r="814" spans="1:19" x14ac:dyDescent="0.3">
      <c r="A814" s="34" t="s">
        <v>450</v>
      </c>
      <c r="B814" s="45" t="s">
        <v>145</v>
      </c>
      <c r="C814" s="46" t="s">
        <v>146</v>
      </c>
      <c r="D814" s="22"/>
      <c r="E814" s="23"/>
      <c r="F814" s="23"/>
      <c r="G814" s="23"/>
      <c r="H814" s="47" t="str">
        <f t="shared" si="88"/>
        <v/>
      </c>
      <c r="I814" s="48">
        <v>175</v>
      </c>
      <c r="J814" s="49">
        <v>162</v>
      </c>
      <c r="K814" s="49">
        <v>49</v>
      </c>
      <c r="L814" s="50">
        <f t="shared" si="89"/>
        <v>0.30246913580246915</v>
      </c>
      <c r="M814" s="52">
        <v>7</v>
      </c>
      <c r="N814" s="49">
        <v>1</v>
      </c>
      <c r="O814" s="51">
        <f t="shared" si="90"/>
        <v>5.8823529411764705E-3</v>
      </c>
      <c r="P814" s="30">
        <f t="shared" si="91"/>
        <v>175</v>
      </c>
      <c r="Q814" s="31">
        <f t="shared" si="92"/>
        <v>169</v>
      </c>
      <c r="R814" s="31">
        <f t="shared" si="93"/>
        <v>1</v>
      </c>
      <c r="S814" s="32">
        <f t="shared" si="94"/>
        <v>5.8823529411764705E-3</v>
      </c>
    </row>
    <row r="815" spans="1:19" x14ac:dyDescent="0.3">
      <c r="A815" s="34" t="s">
        <v>450</v>
      </c>
      <c r="B815" s="45" t="s">
        <v>147</v>
      </c>
      <c r="C815" s="46" t="s">
        <v>154</v>
      </c>
      <c r="D815" s="22"/>
      <c r="E815" s="23"/>
      <c r="F815" s="23"/>
      <c r="G815" s="23"/>
      <c r="H815" s="47" t="str">
        <f t="shared" si="88"/>
        <v/>
      </c>
      <c r="I815" s="48">
        <v>2</v>
      </c>
      <c r="J815" s="49">
        <v>1</v>
      </c>
      <c r="K815" s="49"/>
      <c r="L815" s="50">
        <f t="shared" si="89"/>
        <v>0</v>
      </c>
      <c r="M815" s="52">
        <v>1</v>
      </c>
      <c r="N815" s="49"/>
      <c r="O815" s="51">
        <f t="shared" si="90"/>
        <v>0</v>
      </c>
      <c r="P815" s="30">
        <f t="shared" si="91"/>
        <v>2</v>
      </c>
      <c r="Q815" s="31">
        <f t="shared" si="92"/>
        <v>2</v>
      </c>
      <c r="R815" s="31" t="str">
        <f t="shared" si="93"/>
        <v/>
      </c>
      <c r="S815" s="32" t="str">
        <f t="shared" si="94"/>
        <v/>
      </c>
    </row>
    <row r="816" spans="1:19" x14ac:dyDescent="0.3">
      <c r="A816" s="34" t="s">
        <v>450</v>
      </c>
      <c r="B816" s="45" t="s">
        <v>178</v>
      </c>
      <c r="C816" s="46" t="s">
        <v>184</v>
      </c>
      <c r="D816" s="22">
        <v>2</v>
      </c>
      <c r="E816" s="23">
        <v>2</v>
      </c>
      <c r="F816" s="23">
        <v>1</v>
      </c>
      <c r="G816" s="23"/>
      <c r="H816" s="47">
        <f t="shared" si="88"/>
        <v>0</v>
      </c>
      <c r="I816" s="48">
        <v>41418</v>
      </c>
      <c r="J816" s="49">
        <v>28230</v>
      </c>
      <c r="K816" s="49">
        <v>13552</v>
      </c>
      <c r="L816" s="50">
        <f t="shared" si="89"/>
        <v>0.48005667729365925</v>
      </c>
      <c r="M816" s="52">
        <v>14</v>
      </c>
      <c r="N816" s="49">
        <v>12973</v>
      </c>
      <c r="O816" s="51">
        <f t="shared" si="90"/>
        <v>0.31474876871193924</v>
      </c>
      <c r="P816" s="30">
        <f t="shared" si="91"/>
        <v>41420</v>
      </c>
      <c r="Q816" s="31">
        <f t="shared" si="92"/>
        <v>28246</v>
      </c>
      <c r="R816" s="31">
        <f t="shared" si="93"/>
        <v>12973</v>
      </c>
      <c r="S816" s="32">
        <f t="shared" si="94"/>
        <v>0.31473349668842038</v>
      </c>
    </row>
    <row r="817" spans="1:19" x14ac:dyDescent="0.3">
      <c r="A817" s="34" t="s">
        <v>450</v>
      </c>
      <c r="B817" s="45" t="s">
        <v>185</v>
      </c>
      <c r="C817" s="46" t="s">
        <v>186</v>
      </c>
      <c r="D817" s="22"/>
      <c r="E817" s="23"/>
      <c r="F817" s="23"/>
      <c r="G817" s="23"/>
      <c r="H817" s="47" t="str">
        <f t="shared" si="88"/>
        <v/>
      </c>
      <c r="I817" s="48">
        <v>3082</v>
      </c>
      <c r="J817" s="49">
        <v>2920</v>
      </c>
      <c r="K817" s="49">
        <v>1299</v>
      </c>
      <c r="L817" s="50">
        <f t="shared" si="89"/>
        <v>0.44486301369863013</v>
      </c>
      <c r="M817" s="52"/>
      <c r="N817" s="49">
        <v>154</v>
      </c>
      <c r="O817" s="51">
        <f t="shared" si="90"/>
        <v>5.0097592713077427E-2</v>
      </c>
      <c r="P817" s="30">
        <f t="shared" si="91"/>
        <v>3082</v>
      </c>
      <c r="Q817" s="31">
        <f t="shared" si="92"/>
        <v>2920</v>
      </c>
      <c r="R817" s="31">
        <f t="shared" si="93"/>
        <v>154</v>
      </c>
      <c r="S817" s="32">
        <f t="shared" si="94"/>
        <v>5.0097592713077427E-2</v>
      </c>
    </row>
    <row r="818" spans="1:19" x14ac:dyDescent="0.3">
      <c r="A818" s="34" t="s">
        <v>450</v>
      </c>
      <c r="B818" s="45" t="s">
        <v>187</v>
      </c>
      <c r="C818" s="46" t="s">
        <v>188</v>
      </c>
      <c r="D818" s="22"/>
      <c r="E818" s="23"/>
      <c r="F818" s="23"/>
      <c r="G818" s="23"/>
      <c r="H818" s="47" t="str">
        <f t="shared" si="88"/>
        <v/>
      </c>
      <c r="I818" s="48">
        <v>4492</v>
      </c>
      <c r="J818" s="49">
        <v>3055</v>
      </c>
      <c r="K818" s="49">
        <v>1549</v>
      </c>
      <c r="L818" s="50">
        <f t="shared" si="89"/>
        <v>0.50703764320785594</v>
      </c>
      <c r="M818" s="52">
        <v>2</v>
      </c>
      <c r="N818" s="49">
        <v>1249</v>
      </c>
      <c r="O818" s="51">
        <f t="shared" si="90"/>
        <v>0.29006038086391084</v>
      </c>
      <c r="P818" s="30">
        <f t="shared" si="91"/>
        <v>4492</v>
      </c>
      <c r="Q818" s="31">
        <f t="shared" si="92"/>
        <v>3057</v>
      </c>
      <c r="R818" s="31">
        <f t="shared" si="93"/>
        <v>1249</v>
      </c>
      <c r="S818" s="32">
        <f t="shared" si="94"/>
        <v>0.29006038086391084</v>
      </c>
    </row>
    <row r="819" spans="1:19" x14ac:dyDescent="0.3">
      <c r="A819" s="34" t="s">
        <v>450</v>
      </c>
      <c r="B819" s="45" t="s">
        <v>189</v>
      </c>
      <c r="C819" s="46" t="s">
        <v>190</v>
      </c>
      <c r="D819" s="22"/>
      <c r="E819" s="23"/>
      <c r="F819" s="23"/>
      <c r="G819" s="23"/>
      <c r="H819" s="47" t="str">
        <f t="shared" si="88"/>
        <v/>
      </c>
      <c r="I819" s="48">
        <v>740</v>
      </c>
      <c r="J819" s="49">
        <v>580</v>
      </c>
      <c r="K819" s="49">
        <v>143</v>
      </c>
      <c r="L819" s="50">
        <f t="shared" si="89"/>
        <v>0.24655172413793103</v>
      </c>
      <c r="M819" s="52">
        <v>1</v>
      </c>
      <c r="N819" s="49">
        <v>122</v>
      </c>
      <c r="O819" s="51">
        <f t="shared" si="90"/>
        <v>0.17354196301564723</v>
      </c>
      <c r="P819" s="30">
        <f t="shared" si="91"/>
        <v>740</v>
      </c>
      <c r="Q819" s="31">
        <f t="shared" si="92"/>
        <v>581</v>
      </c>
      <c r="R819" s="31">
        <f t="shared" si="93"/>
        <v>122</v>
      </c>
      <c r="S819" s="32">
        <f t="shared" si="94"/>
        <v>0.17354196301564723</v>
      </c>
    </row>
    <row r="820" spans="1:19" x14ac:dyDescent="0.3">
      <c r="A820" s="34" t="s">
        <v>450</v>
      </c>
      <c r="B820" s="45" t="s">
        <v>189</v>
      </c>
      <c r="C820" s="46" t="s">
        <v>191</v>
      </c>
      <c r="D820" s="22"/>
      <c r="E820" s="23"/>
      <c r="F820" s="23"/>
      <c r="G820" s="23"/>
      <c r="H820" s="47" t="str">
        <f t="shared" si="88"/>
        <v/>
      </c>
      <c r="I820" s="48">
        <v>3132</v>
      </c>
      <c r="J820" s="49">
        <v>1544</v>
      </c>
      <c r="K820" s="49">
        <v>447</v>
      </c>
      <c r="L820" s="50">
        <f t="shared" si="89"/>
        <v>0.28950777202072536</v>
      </c>
      <c r="M820" s="52"/>
      <c r="N820" s="49">
        <v>1521</v>
      </c>
      <c r="O820" s="51">
        <f t="shared" si="90"/>
        <v>0.4962479608482871</v>
      </c>
      <c r="P820" s="30">
        <f t="shared" si="91"/>
        <v>3132</v>
      </c>
      <c r="Q820" s="31">
        <f t="shared" si="92"/>
        <v>1544</v>
      </c>
      <c r="R820" s="31">
        <f t="shared" si="93"/>
        <v>1521</v>
      </c>
      <c r="S820" s="32">
        <f t="shared" si="94"/>
        <v>0.4962479608482871</v>
      </c>
    </row>
    <row r="821" spans="1:19" x14ac:dyDescent="0.3">
      <c r="A821" s="34" t="s">
        <v>450</v>
      </c>
      <c r="B821" s="45" t="s">
        <v>192</v>
      </c>
      <c r="C821" s="46" t="s">
        <v>193</v>
      </c>
      <c r="D821" s="22"/>
      <c r="E821" s="23"/>
      <c r="F821" s="23"/>
      <c r="G821" s="23"/>
      <c r="H821" s="47" t="str">
        <f t="shared" si="88"/>
        <v/>
      </c>
      <c r="I821" s="48">
        <v>750</v>
      </c>
      <c r="J821" s="49">
        <v>739</v>
      </c>
      <c r="K821" s="49">
        <v>661</v>
      </c>
      <c r="L821" s="50">
        <f t="shared" si="89"/>
        <v>0.89445196211096079</v>
      </c>
      <c r="M821" s="52"/>
      <c r="N821" s="49">
        <v>10</v>
      </c>
      <c r="O821" s="51">
        <f t="shared" si="90"/>
        <v>1.335113484646195E-2</v>
      </c>
      <c r="P821" s="30">
        <f t="shared" si="91"/>
        <v>750</v>
      </c>
      <c r="Q821" s="31">
        <f t="shared" si="92"/>
        <v>739</v>
      </c>
      <c r="R821" s="31">
        <f t="shared" si="93"/>
        <v>10</v>
      </c>
      <c r="S821" s="32">
        <f t="shared" si="94"/>
        <v>1.335113484646195E-2</v>
      </c>
    </row>
    <row r="822" spans="1:19" x14ac:dyDescent="0.3">
      <c r="A822" s="34" t="s">
        <v>450</v>
      </c>
      <c r="B822" s="45" t="s">
        <v>194</v>
      </c>
      <c r="C822" s="46" t="s">
        <v>196</v>
      </c>
      <c r="D822" s="22"/>
      <c r="E822" s="23"/>
      <c r="F822" s="23"/>
      <c r="G822" s="23"/>
      <c r="H822" s="47" t="str">
        <f t="shared" si="88"/>
        <v/>
      </c>
      <c r="I822" s="48">
        <v>1744</v>
      </c>
      <c r="J822" s="49">
        <v>1225</v>
      </c>
      <c r="K822" s="49">
        <v>656</v>
      </c>
      <c r="L822" s="50">
        <f t="shared" si="89"/>
        <v>0.53551020408163263</v>
      </c>
      <c r="M822" s="52"/>
      <c r="N822" s="49">
        <v>317</v>
      </c>
      <c r="O822" s="51">
        <f t="shared" si="90"/>
        <v>0.20557717250324253</v>
      </c>
      <c r="P822" s="30">
        <f t="shared" si="91"/>
        <v>1744</v>
      </c>
      <c r="Q822" s="31">
        <f t="shared" si="92"/>
        <v>1225</v>
      </c>
      <c r="R822" s="31">
        <f t="shared" si="93"/>
        <v>317</v>
      </c>
      <c r="S822" s="32">
        <f t="shared" si="94"/>
        <v>0.20557717250324253</v>
      </c>
    </row>
    <row r="823" spans="1:19" x14ac:dyDescent="0.3">
      <c r="A823" s="34" t="s">
        <v>450</v>
      </c>
      <c r="B823" s="45" t="s">
        <v>194</v>
      </c>
      <c r="C823" s="46" t="s">
        <v>197</v>
      </c>
      <c r="D823" s="22">
        <v>1</v>
      </c>
      <c r="E823" s="23">
        <v>1</v>
      </c>
      <c r="F823" s="23"/>
      <c r="G823" s="23"/>
      <c r="H823" s="47">
        <f t="shared" si="88"/>
        <v>0</v>
      </c>
      <c r="I823" s="48">
        <v>528</v>
      </c>
      <c r="J823" s="49">
        <v>513</v>
      </c>
      <c r="K823" s="49">
        <v>42</v>
      </c>
      <c r="L823" s="50">
        <f t="shared" si="89"/>
        <v>8.1871345029239762E-2</v>
      </c>
      <c r="M823" s="52">
        <v>5</v>
      </c>
      <c r="N823" s="49">
        <v>7</v>
      </c>
      <c r="O823" s="51">
        <f t="shared" si="90"/>
        <v>1.3333333333333334E-2</v>
      </c>
      <c r="P823" s="30">
        <f t="shared" si="91"/>
        <v>529</v>
      </c>
      <c r="Q823" s="31">
        <f t="shared" si="92"/>
        <v>519</v>
      </c>
      <c r="R823" s="31">
        <f t="shared" si="93"/>
        <v>7</v>
      </c>
      <c r="S823" s="32">
        <f t="shared" si="94"/>
        <v>1.3307984790874524E-2</v>
      </c>
    </row>
    <row r="824" spans="1:19" x14ac:dyDescent="0.3">
      <c r="A824" s="34" t="s">
        <v>450</v>
      </c>
      <c r="B824" s="45" t="s">
        <v>198</v>
      </c>
      <c r="C824" s="46" t="s">
        <v>202</v>
      </c>
      <c r="D824" s="22"/>
      <c r="E824" s="23"/>
      <c r="F824" s="23"/>
      <c r="G824" s="23"/>
      <c r="H824" s="47" t="str">
        <f t="shared" si="88"/>
        <v/>
      </c>
      <c r="I824" s="48">
        <v>1</v>
      </c>
      <c r="J824" s="49"/>
      <c r="K824" s="49"/>
      <c r="L824" s="50" t="str">
        <f t="shared" si="89"/>
        <v/>
      </c>
      <c r="M824" s="52">
        <v>1</v>
      </c>
      <c r="N824" s="49"/>
      <c r="O824" s="51">
        <f t="shared" si="90"/>
        <v>0</v>
      </c>
      <c r="P824" s="30">
        <f t="shared" si="91"/>
        <v>1</v>
      </c>
      <c r="Q824" s="31">
        <f t="shared" si="92"/>
        <v>1</v>
      </c>
      <c r="R824" s="31" t="str">
        <f t="shared" si="93"/>
        <v/>
      </c>
      <c r="S824" s="32" t="str">
        <f t="shared" si="94"/>
        <v/>
      </c>
    </row>
    <row r="825" spans="1:19" x14ac:dyDescent="0.3">
      <c r="A825" s="34" t="s">
        <v>450</v>
      </c>
      <c r="B825" s="45" t="s">
        <v>206</v>
      </c>
      <c r="C825" s="46" t="s">
        <v>208</v>
      </c>
      <c r="D825" s="22"/>
      <c r="E825" s="23"/>
      <c r="F825" s="23"/>
      <c r="G825" s="23"/>
      <c r="H825" s="47" t="str">
        <f t="shared" si="88"/>
        <v/>
      </c>
      <c r="I825" s="48">
        <v>428</v>
      </c>
      <c r="J825" s="49">
        <v>411</v>
      </c>
      <c r="K825" s="49">
        <v>79</v>
      </c>
      <c r="L825" s="50">
        <f t="shared" si="89"/>
        <v>0.19221411192214111</v>
      </c>
      <c r="M825" s="52"/>
      <c r="N825" s="49">
        <v>13</v>
      </c>
      <c r="O825" s="51">
        <f t="shared" si="90"/>
        <v>3.0660377358490566E-2</v>
      </c>
      <c r="P825" s="30">
        <f t="shared" si="91"/>
        <v>428</v>
      </c>
      <c r="Q825" s="31">
        <f t="shared" si="92"/>
        <v>411</v>
      </c>
      <c r="R825" s="31">
        <f t="shared" si="93"/>
        <v>13</v>
      </c>
      <c r="S825" s="32">
        <f t="shared" si="94"/>
        <v>3.0660377358490566E-2</v>
      </c>
    </row>
    <row r="826" spans="1:19" x14ac:dyDescent="0.3">
      <c r="A826" s="34" t="s">
        <v>450</v>
      </c>
      <c r="B826" s="45" t="s">
        <v>209</v>
      </c>
      <c r="C826" s="46" t="s">
        <v>210</v>
      </c>
      <c r="D826" s="22"/>
      <c r="E826" s="23"/>
      <c r="F826" s="23"/>
      <c r="G826" s="23"/>
      <c r="H826" s="47" t="str">
        <f t="shared" si="88"/>
        <v/>
      </c>
      <c r="I826" s="48">
        <v>4647</v>
      </c>
      <c r="J826" s="49">
        <v>4140</v>
      </c>
      <c r="K826" s="49">
        <v>3172</v>
      </c>
      <c r="L826" s="50">
        <f t="shared" si="89"/>
        <v>0.76618357487922706</v>
      </c>
      <c r="M826" s="52">
        <v>15</v>
      </c>
      <c r="N826" s="49">
        <v>425</v>
      </c>
      <c r="O826" s="51">
        <f t="shared" si="90"/>
        <v>9.2794759825327505E-2</v>
      </c>
      <c r="P826" s="30">
        <f t="shared" si="91"/>
        <v>4647</v>
      </c>
      <c r="Q826" s="31">
        <f t="shared" si="92"/>
        <v>4155</v>
      </c>
      <c r="R826" s="31">
        <f t="shared" si="93"/>
        <v>425</v>
      </c>
      <c r="S826" s="32">
        <f t="shared" si="94"/>
        <v>9.2794759825327505E-2</v>
      </c>
    </row>
    <row r="827" spans="1:19" x14ac:dyDescent="0.3">
      <c r="A827" s="34" t="s">
        <v>450</v>
      </c>
      <c r="B827" s="45" t="s">
        <v>211</v>
      </c>
      <c r="C827" s="46" t="s">
        <v>213</v>
      </c>
      <c r="D827" s="22"/>
      <c r="E827" s="23"/>
      <c r="F827" s="23"/>
      <c r="G827" s="23"/>
      <c r="H827" s="47" t="str">
        <f t="shared" si="88"/>
        <v/>
      </c>
      <c r="I827" s="48">
        <v>10320</v>
      </c>
      <c r="J827" s="49">
        <v>10146</v>
      </c>
      <c r="K827" s="49">
        <v>4878</v>
      </c>
      <c r="L827" s="50">
        <f t="shared" si="89"/>
        <v>0.48078060319337668</v>
      </c>
      <c r="M827" s="52">
        <v>10</v>
      </c>
      <c r="N827" s="49">
        <v>140</v>
      </c>
      <c r="O827" s="51">
        <f t="shared" si="90"/>
        <v>1.3597513597513598E-2</v>
      </c>
      <c r="P827" s="30">
        <f t="shared" si="91"/>
        <v>10320</v>
      </c>
      <c r="Q827" s="31">
        <f t="shared" si="92"/>
        <v>10156</v>
      </c>
      <c r="R827" s="31">
        <f t="shared" si="93"/>
        <v>140</v>
      </c>
      <c r="S827" s="32">
        <f t="shared" si="94"/>
        <v>1.3597513597513598E-2</v>
      </c>
    </row>
    <row r="828" spans="1:19" x14ac:dyDescent="0.3">
      <c r="A828" s="34" t="s">
        <v>450</v>
      </c>
      <c r="B828" s="45" t="s">
        <v>214</v>
      </c>
      <c r="C828" s="46" t="s">
        <v>215</v>
      </c>
      <c r="D828" s="22"/>
      <c r="E828" s="23"/>
      <c r="F828" s="23"/>
      <c r="G828" s="23"/>
      <c r="H828" s="47" t="str">
        <f t="shared" si="88"/>
        <v/>
      </c>
      <c r="I828" s="48">
        <v>2589</v>
      </c>
      <c r="J828" s="49">
        <v>2206</v>
      </c>
      <c r="K828" s="49">
        <v>741</v>
      </c>
      <c r="L828" s="50">
        <f t="shared" si="89"/>
        <v>0.3359020852221215</v>
      </c>
      <c r="M828" s="52">
        <v>7</v>
      </c>
      <c r="N828" s="49">
        <v>357</v>
      </c>
      <c r="O828" s="51">
        <f t="shared" si="90"/>
        <v>0.13891050583657588</v>
      </c>
      <c r="P828" s="30">
        <f t="shared" si="91"/>
        <v>2589</v>
      </c>
      <c r="Q828" s="31">
        <f t="shared" si="92"/>
        <v>2213</v>
      </c>
      <c r="R828" s="31">
        <f t="shared" si="93"/>
        <v>357</v>
      </c>
      <c r="S828" s="32">
        <f t="shared" si="94"/>
        <v>0.13891050583657588</v>
      </c>
    </row>
    <row r="829" spans="1:19" x14ac:dyDescent="0.3">
      <c r="A829" s="34" t="s">
        <v>450</v>
      </c>
      <c r="B829" s="45" t="s">
        <v>216</v>
      </c>
      <c r="C829" s="46" t="s">
        <v>217</v>
      </c>
      <c r="D829" s="22"/>
      <c r="E829" s="23"/>
      <c r="F829" s="23"/>
      <c r="G829" s="23"/>
      <c r="H829" s="47" t="str">
        <f t="shared" ref="H829:H892" si="95">IF((E829+G829)&lt;&gt;0,G829/(E829+G829),"")</f>
        <v/>
      </c>
      <c r="I829" s="48">
        <v>124</v>
      </c>
      <c r="J829" s="49">
        <v>105</v>
      </c>
      <c r="K829" s="49">
        <v>64</v>
      </c>
      <c r="L829" s="50">
        <f t="shared" si="89"/>
        <v>0.60952380952380958</v>
      </c>
      <c r="M829" s="52">
        <v>2</v>
      </c>
      <c r="N829" s="49">
        <v>16</v>
      </c>
      <c r="O829" s="51">
        <f t="shared" si="90"/>
        <v>0.13008130081300814</v>
      </c>
      <c r="P829" s="30">
        <f t="shared" si="91"/>
        <v>124</v>
      </c>
      <c r="Q829" s="31">
        <f t="shared" si="92"/>
        <v>107</v>
      </c>
      <c r="R829" s="31">
        <f t="shared" si="93"/>
        <v>16</v>
      </c>
      <c r="S829" s="32">
        <f t="shared" si="94"/>
        <v>0.13008130081300814</v>
      </c>
    </row>
    <row r="830" spans="1:19" x14ac:dyDescent="0.3">
      <c r="A830" s="34" t="s">
        <v>450</v>
      </c>
      <c r="B830" s="45" t="s">
        <v>218</v>
      </c>
      <c r="C830" s="46" t="s">
        <v>218</v>
      </c>
      <c r="D830" s="22"/>
      <c r="E830" s="23"/>
      <c r="F830" s="23"/>
      <c r="G830" s="23"/>
      <c r="H830" s="47" t="str">
        <f t="shared" si="95"/>
        <v/>
      </c>
      <c r="I830" s="48">
        <v>5458</v>
      </c>
      <c r="J830" s="49">
        <v>5041</v>
      </c>
      <c r="K830" s="49">
        <v>4744</v>
      </c>
      <c r="L830" s="50">
        <f t="shared" si="89"/>
        <v>0.94108311842888315</v>
      </c>
      <c r="M830" s="52"/>
      <c r="N830" s="49">
        <v>361</v>
      </c>
      <c r="O830" s="51">
        <f t="shared" si="90"/>
        <v>6.6827101073676412E-2</v>
      </c>
      <c r="P830" s="30">
        <f t="shared" si="91"/>
        <v>5458</v>
      </c>
      <c r="Q830" s="31">
        <f t="shared" si="92"/>
        <v>5041</v>
      </c>
      <c r="R830" s="31">
        <f t="shared" si="93"/>
        <v>361</v>
      </c>
      <c r="S830" s="32">
        <f t="shared" si="94"/>
        <v>6.6827101073676412E-2</v>
      </c>
    </row>
    <row r="831" spans="1:19" x14ac:dyDescent="0.3">
      <c r="A831" s="34" t="s">
        <v>450</v>
      </c>
      <c r="B831" s="45" t="s">
        <v>225</v>
      </c>
      <c r="C831" s="46" t="s">
        <v>226</v>
      </c>
      <c r="D831" s="22"/>
      <c r="E831" s="23"/>
      <c r="F831" s="23"/>
      <c r="G831" s="23"/>
      <c r="H831" s="47" t="str">
        <f t="shared" si="95"/>
        <v/>
      </c>
      <c r="I831" s="48">
        <v>15814</v>
      </c>
      <c r="J831" s="49">
        <v>13484</v>
      </c>
      <c r="K831" s="49">
        <v>8698</v>
      </c>
      <c r="L831" s="50">
        <f t="shared" si="89"/>
        <v>0.64506081281518834</v>
      </c>
      <c r="M831" s="52">
        <v>63</v>
      </c>
      <c r="N831" s="49">
        <v>2117</v>
      </c>
      <c r="O831" s="51">
        <f t="shared" si="90"/>
        <v>0.13515066394279879</v>
      </c>
      <c r="P831" s="30">
        <f t="shared" si="91"/>
        <v>15814</v>
      </c>
      <c r="Q831" s="31">
        <f t="shared" si="92"/>
        <v>13547</v>
      </c>
      <c r="R831" s="31">
        <f t="shared" si="93"/>
        <v>2117</v>
      </c>
      <c r="S831" s="32">
        <f t="shared" si="94"/>
        <v>0.13515066394279879</v>
      </c>
    </row>
    <row r="832" spans="1:19" x14ac:dyDescent="0.3">
      <c r="A832" s="34" t="s">
        <v>450</v>
      </c>
      <c r="B832" s="45" t="s">
        <v>229</v>
      </c>
      <c r="C832" s="46" t="s">
        <v>230</v>
      </c>
      <c r="D832" s="22"/>
      <c r="E832" s="23"/>
      <c r="F832" s="23"/>
      <c r="G832" s="23"/>
      <c r="H832" s="47" t="str">
        <f t="shared" si="95"/>
        <v/>
      </c>
      <c r="I832" s="48">
        <v>1559</v>
      </c>
      <c r="J832" s="49">
        <v>1412</v>
      </c>
      <c r="K832" s="49">
        <v>1055</v>
      </c>
      <c r="L832" s="50">
        <f t="shared" si="89"/>
        <v>0.74716713881019825</v>
      </c>
      <c r="M832" s="52"/>
      <c r="N832" s="49">
        <v>140</v>
      </c>
      <c r="O832" s="51">
        <f t="shared" si="90"/>
        <v>9.0206185567010308E-2</v>
      </c>
      <c r="P832" s="30">
        <f t="shared" si="91"/>
        <v>1559</v>
      </c>
      <c r="Q832" s="31">
        <f t="shared" si="92"/>
        <v>1412</v>
      </c>
      <c r="R832" s="31">
        <f t="shared" si="93"/>
        <v>140</v>
      </c>
      <c r="S832" s="32">
        <f t="shared" si="94"/>
        <v>9.0206185567010308E-2</v>
      </c>
    </row>
    <row r="833" spans="1:19" x14ac:dyDescent="0.3">
      <c r="A833" s="34" t="s">
        <v>450</v>
      </c>
      <c r="B833" s="45" t="s">
        <v>229</v>
      </c>
      <c r="C833" s="46" t="s">
        <v>231</v>
      </c>
      <c r="D833" s="22"/>
      <c r="E833" s="23"/>
      <c r="F833" s="23"/>
      <c r="G833" s="23"/>
      <c r="H833" s="47" t="str">
        <f t="shared" si="95"/>
        <v/>
      </c>
      <c r="I833" s="48">
        <v>5348</v>
      </c>
      <c r="J833" s="49">
        <v>3964</v>
      </c>
      <c r="K833" s="49">
        <v>2546</v>
      </c>
      <c r="L833" s="50">
        <f t="shared" si="89"/>
        <v>0.64228052472250252</v>
      </c>
      <c r="M833" s="52">
        <v>4</v>
      </c>
      <c r="N833" s="49">
        <v>1282</v>
      </c>
      <c r="O833" s="51">
        <f t="shared" si="90"/>
        <v>0.24419047619047618</v>
      </c>
      <c r="P833" s="30">
        <f t="shared" si="91"/>
        <v>5348</v>
      </c>
      <c r="Q833" s="31">
        <f t="shared" si="92"/>
        <v>3968</v>
      </c>
      <c r="R833" s="31">
        <f t="shared" si="93"/>
        <v>1282</v>
      </c>
      <c r="S833" s="32">
        <f t="shared" si="94"/>
        <v>0.24419047619047618</v>
      </c>
    </row>
    <row r="834" spans="1:19" x14ac:dyDescent="0.3">
      <c r="A834" s="34" t="s">
        <v>450</v>
      </c>
      <c r="B834" s="45" t="s">
        <v>249</v>
      </c>
      <c r="C834" s="46" t="s">
        <v>250</v>
      </c>
      <c r="D834" s="22"/>
      <c r="E834" s="23"/>
      <c r="F834" s="23"/>
      <c r="G834" s="23"/>
      <c r="H834" s="47" t="str">
        <f t="shared" si="95"/>
        <v/>
      </c>
      <c r="I834" s="48">
        <v>60</v>
      </c>
      <c r="J834" s="49">
        <v>54</v>
      </c>
      <c r="K834" s="49">
        <v>24</v>
      </c>
      <c r="L834" s="50">
        <f t="shared" ref="L834:L897" si="96">IF(J834&lt;&gt;0,K834/J834,"")</f>
        <v>0.44444444444444442</v>
      </c>
      <c r="M834" s="52">
        <v>5</v>
      </c>
      <c r="N834" s="49">
        <v>1</v>
      </c>
      <c r="O834" s="51">
        <f t="shared" ref="O834:O897" si="97">IF((J834+M834+N834)&lt;&gt;0,N834/(J834+M834+N834),"")</f>
        <v>1.6666666666666666E-2</v>
      </c>
      <c r="P834" s="30">
        <f t="shared" si="91"/>
        <v>60</v>
      </c>
      <c r="Q834" s="31">
        <f t="shared" si="92"/>
        <v>59</v>
      </c>
      <c r="R834" s="31">
        <f t="shared" si="93"/>
        <v>1</v>
      </c>
      <c r="S834" s="32">
        <f t="shared" si="94"/>
        <v>1.6666666666666666E-2</v>
      </c>
    </row>
    <row r="835" spans="1:19" x14ac:dyDescent="0.3">
      <c r="A835" s="34" t="s">
        <v>450</v>
      </c>
      <c r="B835" s="45" t="s">
        <v>257</v>
      </c>
      <c r="C835" s="46" t="s">
        <v>259</v>
      </c>
      <c r="D835" s="22"/>
      <c r="E835" s="23"/>
      <c r="F835" s="23"/>
      <c r="G835" s="23"/>
      <c r="H835" s="47" t="str">
        <f t="shared" si="95"/>
        <v/>
      </c>
      <c r="I835" s="48">
        <v>380</v>
      </c>
      <c r="J835" s="49">
        <v>351</v>
      </c>
      <c r="K835" s="49">
        <v>187</v>
      </c>
      <c r="L835" s="50">
        <f t="shared" si="96"/>
        <v>0.53276353276353272</v>
      </c>
      <c r="M835" s="52"/>
      <c r="N835" s="49">
        <v>25</v>
      </c>
      <c r="O835" s="51">
        <f t="shared" si="97"/>
        <v>6.6489361702127658E-2</v>
      </c>
      <c r="P835" s="30">
        <f t="shared" ref="P835:P898" si="98">IF(SUM(D835,I835)&gt;0,SUM(D835,I835),"")</f>
        <v>380</v>
      </c>
      <c r="Q835" s="31">
        <f t="shared" ref="Q835:Q898" si="99">IF(SUM(E835,J835, M835)&gt;0,SUM(E835,J835, M835),"")</f>
        <v>351</v>
      </c>
      <c r="R835" s="31">
        <f t="shared" ref="R835:R898" si="100">IF(SUM(G835,N835)&gt;0,SUM(G835,N835),"")</f>
        <v>25</v>
      </c>
      <c r="S835" s="32">
        <f t="shared" ref="S835:S898" si="101">IFERROR(IF((Q835+R835)&lt;&gt;0,R835/(Q835+R835),""),"")</f>
        <v>6.6489361702127658E-2</v>
      </c>
    </row>
    <row r="836" spans="1:19" x14ac:dyDescent="0.3">
      <c r="A836" s="34" t="s">
        <v>450</v>
      </c>
      <c r="B836" s="45" t="s">
        <v>260</v>
      </c>
      <c r="C836" s="46" t="s">
        <v>262</v>
      </c>
      <c r="D836" s="22"/>
      <c r="E836" s="23"/>
      <c r="F836" s="23"/>
      <c r="G836" s="23"/>
      <c r="H836" s="47" t="str">
        <f t="shared" si="95"/>
        <v/>
      </c>
      <c r="I836" s="48">
        <v>1383</v>
      </c>
      <c r="J836" s="49">
        <v>809</v>
      </c>
      <c r="K836" s="49">
        <v>173</v>
      </c>
      <c r="L836" s="50">
        <f t="shared" si="96"/>
        <v>0.21384425216316441</v>
      </c>
      <c r="M836" s="52">
        <v>1</v>
      </c>
      <c r="N836" s="49">
        <v>530</v>
      </c>
      <c r="O836" s="51">
        <f t="shared" si="97"/>
        <v>0.39552238805970147</v>
      </c>
      <c r="P836" s="30">
        <f t="shared" si="98"/>
        <v>1383</v>
      </c>
      <c r="Q836" s="31">
        <f t="shared" si="99"/>
        <v>810</v>
      </c>
      <c r="R836" s="31">
        <f t="shared" si="100"/>
        <v>530</v>
      </c>
      <c r="S836" s="32">
        <f t="shared" si="101"/>
        <v>0.39552238805970147</v>
      </c>
    </row>
    <row r="837" spans="1:19" x14ac:dyDescent="0.3">
      <c r="A837" s="34" t="s">
        <v>450</v>
      </c>
      <c r="B837" s="45" t="s">
        <v>283</v>
      </c>
      <c r="C837" s="46" t="s">
        <v>284</v>
      </c>
      <c r="D837" s="22"/>
      <c r="E837" s="23"/>
      <c r="F837" s="23"/>
      <c r="G837" s="23"/>
      <c r="H837" s="47" t="str">
        <f t="shared" si="95"/>
        <v/>
      </c>
      <c r="I837" s="48">
        <v>435</v>
      </c>
      <c r="J837" s="49">
        <v>161</v>
      </c>
      <c r="K837" s="49">
        <v>48</v>
      </c>
      <c r="L837" s="50">
        <f t="shared" si="96"/>
        <v>0.29813664596273293</v>
      </c>
      <c r="M837" s="52"/>
      <c r="N837" s="49">
        <v>269</v>
      </c>
      <c r="O837" s="51">
        <f t="shared" si="97"/>
        <v>0.62558139534883717</v>
      </c>
      <c r="P837" s="30">
        <f t="shared" si="98"/>
        <v>435</v>
      </c>
      <c r="Q837" s="31">
        <f t="shared" si="99"/>
        <v>161</v>
      </c>
      <c r="R837" s="31">
        <f t="shared" si="100"/>
        <v>269</v>
      </c>
      <c r="S837" s="32">
        <f t="shared" si="101"/>
        <v>0.62558139534883717</v>
      </c>
    </row>
    <row r="838" spans="1:19" ht="28.8" x14ac:dyDescent="0.3">
      <c r="A838" s="34" t="s">
        <v>450</v>
      </c>
      <c r="B838" s="45" t="s">
        <v>286</v>
      </c>
      <c r="C838" s="46" t="s">
        <v>287</v>
      </c>
      <c r="D838" s="22"/>
      <c r="E838" s="23"/>
      <c r="F838" s="23"/>
      <c r="G838" s="23"/>
      <c r="H838" s="47" t="str">
        <f t="shared" si="95"/>
        <v/>
      </c>
      <c r="I838" s="48">
        <v>19</v>
      </c>
      <c r="J838" s="49">
        <v>19</v>
      </c>
      <c r="K838" s="49">
        <v>10</v>
      </c>
      <c r="L838" s="50">
        <f t="shared" si="96"/>
        <v>0.52631578947368418</v>
      </c>
      <c r="M838" s="52"/>
      <c r="N838" s="49"/>
      <c r="O838" s="51">
        <f t="shared" si="97"/>
        <v>0</v>
      </c>
      <c r="P838" s="30">
        <f t="shared" si="98"/>
        <v>19</v>
      </c>
      <c r="Q838" s="31">
        <f t="shared" si="99"/>
        <v>19</v>
      </c>
      <c r="R838" s="31" t="str">
        <f t="shared" si="100"/>
        <v/>
      </c>
      <c r="S838" s="32" t="str">
        <f t="shared" si="101"/>
        <v/>
      </c>
    </row>
    <row r="839" spans="1:19" ht="28.8" x14ac:dyDescent="0.3">
      <c r="A839" s="34" t="s">
        <v>450</v>
      </c>
      <c r="B839" s="45" t="s">
        <v>286</v>
      </c>
      <c r="C839" s="46" t="s">
        <v>288</v>
      </c>
      <c r="D839" s="22"/>
      <c r="E839" s="23"/>
      <c r="F839" s="23"/>
      <c r="G839" s="23"/>
      <c r="H839" s="47" t="str">
        <f t="shared" si="95"/>
        <v/>
      </c>
      <c r="I839" s="48">
        <v>422</v>
      </c>
      <c r="J839" s="49">
        <v>377</v>
      </c>
      <c r="K839" s="49">
        <v>256</v>
      </c>
      <c r="L839" s="50">
        <f t="shared" si="96"/>
        <v>0.67904509283819625</v>
      </c>
      <c r="M839" s="52">
        <v>8</v>
      </c>
      <c r="N839" s="49">
        <v>35</v>
      </c>
      <c r="O839" s="51">
        <f t="shared" si="97"/>
        <v>8.3333333333333329E-2</v>
      </c>
      <c r="P839" s="30">
        <f t="shared" si="98"/>
        <v>422</v>
      </c>
      <c r="Q839" s="31">
        <f t="shared" si="99"/>
        <v>385</v>
      </c>
      <c r="R839" s="31">
        <f t="shared" si="100"/>
        <v>35</v>
      </c>
      <c r="S839" s="32">
        <f t="shared" si="101"/>
        <v>8.3333333333333329E-2</v>
      </c>
    </row>
    <row r="840" spans="1:19" x14ac:dyDescent="0.3">
      <c r="A840" s="34" t="s">
        <v>450</v>
      </c>
      <c r="B840" s="45" t="s">
        <v>293</v>
      </c>
      <c r="C840" s="46" t="s">
        <v>294</v>
      </c>
      <c r="D840" s="22"/>
      <c r="E840" s="23"/>
      <c r="F840" s="23"/>
      <c r="G840" s="23"/>
      <c r="H840" s="47" t="str">
        <f t="shared" si="95"/>
        <v/>
      </c>
      <c r="I840" s="48">
        <v>794</v>
      </c>
      <c r="J840" s="49">
        <v>242</v>
      </c>
      <c r="K840" s="49">
        <v>64</v>
      </c>
      <c r="L840" s="50">
        <f t="shared" si="96"/>
        <v>0.26446280991735538</v>
      </c>
      <c r="M840" s="52">
        <v>6</v>
      </c>
      <c r="N840" s="49">
        <v>539</v>
      </c>
      <c r="O840" s="51">
        <f t="shared" si="97"/>
        <v>0.68487928843710288</v>
      </c>
      <c r="P840" s="30">
        <f t="shared" si="98"/>
        <v>794</v>
      </c>
      <c r="Q840" s="31">
        <f t="shared" si="99"/>
        <v>248</v>
      </c>
      <c r="R840" s="31">
        <f t="shared" si="100"/>
        <v>539</v>
      </c>
      <c r="S840" s="32">
        <f t="shared" si="101"/>
        <v>0.68487928843710288</v>
      </c>
    </row>
    <row r="841" spans="1:19" x14ac:dyDescent="0.3">
      <c r="A841" s="34" t="s">
        <v>450</v>
      </c>
      <c r="B841" s="45" t="s">
        <v>298</v>
      </c>
      <c r="C841" s="46" t="s">
        <v>299</v>
      </c>
      <c r="D841" s="22"/>
      <c r="E841" s="23"/>
      <c r="F841" s="23"/>
      <c r="G841" s="23"/>
      <c r="H841" s="47" t="str">
        <f t="shared" si="95"/>
        <v/>
      </c>
      <c r="I841" s="48">
        <v>1</v>
      </c>
      <c r="J841" s="49">
        <v>1</v>
      </c>
      <c r="K841" s="49"/>
      <c r="L841" s="50">
        <f t="shared" si="96"/>
        <v>0</v>
      </c>
      <c r="M841" s="52"/>
      <c r="N841" s="49"/>
      <c r="O841" s="51">
        <f t="shared" si="97"/>
        <v>0</v>
      </c>
      <c r="P841" s="30">
        <f t="shared" si="98"/>
        <v>1</v>
      </c>
      <c r="Q841" s="31">
        <f t="shared" si="99"/>
        <v>1</v>
      </c>
      <c r="R841" s="31" t="str">
        <f t="shared" si="100"/>
        <v/>
      </c>
      <c r="S841" s="32" t="str">
        <f t="shared" si="101"/>
        <v/>
      </c>
    </row>
    <row r="842" spans="1:19" x14ac:dyDescent="0.3">
      <c r="A842" s="34" t="s">
        <v>450</v>
      </c>
      <c r="B842" s="45" t="s">
        <v>302</v>
      </c>
      <c r="C842" s="46" t="s">
        <v>303</v>
      </c>
      <c r="D842" s="22"/>
      <c r="E842" s="23"/>
      <c r="F842" s="23"/>
      <c r="G842" s="23"/>
      <c r="H842" s="47" t="str">
        <f t="shared" si="95"/>
        <v/>
      </c>
      <c r="I842" s="48">
        <v>14</v>
      </c>
      <c r="J842" s="49">
        <v>11</v>
      </c>
      <c r="K842" s="49">
        <v>5</v>
      </c>
      <c r="L842" s="50">
        <f t="shared" si="96"/>
        <v>0.45454545454545453</v>
      </c>
      <c r="M842" s="52">
        <v>1</v>
      </c>
      <c r="N842" s="49">
        <v>2</v>
      </c>
      <c r="O842" s="51">
        <f t="shared" si="97"/>
        <v>0.14285714285714285</v>
      </c>
      <c r="P842" s="30">
        <f t="shared" si="98"/>
        <v>14</v>
      </c>
      <c r="Q842" s="31">
        <f t="shared" si="99"/>
        <v>12</v>
      </c>
      <c r="R842" s="31">
        <f t="shared" si="100"/>
        <v>2</v>
      </c>
      <c r="S842" s="32">
        <f t="shared" si="101"/>
        <v>0.14285714285714285</v>
      </c>
    </row>
    <row r="843" spans="1:19" x14ac:dyDescent="0.3">
      <c r="A843" s="34" t="s">
        <v>450</v>
      </c>
      <c r="B843" s="45" t="s">
        <v>304</v>
      </c>
      <c r="C843" s="46" t="s">
        <v>305</v>
      </c>
      <c r="D843" s="22"/>
      <c r="E843" s="23"/>
      <c r="F843" s="23"/>
      <c r="G843" s="23"/>
      <c r="H843" s="47" t="str">
        <f t="shared" si="95"/>
        <v/>
      </c>
      <c r="I843" s="48">
        <v>20099</v>
      </c>
      <c r="J843" s="49">
        <v>19218</v>
      </c>
      <c r="K843" s="49">
        <v>16082</v>
      </c>
      <c r="L843" s="50">
        <f t="shared" si="96"/>
        <v>0.83681964824643562</v>
      </c>
      <c r="M843" s="52"/>
      <c r="N843" s="49">
        <v>824</v>
      </c>
      <c r="O843" s="51">
        <f t="shared" si="97"/>
        <v>4.1113661311246386E-2</v>
      </c>
      <c r="P843" s="30">
        <f t="shared" si="98"/>
        <v>20099</v>
      </c>
      <c r="Q843" s="31">
        <f t="shared" si="99"/>
        <v>19218</v>
      </c>
      <c r="R843" s="31">
        <f t="shared" si="100"/>
        <v>824</v>
      </c>
      <c r="S843" s="32">
        <f t="shared" si="101"/>
        <v>4.1113661311246386E-2</v>
      </c>
    </row>
    <row r="844" spans="1:19" x14ac:dyDescent="0.3">
      <c r="A844" s="34" t="s">
        <v>450</v>
      </c>
      <c r="B844" s="45" t="s">
        <v>306</v>
      </c>
      <c r="C844" s="46" t="s">
        <v>307</v>
      </c>
      <c r="D844" s="22"/>
      <c r="E844" s="23"/>
      <c r="F844" s="23"/>
      <c r="G844" s="23"/>
      <c r="H844" s="47" t="str">
        <f t="shared" si="95"/>
        <v/>
      </c>
      <c r="I844" s="48">
        <v>4</v>
      </c>
      <c r="J844" s="49">
        <v>4</v>
      </c>
      <c r="K844" s="49"/>
      <c r="L844" s="50">
        <f t="shared" si="96"/>
        <v>0</v>
      </c>
      <c r="M844" s="52"/>
      <c r="N844" s="49"/>
      <c r="O844" s="51">
        <f t="shared" si="97"/>
        <v>0</v>
      </c>
      <c r="P844" s="30">
        <f t="shared" si="98"/>
        <v>4</v>
      </c>
      <c r="Q844" s="31">
        <f t="shared" si="99"/>
        <v>4</v>
      </c>
      <c r="R844" s="31" t="str">
        <f t="shared" si="100"/>
        <v/>
      </c>
      <c r="S844" s="32" t="str">
        <f t="shared" si="101"/>
        <v/>
      </c>
    </row>
    <row r="845" spans="1:19" x14ac:dyDescent="0.3">
      <c r="A845" s="34" t="s">
        <v>450</v>
      </c>
      <c r="B845" s="45" t="s">
        <v>310</v>
      </c>
      <c r="C845" s="46" t="s">
        <v>311</v>
      </c>
      <c r="D845" s="22"/>
      <c r="E845" s="23"/>
      <c r="F845" s="23"/>
      <c r="G845" s="23"/>
      <c r="H845" s="47" t="str">
        <f t="shared" si="95"/>
        <v/>
      </c>
      <c r="I845" s="48">
        <v>4900</v>
      </c>
      <c r="J845" s="49">
        <v>3610</v>
      </c>
      <c r="K845" s="49">
        <v>2075</v>
      </c>
      <c r="L845" s="50">
        <f t="shared" si="96"/>
        <v>0.57479224376731297</v>
      </c>
      <c r="M845" s="52">
        <v>10</v>
      </c>
      <c r="N845" s="49">
        <v>1257</v>
      </c>
      <c r="O845" s="51">
        <f t="shared" si="97"/>
        <v>0.25774041418905064</v>
      </c>
      <c r="P845" s="30">
        <f t="shared" si="98"/>
        <v>4900</v>
      </c>
      <c r="Q845" s="31">
        <f t="shared" si="99"/>
        <v>3620</v>
      </c>
      <c r="R845" s="31">
        <f t="shared" si="100"/>
        <v>1257</v>
      </c>
      <c r="S845" s="32">
        <f t="shared" si="101"/>
        <v>0.25774041418905064</v>
      </c>
    </row>
    <row r="846" spans="1:19" x14ac:dyDescent="0.3">
      <c r="A846" s="34" t="s">
        <v>450</v>
      </c>
      <c r="B846" s="45" t="s">
        <v>312</v>
      </c>
      <c r="C846" s="46" t="s">
        <v>313</v>
      </c>
      <c r="D846" s="22"/>
      <c r="E846" s="23"/>
      <c r="F846" s="23"/>
      <c r="G846" s="23"/>
      <c r="H846" s="47" t="str">
        <f t="shared" si="95"/>
        <v/>
      </c>
      <c r="I846" s="48">
        <v>82</v>
      </c>
      <c r="J846" s="49">
        <v>80</v>
      </c>
      <c r="K846" s="49">
        <v>22</v>
      </c>
      <c r="L846" s="50">
        <f t="shared" si="96"/>
        <v>0.27500000000000002</v>
      </c>
      <c r="M846" s="52">
        <v>1</v>
      </c>
      <c r="N846" s="49">
        <v>1</v>
      </c>
      <c r="O846" s="51">
        <f t="shared" si="97"/>
        <v>1.2195121951219513E-2</v>
      </c>
      <c r="P846" s="30">
        <f t="shared" si="98"/>
        <v>82</v>
      </c>
      <c r="Q846" s="31">
        <f t="shared" si="99"/>
        <v>81</v>
      </c>
      <c r="R846" s="31">
        <f t="shared" si="100"/>
        <v>1</v>
      </c>
      <c r="S846" s="32">
        <f t="shared" si="101"/>
        <v>1.2195121951219513E-2</v>
      </c>
    </row>
    <row r="847" spans="1:19" ht="28.8" x14ac:dyDescent="0.3">
      <c r="A847" s="34" t="s">
        <v>450</v>
      </c>
      <c r="B847" s="45" t="s">
        <v>314</v>
      </c>
      <c r="C847" s="46" t="s">
        <v>317</v>
      </c>
      <c r="D847" s="22"/>
      <c r="E847" s="23"/>
      <c r="F847" s="23"/>
      <c r="G847" s="23"/>
      <c r="H847" s="47" t="str">
        <f t="shared" si="95"/>
        <v/>
      </c>
      <c r="I847" s="48">
        <v>60510</v>
      </c>
      <c r="J847" s="49">
        <v>51626</v>
      </c>
      <c r="K847" s="49">
        <v>18894</v>
      </c>
      <c r="L847" s="50">
        <f t="shared" si="96"/>
        <v>0.36597838298531749</v>
      </c>
      <c r="M847" s="52">
        <v>21</v>
      </c>
      <c r="N847" s="49">
        <v>7872</v>
      </c>
      <c r="O847" s="51">
        <f t="shared" si="97"/>
        <v>0.1322602866311598</v>
      </c>
      <c r="P847" s="30">
        <f t="shared" si="98"/>
        <v>60510</v>
      </c>
      <c r="Q847" s="31">
        <f t="shared" si="99"/>
        <v>51647</v>
      </c>
      <c r="R847" s="31">
        <f t="shared" si="100"/>
        <v>7872</v>
      </c>
      <c r="S847" s="32">
        <f t="shared" si="101"/>
        <v>0.1322602866311598</v>
      </c>
    </row>
    <row r="848" spans="1:19" ht="28.8" x14ac:dyDescent="0.3">
      <c r="A848" s="34" t="s">
        <v>450</v>
      </c>
      <c r="B848" s="45" t="s">
        <v>314</v>
      </c>
      <c r="C848" s="46" t="s">
        <v>318</v>
      </c>
      <c r="D848" s="22"/>
      <c r="E848" s="23"/>
      <c r="F848" s="23"/>
      <c r="G848" s="23"/>
      <c r="H848" s="47" t="str">
        <f t="shared" si="95"/>
        <v/>
      </c>
      <c r="I848" s="48">
        <v>5313</v>
      </c>
      <c r="J848" s="49">
        <v>4655</v>
      </c>
      <c r="K848" s="49">
        <v>2996</v>
      </c>
      <c r="L848" s="50">
        <f t="shared" si="96"/>
        <v>0.64360902255639096</v>
      </c>
      <c r="M848" s="52">
        <v>8</v>
      </c>
      <c r="N848" s="49">
        <v>380</v>
      </c>
      <c r="O848" s="51">
        <f t="shared" si="97"/>
        <v>7.5351973031925437E-2</v>
      </c>
      <c r="P848" s="30">
        <f t="shared" si="98"/>
        <v>5313</v>
      </c>
      <c r="Q848" s="31">
        <f t="shared" si="99"/>
        <v>4663</v>
      </c>
      <c r="R848" s="31">
        <f t="shared" si="100"/>
        <v>380</v>
      </c>
      <c r="S848" s="32">
        <f t="shared" si="101"/>
        <v>7.5351973031925437E-2</v>
      </c>
    </row>
    <row r="849" spans="1:19" ht="28.8" x14ac:dyDescent="0.3">
      <c r="A849" s="34" t="s">
        <v>450</v>
      </c>
      <c r="B849" s="45" t="s">
        <v>314</v>
      </c>
      <c r="C849" s="46" t="s">
        <v>320</v>
      </c>
      <c r="D849" s="22"/>
      <c r="E849" s="23"/>
      <c r="F849" s="23"/>
      <c r="G849" s="23"/>
      <c r="H849" s="47" t="str">
        <f t="shared" si="95"/>
        <v/>
      </c>
      <c r="I849" s="48">
        <v>3867</v>
      </c>
      <c r="J849" s="49">
        <v>3422</v>
      </c>
      <c r="K849" s="49">
        <v>1365</v>
      </c>
      <c r="L849" s="50">
        <f t="shared" si="96"/>
        <v>0.39888953828170659</v>
      </c>
      <c r="M849" s="52"/>
      <c r="N849" s="49">
        <v>436</v>
      </c>
      <c r="O849" s="51">
        <f t="shared" si="97"/>
        <v>0.11301192327630896</v>
      </c>
      <c r="P849" s="30">
        <f t="shared" si="98"/>
        <v>3867</v>
      </c>
      <c r="Q849" s="31">
        <f t="shared" si="99"/>
        <v>3422</v>
      </c>
      <c r="R849" s="31">
        <f t="shared" si="100"/>
        <v>436</v>
      </c>
      <c r="S849" s="32">
        <f t="shared" si="101"/>
        <v>0.11301192327630896</v>
      </c>
    </row>
    <row r="850" spans="1:19" x14ac:dyDescent="0.3">
      <c r="A850" s="34" t="s">
        <v>450</v>
      </c>
      <c r="B850" s="45" t="s">
        <v>328</v>
      </c>
      <c r="C850" s="46" t="s">
        <v>330</v>
      </c>
      <c r="D850" s="22"/>
      <c r="E850" s="23"/>
      <c r="F850" s="23"/>
      <c r="G850" s="23"/>
      <c r="H850" s="47" t="str">
        <f t="shared" si="95"/>
        <v/>
      </c>
      <c r="I850" s="48">
        <v>25975</v>
      </c>
      <c r="J850" s="49">
        <v>23254</v>
      </c>
      <c r="K850" s="49">
        <v>21890</v>
      </c>
      <c r="L850" s="50">
        <f t="shared" si="96"/>
        <v>0.9413434247871334</v>
      </c>
      <c r="M850" s="52">
        <v>101</v>
      </c>
      <c r="N850" s="49">
        <v>2417</v>
      </c>
      <c r="O850" s="51">
        <f t="shared" si="97"/>
        <v>9.3783951575353103E-2</v>
      </c>
      <c r="P850" s="30">
        <f t="shared" si="98"/>
        <v>25975</v>
      </c>
      <c r="Q850" s="31">
        <f t="shared" si="99"/>
        <v>23355</v>
      </c>
      <c r="R850" s="31">
        <f t="shared" si="100"/>
        <v>2417</v>
      </c>
      <c r="S850" s="32">
        <f t="shared" si="101"/>
        <v>9.3783951575353103E-2</v>
      </c>
    </row>
    <row r="851" spans="1:19" x14ac:dyDescent="0.3">
      <c r="A851" s="34" t="s">
        <v>450</v>
      </c>
      <c r="B851" s="45" t="s">
        <v>331</v>
      </c>
      <c r="C851" s="46" t="s">
        <v>332</v>
      </c>
      <c r="D851" s="22"/>
      <c r="E851" s="23"/>
      <c r="F851" s="23"/>
      <c r="G851" s="23"/>
      <c r="H851" s="47" t="str">
        <f t="shared" si="95"/>
        <v/>
      </c>
      <c r="I851" s="48">
        <v>376</v>
      </c>
      <c r="J851" s="49">
        <v>247</v>
      </c>
      <c r="K851" s="49">
        <v>25</v>
      </c>
      <c r="L851" s="50">
        <f t="shared" si="96"/>
        <v>0.10121457489878542</v>
      </c>
      <c r="M851" s="52"/>
      <c r="N851" s="49">
        <v>128</v>
      </c>
      <c r="O851" s="51">
        <f t="shared" si="97"/>
        <v>0.34133333333333332</v>
      </c>
      <c r="P851" s="30">
        <f t="shared" si="98"/>
        <v>376</v>
      </c>
      <c r="Q851" s="31">
        <f t="shared" si="99"/>
        <v>247</v>
      </c>
      <c r="R851" s="31">
        <f t="shared" si="100"/>
        <v>128</v>
      </c>
      <c r="S851" s="32">
        <f t="shared" si="101"/>
        <v>0.34133333333333332</v>
      </c>
    </row>
    <row r="852" spans="1:19" x14ac:dyDescent="0.3">
      <c r="A852" s="34" t="s">
        <v>450</v>
      </c>
      <c r="B852" s="45" t="s">
        <v>333</v>
      </c>
      <c r="C852" s="46" t="s">
        <v>334</v>
      </c>
      <c r="D852" s="22"/>
      <c r="E852" s="23"/>
      <c r="F852" s="23"/>
      <c r="G852" s="23"/>
      <c r="H852" s="47" t="str">
        <f t="shared" si="95"/>
        <v/>
      </c>
      <c r="I852" s="48">
        <v>668</v>
      </c>
      <c r="J852" s="49">
        <v>643</v>
      </c>
      <c r="K852" s="49">
        <v>351</v>
      </c>
      <c r="L852" s="50">
        <f t="shared" si="96"/>
        <v>0.54587869362363917</v>
      </c>
      <c r="M852" s="52">
        <v>7</v>
      </c>
      <c r="N852" s="49">
        <v>14</v>
      </c>
      <c r="O852" s="51">
        <f t="shared" si="97"/>
        <v>2.1084337349397589E-2</v>
      </c>
      <c r="P852" s="30">
        <f t="shared" si="98"/>
        <v>668</v>
      </c>
      <c r="Q852" s="31">
        <f t="shared" si="99"/>
        <v>650</v>
      </c>
      <c r="R852" s="31">
        <f t="shared" si="100"/>
        <v>14</v>
      </c>
      <c r="S852" s="32">
        <f t="shared" si="101"/>
        <v>2.1084337349397589E-2</v>
      </c>
    </row>
    <row r="853" spans="1:19" x14ac:dyDescent="0.3">
      <c r="A853" s="34" t="s">
        <v>450</v>
      </c>
      <c r="B853" s="45" t="s">
        <v>339</v>
      </c>
      <c r="C853" s="46" t="s">
        <v>339</v>
      </c>
      <c r="D853" s="22"/>
      <c r="E853" s="23"/>
      <c r="F853" s="23"/>
      <c r="G853" s="23"/>
      <c r="H853" s="47" t="str">
        <f t="shared" si="95"/>
        <v/>
      </c>
      <c r="I853" s="48">
        <v>1238</v>
      </c>
      <c r="J853" s="49">
        <v>1228</v>
      </c>
      <c r="K853" s="49">
        <v>745</v>
      </c>
      <c r="L853" s="50">
        <f t="shared" si="96"/>
        <v>0.60667752442996747</v>
      </c>
      <c r="M853" s="52"/>
      <c r="N853" s="49">
        <v>2</v>
      </c>
      <c r="O853" s="51">
        <f t="shared" si="97"/>
        <v>1.6260162601626016E-3</v>
      </c>
      <c r="P853" s="30">
        <f t="shared" si="98"/>
        <v>1238</v>
      </c>
      <c r="Q853" s="31">
        <f t="shared" si="99"/>
        <v>1228</v>
      </c>
      <c r="R853" s="31">
        <f t="shared" si="100"/>
        <v>2</v>
      </c>
      <c r="S853" s="32">
        <f t="shared" si="101"/>
        <v>1.6260162601626016E-3</v>
      </c>
    </row>
    <row r="854" spans="1:19" x14ac:dyDescent="0.3">
      <c r="A854" s="34" t="s">
        <v>450</v>
      </c>
      <c r="B854" s="45" t="s">
        <v>344</v>
      </c>
      <c r="C854" s="46" t="s">
        <v>345</v>
      </c>
      <c r="D854" s="22"/>
      <c r="E854" s="23"/>
      <c r="F854" s="23"/>
      <c r="G854" s="23"/>
      <c r="H854" s="47" t="str">
        <f t="shared" si="95"/>
        <v/>
      </c>
      <c r="I854" s="48">
        <v>5225</v>
      </c>
      <c r="J854" s="49">
        <v>5080</v>
      </c>
      <c r="K854" s="49">
        <v>4823</v>
      </c>
      <c r="L854" s="50">
        <f t="shared" si="96"/>
        <v>0.94940944881889766</v>
      </c>
      <c r="M854" s="52"/>
      <c r="N854" s="49">
        <v>102</v>
      </c>
      <c r="O854" s="51">
        <f t="shared" si="97"/>
        <v>1.968351987649556E-2</v>
      </c>
      <c r="P854" s="30">
        <f t="shared" si="98"/>
        <v>5225</v>
      </c>
      <c r="Q854" s="31">
        <f t="shared" si="99"/>
        <v>5080</v>
      </c>
      <c r="R854" s="31">
        <f t="shared" si="100"/>
        <v>102</v>
      </c>
      <c r="S854" s="32">
        <f t="shared" si="101"/>
        <v>1.968351987649556E-2</v>
      </c>
    </row>
    <row r="855" spans="1:19" x14ac:dyDescent="0.3">
      <c r="A855" s="34" t="s">
        <v>450</v>
      </c>
      <c r="B855" s="45" t="s">
        <v>344</v>
      </c>
      <c r="C855" s="46" t="s">
        <v>346</v>
      </c>
      <c r="D855" s="22"/>
      <c r="E855" s="23"/>
      <c r="F855" s="23"/>
      <c r="G855" s="23"/>
      <c r="H855" s="47" t="str">
        <f t="shared" si="95"/>
        <v/>
      </c>
      <c r="I855" s="48">
        <v>7430</v>
      </c>
      <c r="J855" s="49">
        <v>7146</v>
      </c>
      <c r="K855" s="49">
        <v>7042</v>
      </c>
      <c r="L855" s="50">
        <f t="shared" si="96"/>
        <v>0.98544640358242375</v>
      </c>
      <c r="M855" s="52"/>
      <c r="N855" s="49">
        <v>259</v>
      </c>
      <c r="O855" s="51">
        <f t="shared" si="97"/>
        <v>3.4976367319378796E-2</v>
      </c>
      <c r="P855" s="30">
        <f t="shared" si="98"/>
        <v>7430</v>
      </c>
      <c r="Q855" s="31">
        <f t="shared" si="99"/>
        <v>7146</v>
      </c>
      <c r="R855" s="31">
        <f t="shared" si="100"/>
        <v>259</v>
      </c>
      <c r="S855" s="32">
        <f t="shared" si="101"/>
        <v>3.4976367319378796E-2</v>
      </c>
    </row>
    <row r="856" spans="1:19" x14ac:dyDescent="0.3">
      <c r="A856" s="34" t="s">
        <v>450</v>
      </c>
      <c r="B856" s="45" t="s">
        <v>348</v>
      </c>
      <c r="C856" s="46" t="s">
        <v>349</v>
      </c>
      <c r="D856" s="22"/>
      <c r="E856" s="23"/>
      <c r="F856" s="23"/>
      <c r="G856" s="23"/>
      <c r="H856" s="47" t="str">
        <f t="shared" si="95"/>
        <v/>
      </c>
      <c r="I856" s="48">
        <v>104</v>
      </c>
      <c r="J856" s="49">
        <v>98</v>
      </c>
      <c r="K856" s="49">
        <v>9</v>
      </c>
      <c r="L856" s="50">
        <f t="shared" si="96"/>
        <v>9.1836734693877556E-2</v>
      </c>
      <c r="M856" s="52">
        <v>1</v>
      </c>
      <c r="N856" s="49">
        <v>3</v>
      </c>
      <c r="O856" s="51">
        <f t="shared" si="97"/>
        <v>2.9411764705882353E-2</v>
      </c>
      <c r="P856" s="30">
        <f t="shared" si="98"/>
        <v>104</v>
      </c>
      <c r="Q856" s="31">
        <f t="shared" si="99"/>
        <v>99</v>
      </c>
      <c r="R856" s="31">
        <f t="shared" si="100"/>
        <v>3</v>
      </c>
      <c r="S856" s="32">
        <f t="shared" si="101"/>
        <v>2.9411764705882353E-2</v>
      </c>
    </row>
    <row r="857" spans="1:19" x14ac:dyDescent="0.3">
      <c r="A857" s="34" t="s">
        <v>450</v>
      </c>
      <c r="B857" s="45" t="s">
        <v>350</v>
      </c>
      <c r="C857" s="46" t="s">
        <v>353</v>
      </c>
      <c r="D857" s="22"/>
      <c r="E857" s="23"/>
      <c r="F857" s="23"/>
      <c r="G857" s="23"/>
      <c r="H857" s="47" t="str">
        <f t="shared" si="95"/>
        <v/>
      </c>
      <c r="I857" s="48">
        <v>8</v>
      </c>
      <c r="J857" s="49">
        <v>6</v>
      </c>
      <c r="K857" s="49">
        <v>2</v>
      </c>
      <c r="L857" s="50">
        <f t="shared" si="96"/>
        <v>0.33333333333333331</v>
      </c>
      <c r="M857" s="52"/>
      <c r="N857" s="49"/>
      <c r="O857" s="51">
        <f t="shared" si="97"/>
        <v>0</v>
      </c>
      <c r="P857" s="30">
        <f t="shared" si="98"/>
        <v>8</v>
      </c>
      <c r="Q857" s="31">
        <f t="shared" si="99"/>
        <v>6</v>
      </c>
      <c r="R857" s="31" t="str">
        <f t="shared" si="100"/>
        <v/>
      </c>
      <c r="S857" s="32" t="str">
        <f t="shared" si="101"/>
        <v/>
      </c>
    </row>
    <row r="858" spans="1:19" x14ac:dyDescent="0.3">
      <c r="A858" s="34" t="s">
        <v>450</v>
      </c>
      <c r="B858" s="45" t="s">
        <v>368</v>
      </c>
      <c r="C858" s="46" t="s">
        <v>369</v>
      </c>
      <c r="D858" s="22"/>
      <c r="E858" s="23"/>
      <c r="F858" s="23"/>
      <c r="G858" s="23"/>
      <c r="H858" s="47" t="str">
        <f t="shared" si="95"/>
        <v/>
      </c>
      <c r="I858" s="48">
        <v>3939</v>
      </c>
      <c r="J858" s="49">
        <v>3021</v>
      </c>
      <c r="K858" s="49">
        <v>1243</v>
      </c>
      <c r="L858" s="50">
        <f t="shared" si="96"/>
        <v>0.41145316120489905</v>
      </c>
      <c r="M858" s="52"/>
      <c r="N858" s="49">
        <v>894</v>
      </c>
      <c r="O858" s="51">
        <f t="shared" si="97"/>
        <v>0.22835249042145594</v>
      </c>
      <c r="P858" s="30">
        <f t="shared" si="98"/>
        <v>3939</v>
      </c>
      <c r="Q858" s="31">
        <f t="shared" si="99"/>
        <v>3021</v>
      </c>
      <c r="R858" s="31">
        <f t="shared" si="100"/>
        <v>894</v>
      </c>
      <c r="S858" s="32">
        <f t="shared" si="101"/>
        <v>0.22835249042145594</v>
      </c>
    </row>
    <row r="859" spans="1:19" x14ac:dyDescent="0.3">
      <c r="A859" s="34" t="s">
        <v>450</v>
      </c>
      <c r="B859" s="45" t="s">
        <v>376</v>
      </c>
      <c r="C859" s="46" t="s">
        <v>377</v>
      </c>
      <c r="D859" s="22"/>
      <c r="E859" s="23"/>
      <c r="F859" s="23"/>
      <c r="G859" s="23"/>
      <c r="H859" s="47" t="str">
        <f t="shared" si="95"/>
        <v/>
      </c>
      <c r="I859" s="48">
        <v>1824</v>
      </c>
      <c r="J859" s="49">
        <v>1733</v>
      </c>
      <c r="K859" s="49">
        <v>443</v>
      </c>
      <c r="L859" s="50">
        <f t="shared" si="96"/>
        <v>0.2556260819388344</v>
      </c>
      <c r="M859" s="52">
        <v>1</v>
      </c>
      <c r="N859" s="49">
        <v>88</v>
      </c>
      <c r="O859" s="51">
        <f t="shared" si="97"/>
        <v>4.8298572996706916E-2</v>
      </c>
      <c r="P859" s="30">
        <f t="shared" si="98"/>
        <v>1824</v>
      </c>
      <c r="Q859" s="31">
        <f t="shared" si="99"/>
        <v>1734</v>
      </c>
      <c r="R859" s="31">
        <f t="shared" si="100"/>
        <v>88</v>
      </c>
      <c r="S859" s="32">
        <f t="shared" si="101"/>
        <v>4.8298572996706916E-2</v>
      </c>
    </row>
    <row r="860" spans="1:19" x14ac:dyDescent="0.3">
      <c r="A860" s="34" t="s">
        <v>450</v>
      </c>
      <c r="B860" s="45" t="s">
        <v>384</v>
      </c>
      <c r="C860" s="46" t="s">
        <v>385</v>
      </c>
      <c r="D860" s="22"/>
      <c r="E860" s="23"/>
      <c r="F860" s="23"/>
      <c r="G860" s="23"/>
      <c r="H860" s="47" t="str">
        <f t="shared" si="95"/>
        <v/>
      </c>
      <c r="I860" s="48">
        <v>2105</v>
      </c>
      <c r="J860" s="49">
        <v>1132</v>
      </c>
      <c r="K860" s="49">
        <v>293</v>
      </c>
      <c r="L860" s="50">
        <f t="shared" si="96"/>
        <v>0.25883392226148411</v>
      </c>
      <c r="M860" s="52"/>
      <c r="N860" s="49">
        <v>950</v>
      </c>
      <c r="O860" s="51">
        <f t="shared" si="97"/>
        <v>0.45629202689721421</v>
      </c>
      <c r="P860" s="30">
        <f t="shared" si="98"/>
        <v>2105</v>
      </c>
      <c r="Q860" s="31">
        <f t="shared" si="99"/>
        <v>1132</v>
      </c>
      <c r="R860" s="31">
        <f t="shared" si="100"/>
        <v>950</v>
      </c>
      <c r="S860" s="32">
        <f t="shared" si="101"/>
        <v>0.45629202689721421</v>
      </c>
    </row>
    <row r="861" spans="1:19" x14ac:dyDescent="0.3">
      <c r="A861" s="34" t="s">
        <v>450</v>
      </c>
      <c r="B861" s="45" t="s">
        <v>386</v>
      </c>
      <c r="C861" s="46" t="s">
        <v>387</v>
      </c>
      <c r="D861" s="22"/>
      <c r="E861" s="23"/>
      <c r="F861" s="23"/>
      <c r="G861" s="23"/>
      <c r="H861" s="47" t="str">
        <f t="shared" si="95"/>
        <v/>
      </c>
      <c r="I861" s="48">
        <v>13327</v>
      </c>
      <c r="J861" s="49">
        <v>9642</v>
      </c>
      <c r="K861" s="49">
        <v>4341</v>
      </c>
      <c r="L861" s="50">
        <f t="shared" si="96"/>
        <v>0.45021779713752336</v>
      </c>
      <c r="M861" s="52">
        <v>7</v>
      </c>
      <c r="N861" s="49">
        <v>3637</v>
      </c>
      <c r="O861" s="51">
        <f t="shared" si="97"/>
        <v>0.27374680114406141</v>
      </c>
      <c r="P861" s="30">
        <f t="shared" si="98"/>
        <v>13327</v>
      </c>
      <c r="Q861" s="31">
        <f t="shared" si="99"/>
        <v>9649</v>
      </c>
      <c r="R861" s="31">
        <f t="shared" si="100"/>
        <v>3637</v>
      </c>
      <c r="S861" s="32">
        <f t="shared" si="101"/>
        <v>0.27374680114406141</v>
      </c>
    </row>
    <row r="862" spans="1:19" x14ac:dyDescent="0.3">
      <c r="A862" s="34" t="s">
        <v>450</v>
      </c>
      <c r="B862" s="45" t="s">
        <v>386</v>
      </c>
      <c r="C862" s="46" t="s">
        <v>389</v>
      </c>
      <c r="D862" s="22"/>
      <c r="E862" s="23"/>
      <c r="F862" s="23"/>
      <c r="G862" s="23"/>
      <c r="H862" s="47" t="str">
        <f t="shared" si="95"/>
        <v/>
      </c>
      <c r="I862" s="48">
        <v>37571</v>
      </c>
      <c r="J862" s="49">
        <v>36949</v>
      </c>
      <c r="K862" s="49">
        <v>35701</v>
      </c>
      <c r="L862" s="50">
        <f t="shared" si="96"/>
        <v>0.96622371376762561</v>
      </c>
      <c r="M862" s="52"/>
      <c r="N862" s="49">
        <v>552</v>
      </c>
      <c r="O862" s="51">
        <f t="shared" si="97"/>
        <v>1.4719607477133943E-2</v>
      </c>
      <c r="P862" s="30">
        <f t="shared" si="98"/>
        <v>37571</v>
      </c>
      <c r="Q862" s="31">
        <f t="shared" si="99"/>
        <v>36949</v>
      </c>
      <c r="R862" s="31">
        <f t="shared" si="100"/>
        <v>552</v>
      </c>
      <c r="S862" s="32">
        <f t="shared" si="101"/>
        <v>1.4719607477133943E-2</v>
      </c>
    </row>
    <row r="863" spans="1:19" x14ac:dyDescent="0.3">
      <c r="A863" s="34" t="s">
        <v>450</v>
      </c>
      <c r="B863" s="45" t="s">
        <v>386</v>
      </c>
      <c r="C863" s="46" t="s">
        <v>390</v>
      </c>
      <c r="D863" s="22"/>
      <c r="E863" s="23"/>
      <c r="F863" s="23"/>
      <c r="G863" s="23"/>
      <c r="H863" s="47" t="str">
        <f t="shared" si="95"/>
        <v/>
      </c>
      <c r="I863" s="48">
        <v>183156</v>
      </c>
      <c r="J863" s="49">
        <v>161037</v>
      </c>
      <c r="K863" s="49">
        <v>120997</v>
      </c>
      <c r="L863" s="50">
        <f t="shared" si="96"/>
        <v>0.75136148835360816</v>
      </c>
      <c r="M863" s="52">
        <v>4</v>
      </c>
      <c r="N863" s="49">
        <v>21852</v>
      </c>
      <c r="O863" s="51">
        <f t="shared" si="97"/>
        <v>0.11947969577840595</v>
      </c>
      <c r="P863" s="30">
        <f t="shared" si="98"/>
        <v>183156</v>
      </c>
      <c r="Q863" s="31">
        <f t="shared" si="99"/>
        <v>161041</v>
      </c>
      <c r="R863" s="31">
        <f t="shared" si="100"/>
        <v>21852</v>
      </c>
      <c r="S863" s="32">
        <f t="shared" si="101"/>
        <v>0.11947969577840595</v>
      </c>
    </row>
    <row r="864" spans="1:19" x14ac:dyDescent="0.3">
      <c r="A864" s="34" t="s">
        <v>450</v>
      </c>
      <c r="B864" s="45" t="s">
        <v>386</v>
      </c>
      <c r="C864" s="46" t="s">
        <v>391</v>
      </c>
      <c r="D864" s="22"/>
      <c r="E864" s="23"/>
      <c r="F864" s="23"/>
      <c r="G864" s="23"/>
      <c r="H864" s="47" t="str">
        <f t="shared" si="95"/>
        <v/>
      </c>
      <c r="I864" s="48">
        <v>62323</v>
      </c>
      <c r="J864" s="49">
        <v>56684</v>
      </c>
      <c r="K864" s="49">
        <v>34898</v>
      </c>
      <c r="L864" s="50">
        <f t="shared" si="96"/>
        <v>0.61565873967962736</v>
      </c>
      <c r="M864" s="52"/>
      <c r="N864" s="49">
        <v>5431</v>
      </c>
      <c r="O864" s="51">
        <f t="shared" si="97"/>
        <v>8.7434597118248414E-2</v>
      </c>
      <c r="P864" s="30">
        <f t="shared" si="98"/>
        <v>62323</v>
      </c>
      <c r="Q864" s="31">
        <f t="shared" si="99"/>
        <v>56684</v>
      </c>
      <c r="R864" s="31">
        <f t="shared" si="100"/>
        <v>5431</v>
      </c>
      <c r="S864" s="32">
        <f t="shared" si="101"/>
        <v>8.7434597118248414E-2</v>
      </c>
    </row>
    <row r="865" spans="1:19" x14ac:dyDescent="0.3">
      <c r="A865" s="34" t="s">
        <v>450</v>
      </c>
      <c r="B865" s="45" t="s">
        <v>396</v>
      </c>
      <c r="C865" s="46" t="s">
        <v>399</v>
      </c>
      <c r="D865" s="22"/>
      <c r="E865" s="23"/>
      <c r="F865" s="23"/>
      <c r="G865" s="23"/>
      <c r="H865" s="47" t="str">
        <f t="shared" si="95"/>
        <v/>
      </c>
      <c r="I865" s="48">
        <v>15</v>
      </c>
      <c r="J865" s="49">
        <v>8</v>
      </c>
      <c r="K865" s="49">
        <v>6</v>
      </c>
      <c r="L865" s="50">
        <f t="shared" si="96"/>
        <v>0.75</v>
      </c>
      <c r="M865" s="52">
        <v>2</v>
      </c>
      <c r="N865" s="49">
        <v>5</v>
      </c>
      <c r="O865" s="51">
        <f t="shared" si="97"/>
        <v>0.33333333333333331</v>
      </c>
      <c r="P865" s="30">
        <f t="shared" si="98"/>
        <v>15</v>
      </c>
      <c r="Q865" s="31">
        <f t="shared" si="99"/>
        <v>10</v>
      </c>
      <c r="R865" s="31">
        <f t="shared" si="100"/>
        <v>5</v>
      </c>
      <c r="S865" s="32">
        <f t="shared" si="101"/>
        <v>0.33333333333333331</v>
      </c>
    </row>
    <row r="866" spans="1:19" x14ac:dyDescent="0.3">
      <c r="A866" s="34" t="s">
        <v>450</v>
      </c>
      <c r="B866" s="45" t="s">
        <v>396</v>
      </c>
      <c r="C866" s="46" t="s">
        <v>402</v>
      </c>
      <c r="D866" s="22"/>
      <c r="E866" s="23"/>
      <c r="F866" s="23"/>
      <c r="G866" s="23"/>
      <c r="H866" s="47" t="str">
        <f t="shared" si="95"/>
        <v/>
      </c>
      <c r="I866" s="48">
        <v>58</v>
      </c>
      <c r="J866" s="49">
        <v>52</v>
      </c>
      <c r="K866" s="49">
        <v>30</v>
      </c>
      <c r="L866" s="50">
        <f t="shared" si="96"/>
        <v>0.57692307692307687</v>
      </c>
      <c r="M866" s="52"/>
      <c r="N866" s="49">
        <v>6</v>
      </c>
      <c r="O866" s="51">
        <f t="shared" si="97"/>
        <v>0.10344827586206896</v>
      </c>
      <c r="P866" s="30">
        <f t="shared" si="98"/>
        <v>58</v>
      </c>
      <c r="Q866" s="31">
        <f t="shared" si="99"/>
        <v>52</v>
      </c>
      <c r="R866" s="31">
        <f t="shared" si="100"/>
        <v>6</v>
      </c>
      <c r="S866" s="32">
        <f t="shared" si="101"/>
        <v>0.10344827586206896</v>
      </c>
    </row>
    <row r="867" spans="1:19" ht="28.8" x14ac:dyDescent="0.3">
      <c r="A867" s="34" t="s">
        <v>450</v>
      </c>
      <c r="B867" s="45" t="s">
        <v>405</v>
      </c>
      <c r="C867" s="46" t="s">
        <v>406</v>
      </c>
      <c r="D867" s="22"/>
      <c r="E867" s="23"/>
      <c r="F867" s="23"/>
      <c r="G867" s="23"/>
      <c r="H867" s="47" t="str">
        <f t="shared" si="95"/>
        <v/>
      </c>
      <c r="I867" s="48">
        <v>17974</v>
      </c>
      <c r="J867" s="49">
        <v>14695</v>
      </c>
      <c r="K867" s="49">
        <v>8294</v>
      </c>
      <c r="L867" s="50">
        <f t="shared" si="96"/>
        <v>0.56440966315073149</v>
      </c>
      <c r="M867" s="52">
        <v>172</v>
      </c>
      <c r="N867" s="49">
        <v>3062</v>
      </c>
      <c r="O867" s="51">
        <f t="shared" si="97"/>
        <v>0.17078476211724022</v>
      </c>
      <c r="P867" s="30">
        <f t="shared" si="98"/>
        <v>17974</v>
      </c>
      <c r="Q867" s="31">
        <f t="shared" si="99"/>
        <v>14867</v>
      </c>
      <c r="R867" s="31">
        <f t="shared" si="100"/>
        <v>3062</v>
      </c>
      <c r="S867" s="32">
        <f t="shared" si="101"/>
        <v>0.17078476211724022</v>
      </c>
    </row>
    <row r="868" spans="1:19" ht="28.8" x14ac:dyDescent="0.3">
      <c r="A868" s="34" t="s">
        <v>450</v>
      </c>
      <c r="B868" s="45" t="s">
        <v>408</v>
      </c>
      <c r="C868" s="46" t="s">
        <v>410</v>
      </c>
      <c r="D868" s="22">
        <v>5</v>
      </c>
      <c r="E868" s="23">
        <v>5</v>
      </c>
      <c r="F868" s="23">
        <v>4</v>
      </c>
      <c r="G868" s="23"/>
      <c r="H868" s="47">
        <f t="shared" si="95"/>
        <v>0</v>
      </c>
      <c r="I868" s="48">
        <v>34126</v>
      </c>
      <c r="J868" s="49">
        <v>30476</v>
      </c>
      <c r="K868" s="49">
        <v>24586</v>
      </c>
      <c r="L868" s="50">
        <f t="shared" si="96"/>
        <v>0.80673316708229426</v>
      </c>
      <c r="M868" s="52">
        <v>107</v>
      </c>
      <c r="N868" s="49">
        <v>3505</v>
      </c>
      <c r="O868" s="51">
        <f t="shared" si="97"/>
        <v>0.10282210748650551</v>
      </c>
      <c r="P868" s="30">
        <f t="shared" si="98"/>
        <v>34131</v>
      </c>
      <c r="Q868" s="31">
        <f t="shared" si="99"/>
        <v>30588</v>
      </c>
      <c r="R868" s="31">
        <f t="shared" si="100"/>
        <v>3505</v>
      </c>
      <c r="S868" s="32">
        <f t="shared" si="101"/>
        <v>0.10280702783562608</v>
      </c>
    </row>
    <row r="869" spans="1:19" x14ac:dyDescent="0.3">
      <c r="A869" s="34" t="s">
        <v>450</v>
      </c>
      <c r="B869" s="45" t="s">
        <v>412</v>
      </c>
      <c r="C869" s="46" t="s">
        <v>413</v>
      </c>
      <c r="D869" s="22"/>
      <c r="E869" s="23"/>
      <c r="F869" s="23"/>
      <c r="G869" s="23"/>
      <c r="H869" s="47" t="str">
        <f t="shared" si="95"/>
        <v/>
      </c>
      <c r="I869" s="48">
        <v>1</v>
      </c>
      <c r="J869" s="49">
        <v>1</v>
      </c>
      <c r="K869" s="49">
        <v>1</v>
      </c>
      <c r="L869" s="50">
        <f t="shared" si="96"/>
        <v>1</v>
      </c>
      <c r="M869" s="52"/>
      <c r="N869" s="49"/>
      <c r="O869" s="51">
        <f t="shared" si="97"/>
        <v>0</v>
      </c>
      <c r="P869" s="30">
        <f t="shared" si="98"/>
        <v>1</v>
      </c>
      <c r="Q869" s="31">
        <f t="shared" si="99"/>
        <v>1</v>
      </c>
      <c r="R869" s="31" t="str">
        <f t="shared" si="100"/>
        <v/>
      </c>
      <c r="S869" s="32" t="str">
        <f t="shared" si="101"/>
        <v/>
      </c>
    </row>
    <row r="870" spans="1:19" x14ac:dyDescent="0.3">
      <c r="A870" s="34" t="s">
        <v>450</v>
      </c>
      <c r="B870" s="45" t="s">
        <v>414</v>
      </c>
      <c r="C870" s="46" t="s">
        <v>415</v>
      </c>
      <c r="D870" s="22"/>
      <c r="E870" s="23"/>
      <c r="F870" s="23"/>
      <c r="G870" s="23"/>
      <c r="H870" s="47" t="str">
        <f t="shared" si="95"/>
        <v/>
      </c>
      <c r="I870" s="48">
        <v>319</v>
      </c>
      <c r="J870" s="49">
        <v>298</v>
      </c>
      <c r="K870" s="49">
        <v>227</v>
      </c>
      <c r="L870" s="50">
        <f t="shared" si="96"/>
        <v>0.76174496644295298</v>
      </c>
      <c r="M870" s="52">
        <v>7</v>
      </c>
      <c r="N870" s="49">
        <v>8</v>
      </c>
      <c r="O870" s="51">
        <f t="shared" si="97"/>
        <v>2.5559105431309903E-2</v>
      </c>
      <c r="P870" s="30">
        <f t="shared" si="98"/>
        <v>319</v>
      </c>
      <c r="Q870" s="31">
        <f t="shared" si="99"/>
        <v>305</v>
      </c>
      <c r="R870" s="31">
        <f t="shared" si="100"/>
        <v>8</v>
      </c>
      <c r="S870" s="32">
        <f t="shared" si="101"/>
        <v>2.5559105431309903E-2</v>
      </c>
    </row>
    <row r="871" spans="1:19" x14ac:dyDescent="0.3">
      <c r="A871" s="34" t="s">
        <v>450</v>
      </c>
      <c r="B871" s="45" t="s">
        <v>414</v>
      </c>
      <c r="C871" s="46" t="s">
        <v>416</v>
      </c>
      <c r="D871" s="22"/>
      <c r="E871" s="23"/>
      <c r="F871" s="23"/>
      <c r="G871" s="23"/>
      <c r="H871" s="47" t="str">
        <f t="shared" si="95"/>
        <v/>
      </c>
      <c r="I871" s="48">
        <v>544</v>
      </c>
      <c r="J871" s="49">
        <v>531</v>
      </c>
      <c r="K871" s="49">
        <v>507</v>
      </c>
      <c r="L871" s="50">
        <f t="shared" si="96"/>
        <v>0.95480225988700562</v>
      </c>
      <c r="M871" s="52">
        <v>10</v>
      </c>
      <c r="N871" s="49">
        <v>1</v>
      </c>
      <c r="O871" s="51">
        <f t="shared" si="97"/>
        <v>1.8450184501845018E-3</v>
      </c>
      <c r="P871" s="30">
        <f t="shared" si="98"/>
        <v>544</v>
      </c>
      <c r="Q871" s="31">
        <f t="shared" si="99"/>
        <v>541</v>
      </c>
      <c r="R871" s="31">
        <f t="shared" si="100"/>
        <v>1</v>
      </c>
      <c r="S871" s="32">
        <f t="shared" si="101"/>
        <v>1.8450184501845018E-3</v>
      </c>
    </row>
    <row r="872" spans="1:19" x14ac:dyDescent="0.3">
      <c r="A872" s="34" t="s">
        <v>450</v>
      </c>
      <c r="B872" s="45" t="s">
        <v>414</v>
      </c>
      <c r="C872" s="46" t="s">
        <v>417</v>
      </c>
      <c r="D872" s="22"/>
      <c r="E872" s="23"/>
      <c r="F872" s="23"/>
      <c r="G872" s="23"/>
      <c r="H872" s="47" t="str">
        <f t="shared" si="95"/>
        <v/>
      </c>
      <c r="I872" s="48">
        <v>724</v>
      </c>
      <c r="J872" s="49">
        <v>707</v>
      </c>
      <c r="K872" s="49">
        <v>313</v>
      </c>
      <c r="L872" s="50">
        <f t="shared" si="96"/>
        <v>0.44271570014144274</v>
      </c>
      <c r="M872" s="52"/>
      <c r="N872" s="49">
        <v>8</v>
      </c>
      <c r="O872" s="51">
        <f t="shared" si="97"/>
        <v>1.1188811188811189E-2</v>
      </c>
      <c r="P872" s="30">
        <f t="shared" si="98"/>
        <v>724</v>
      </c>
      <c r="Q872" s="31">
        <f t="shared" si="99"/>
        <v>707</v>
      </c>
      <c r="R872" s="31">
        <f t="shared" si="100"/>
        <v>8</v>
      </c>
      <c r="S872" s="32">
        <f t="shared" si="101"/>
        <v>1.1188811188811189E-2</v>
      </c>
    </row>
    <row r="873" spans="1:19" x14ac:dyDescent="0.3">
      <c r="A873" s="34" t="s">
        <v>450</v>
      </c>
      <c r="B873" s="45" t="s">
        <v>414</v>
      </c>
      <c r="C873" s="46" t="s">
        <v>419</v>
      </c>
      <c r="D873" s="22"/>
      <c r="E873" s="23"/>
      <c r="F873" s="23"/>
      <c r="G873" s="23"/>
      <c r="H873" s="47" t="str">
        <f t="shared" si="95"/>
        <v/>
      </c>
      <c r="I873" s="48">
        <v>828</v>
      </c>
      <c r="J873" s="49">
        <v>818</v>
      </c>
      <c r="K873" s="49">
        <v>795</v>
      </c>
      <c r="L873" s="50">
        <f t="shared" si="96"/>
        <v>0.97188264058679708</v>
      </c>
      <c r="M873" s="52">
        <v>7</v>
      </c>
      <c r="N873" s="49">
        <v>1</v>
      </c>
      <c r="O873" s="51">
        <f t="shared" si="97"/>
        <v>1.2106537530266344E-3</v>
      </c>
      <c r="P873" s="30">
        <f t="shared" si="98"/>
        <v>828</v>
      </c>
      <c r="Q873" s="31">
        <f t="shared" si="99"/>
        <v>825</v>
      </c>
      <c r="R873" s="31">
        <f t="shared" si="100"/>
        <v>1</v>
      </c>
      <c r="S873" s="32">
        <f t="shared" si="101"/>
        <v>1.2106537530266344E-3</v>
      </c>
    </row>
    <row r="874" spans="1:19" x14ac:dyDescent="0.3">
      <c r="A874" s="34" t="s">
        <v>450</v>
      </c>
      <c r="B874" s="45" t="s">
        <v>414</v>
      </c>
      <c r="C874" s="46" t="s">
        <v>420</v>
      </c>
      <c r="D874" s="22"/>
      <c r="E874" s="23"/>
      <c r="F874" s="23"/>
      <c r="G874" s="23"/>
      <c r="H874" s="47" t="str">
        <f t="shared" si="95"/>
        <v/>
      </c>
      <c r="I874" s="48">
        <v>419</v>
      </c>
      <c r="J874" s="49">
        <v>409</v>
      </c>
      <c r="K874" s="49">
        <v>220</v>
      </c>
      <c r="L874" s="50">
        <f t="shared" si="96"/>
        <v>0.53789731051344747</v>
      </c>
      <c r="M874" s="52">
        <v>8</v>
      </c>
      <c r="N874" s="49">
        <v>2</v>
      </c>
      <c r="O874" s="51">
        <f t="shared" si="97"/>
        <v>4.7732696897374704E-3</v>
      </c>
      <c r="P874" s="30">
        <f t="shared" si="98"/>
        <v>419</v>
      </c>
      <c r="Q874" s="31">
        <f t="shared" si="99"/>
        <v>417</v>
      </c>
      <c r="R874" s="31">
        <f t="shared" si="100"/>
        <v>2</v>
      </c>
      <c r="S874" s="32">
        <f t="shared" si="101"/>
        <v>4.7732696897374704E-3</v>
      </c>
    </row>
    <row r="875" spans="1:19" x14ac:dyDescent="0.3">
      <c r="A875" s="34" t="s">
        <v>450</v>
      </c>
      <c r="B875" s="45" t="s">
        <v>414</v>
      </c>
      <c r="C875" s="46" t="s">
        <v>423</v>
      </c>
      <c r="D875" s="22"/>
      <c r="E875" s="23"/>
      <c r="F875" s="23"/>
      <c r="G875" s="23"/>
      <c r="H875" s="47" t="str">
        <f t="shared" si="95"/>
        <v/>
      </c>
      <c r="I875" s="48">
        <v>1640</v>
      </c>
      <c r="J875" s="49">
        <v>1606</v>
      </c>
      <c r="K875" s="49">
        <v>1269</v>
      </c>
      <c r="L875" s="50">
        <f t="shared" si="96"/>
        <v>0.79016189290161898</v>
      </c>
      <c r="M875" s="52">
        <v>31</v>
      </c>
      <c r="N875" s="49">
        <v>1</v>
      </c>
      <c r="O875" s="51">
        <f t="shared" si="97"/>
        <v>6.105006105006105E-4</v>
      </c>
      <c r="P875" s="30">
        <f t="shared" si="98"/>
        <v>1640</v>
      </c>
      <c r="Q875" s="31">
        <f t="shared" si="99"/>
        <v>1637</v>
      </c>
      <c r="R875" s="31">
        <f t="shared" si="100"/>
        <v>1</v>
      </c>
      <c r="S875" s="32">
        <f t="shared" si="101"/>
        <v>6.105006105006105E-4</v>
      </c>
    </row>
    <row r="876" spans="1:19" ht="28.8" x14ac:dyDescent="0.3">
      <c r="A876" s="34" t="s">
        <v>450</v>
      </c>
      <c r="B876" s="45" t="s">
        <v>414</v>
      </c>
      <c r="C876" s="46" t="s">
        <v>425</v>
      </c>
      <c r="D876" s="22"/>
      <c r="E876" s="23"/>
      <c r="F876" s="23"/>
      <c r="G876" s="23"/>
      <c r="H876" s="47" t="str">
        <f t="shared" si="95"/>
        <v/>
      </c>
      <c r="I876" s="48">
        <v>601</v>
      </c>
      <c r="J876" s="49">
        <v>593</v>
      </c>
      <c r="K876" s="49">
        <v>365</v>
      </c>
      <c r="L876" s="50">
        <f t="shared" si="96"/>
        <v>0.61551433389544685</v>
      </c>
      <c r="M876" s="52">
        <v>8</v>
      </c>
      <c r="N876" s="49"/>
      <c r="O876" s="51">
        <f t="shared" si="97"/>
        <v>0</v>
      </c>
      <c r="P876" s="30">
        <f t="shared" si="98"/>
        <v>601</v>
      </c>
      <c r="Q876" s="31">
        <f t="shared" si="99"/>
        <v>601</v>
      </c>
      <c r="R876" s="31" t="str">
        <f t="shared" si="100"/>
        <v/>
      </c>
      <c r="S876" s="32" t="str">
        <f t="shared" si="101"/>
        <v/>
      </c>
    </row>
    <row r="877" spans="1:19" x14ac:dyDescent="0.3">
      <c r="A877" s="34" t="s">
        <v>450</v>
      </c>
      <c r="B877" s="45" t="s">
        <v>414</v>
      </c>
      <c r="C877" s="46" t="s">
        <v>426</v>
      </c>
      <c r="D877" s="22"/>
      <c r="E877" s="23"/>
      <c r="F877" s="23"/>
      <c r="G877" s="23"/>
      <c r="H877" s="47" t="str">
        <f t="shared" si="95"/>
        <v/>
      </c>
      <c r="I877" s="48">
        <v>344</v>
      </c>
      <c r="J877" s="49">
        <v>336</v>
      </c>
      <c r="K877" s="49">
        <v>151</v>
      </c>
      <c r="L877" s="50">
        <f t="shared" si="96"/>
        <v>0.44940476190476192</v>
      </c>
      <c r="M877" s="52">
        <v>5</v>
      </c>
      <c r="N877" s="49">
        <v>1</v>
      </c>
      <c r="O877" s="51">
        <f t="shared" si="97"/>
        <v>2.9239766081871343E-3</v>
      </c>
      <c r="P877" s="30">
        <f t="shared" si="98"/>
        <v>344</v>
      </c>
      <c r="Q877" s="31">
        <f t="shared" si="99"/>
        <v>341</v>
      </c>
      <c r="R877" s="31">
        <f t="shared" si="100"/>
        <v>1</v>
      </c>
      <c r="S877" s="32">
        <f t="shared" si="101"/>
        <v>2.9239766081871343E-3</v>
      </c>
    </row>
    <row r="878" spans="1:19" x14ac:dyDescent="0.3">
      <c r="A878" s="34" t="s">
        <v>450</v>
      </c>
      <c r="B878" s="45" t="s">
        <v>414</v>
      </c>
      <c r="C878" s="46" t="s">
        <v>427</v>
      </c>
      <c r="D878" s="22"/>
      <c r="E878" s="23"/>
      <c r="F878" s="23"/>
      <c r="G878" s="23"/>
      <c r="H878" s="47" t="str">
        <f t="shared" si="95"/>
        <v/>
      </c>
      <c r="I878" s="48">
        <v>1600</v>
      </c>
      <c r="J878" s="49">
        <v>586</v>
      </c>
      <c r="K878" s="49">
        <v>544</v>
      </c>
      <c r="L878" s="50">
        <f t="shared" si="96"/>
        <v>0.92832764505119458</v>
      </c>
      <c r="M878" s="52">
        <v>961</v>
      </c>
      <c r="N878" s="49">
        <v>40</v>
      </c>
      <c r="O878" s="51">
        <f t="shared" si="97"/>
        <v>2.5204788909892879E-2</v>
      </c>
      <c r="P878" s="30">
        <f t="shared" si="98"/>
        <v>1600</v>
      </c>
      <c r="Q878" s="31">
        <f t="shared" si="99"/>
        <v>1547</v>
      </c>
      <c r="R878" s="31">
        <f t="shared" si="100"/>
        <v>40</v>
      </c>
      <c r="S878" s="32">
        <f t="shared" si="101"/>
        <v>2.5204788909892879E-2</v>
      </c>
    </row>
    <row r="879" spans="1:19" x14ac:dyDescent="0.3">
      <c r="A879" s="34" t="s">
        <v>450</v>
      </c>
      <c r="B879" s="45" t="s">
        <v>434</v>
      </c>
      <c r="C879" s="46" t="s">
        <v>435</v>
      </c>
      <c r="D879" s="22"/>
      <c r="E879" s="23"/>
      <c r="F879" s="23"/>
      <c r="G879" s="23"/>
      <c r="H879" s="47" t="str">
        <f t="shared" si="95"/>
        <v/>
      </c>
      <c r="I879" s="48">
        <v>1423</v>
      </c>
      <c r="J879" s="49">
        <v>1321</v>
      </c>
      <c r="K879" s="49">
        <v>341</v>
      </c>
      <c r="L879" s="50">
        <f t="shared" si="96"/>
        <v>0.25813777441332325</v>
      </c>
      <c r="M879" s="52">
        <v>1</v>
      </c>
      <c r="N879" s="49">
        <v>79</v>
      </c>
      <c r="O879" s="51">
        <f t="shared" si="97"/>
        <v>5.638829407566024E-2</v>
      </c>
      <c r="P879" s="30">
        <f t="shared" si="98"/>
        <v>1423</v>
      </c>
      <c r="Q879" s="31">
        <f t="shared" si="99"/>
        <v>1322</v>
      </c>
      <c r="R879" s="31">
        <f t="shared" si="100"/>
        <v>79</v>
      </c>
      <c r="S879" s="32">
        <f t="shared" si="101"/>
        <v>5.638829407566024E-2</v>
      </c>
    </row>
    <row r="880" spans="1:19" x14ac:dyDescent="0.3">
      <c r="A880" s="34" t="s">
        <v>450</v>
      </c>
      <c r="B880" s="45" t="s">
        <v>441</v>
      </c>
      <c r="C880" s="46" t="s">
        <v>442</v>
      </c>
      <c r="D880" s="22"/>
      <c r="E880" s="23"/>
      <c r="F880" s="23"/>
      <c r="G880" s="23"/>
      <c r="H880" s="47" t="str">
        <f t="shared" si="95"/>
        <v/>
      </c>
      <c r="I880" s="48">
        <v>286</v>
      </c>
      <c r="J880" s="49">
        <v>253</v>
      </c>
      <c r="K880" s="49">
        <v>112</v>
      </c>
      <c r="L880" s="50">
        <f t="shared" si="96"/>
        <v>0.44268774703557312</v>
      </c>
      <c r="M880" s="52"/>
      <c r="N880" s="49">
        <v>31</v>
      </c>
      <c r="O880" s="51">
        <f t="shared" si="97"/>
        <v>0.10915492957746478</v>
      </c>
      <c r="P880" s="30">
        <f t="shared" si="98"/>
        <v>286</v>
      </c>
      <c r="Q880" s="31">
        <f t="shared" si="99"/>
        <v>253</v>
      </c>
      <c r="R880" s="31">
        <f t="shared" si="100"/>
        <v>31</v>
      </c>
      <c r="S880" s="32">
        <f t="shared" si="101"/>
        <v>0.10915492957746478</v>
      </c>
    </row>
    <row r="881" spans="1:19" x14ac:dyDescent="0.3">
      <c r="A881" s="34" t="s">
        <v>453</v>
      </c>
      <c r="B881" s="20" t="s">
        <v>4</v>
      </c>
      <c r="C881" s="21" t="s">
        <v>5</v>
      </c>
      <c r="D881" s="22"/>
      <c r="E881" s="23"/>
      <c r="F881" s="23"/>
      <c r="G881" s="23"/>
      <c r="H881" s="24" t="str">
        <f t="shared" si="95"/>
        <v/>
      </c>
      <c r="I881" s="25">
        <v>35</v>
      </c>
      <c r="J881" s="26">
        <v>31</v>
      </c>
      <c r="K881" s="26">
        <v>5</v>
      </c>
      <c r="L881" s="27">
        <f t="shared" si="96"/>
        <v>0.16129032258064516</v>
      </c>
      <c r="M881" s="28"/>
      <c r="N881" s="26">
        <v>4</v>
      </c>
      <c r="O881" s="29">
        <f t="shared" si="97"/>
        <v>0.11428571428571428</v>
      </c>
      <c r="P881" s="30">
        <f t="shared" si="98"/>
        <v>35</v>
      </c>
      <c r="Q881" s="31">
        <f t="shared" si="99"/>
        <v>31</v>
      </c>
      <c r="R881" s="31">
        <f t="shared" si="100"/>
        <v>4</v>
      </c>
      <c r="S881" s="32">
        <f t="shared" si="101"/>
        <v>0.11428571428571428</v>
      </c>
    </row>
    <row r="882" spans="1:19" x14ac:dyDescent="0.3">
      <c r="A882" s="34" t="s">
        <v>453</v>
      </c>
      <c r="B882" s="20" t="s">
        <v>6</v>
      </c>
      <c r="C882" s="21" t="s">
        <v>7</v>
      </c>
      <c r="D882" s="22"/>
      <c r="E882" s="23"/>
      <c r="F882" s="23"/>
      <c r="G882" s="23"/>
      <c r="H882" s="24" t="str">
        <f t="shared" si="95"/>
        <v/>
      </c>
      <c r="I882" s="25">
        <v>1204</v>
      </c>
      <c r="J882" s="26">
        <v>401</v>
      </c>
      <c r="K882" s="26">
        <v>153</v>
      </c>
      <c r="L882" s="27">
        <f t="shared" si="96"/>
        <v>0.38154613466334164</v>
      </c>
      <c r="M882" s="28">
        <v>1</v>
      </c>
      <c r="N882" s="26">
        <v>803</v>
      </c>
      <c r="O882" s="29">
        <f t="shared" si="97"/>
        <v>0.6663900414937759</v>
      </c>
      <c r="P882" s="30">
        <f t="shared" si="98"/>
        <v>1204</v>
      </c>
      <c r="Q882" s="31">
        <f t="shared" si="99"/>
        <v>402</v>
      </c>
      <c r="R882" s="31">
        <f t="shared" si="100"/>
        <v>803</v>
      </c>
      <c r="S882" s="32">
        <f t="shared" si="101"/>
        <v>0.6663900414937759</v>
      </c>
    </row>
    <row r="883" spans="1:19" x14ac:dyDescent="0.3">
      <c r="A883" s="34" t="s">
        <v>453</v>
      </c>
      <c r="B883" s="20" t="s">
        <v>14</v>
      </c>
      <c r="C883" s="21" t="s">
        <v>16</v>
      </c>
      <c r="D883" s="22"/>
      <c r="E883" s="23"/>
      <c r="F883" s="23"/>
      <c r="G883" s="23"/>
      <c r="H883" s="24" t="str">
        <f t="shared" si="95"/>
        <v/>
      </c>
      <c r="I883" s="25">
        <v>572</v>
      </c>
      <c r="J883" s="26">
        <v>219</v>
      </c>
      <c r="K883" s="26">
        <v>90</v>
      </c>
      <c r="L883" s="27">
        <f t="shared" si="96"/>
        <v>0.41095890410958902</v>
      </c>
      <c r="M883" s="28">
        <v>6</v>
      </c>
      <c r="N883" s="26">
        <v>353</v>
      </c>
      <c r="O883" s="29">
        <f t="shared" si="97"/>
        <v>0.61072664359861595</v>
      </c>
      <c r="P883" s="30">
        <f t="shared" si="98"/>
        <v>572</v>
      </c>
      <c r="Q883" s="31">
        <f t="shared" si="99"/>
        <v>225</v>
      </c>
      <c r="R883" s="31">
        <f t="shared" si="100"/>
        <v>353</v>
      </c>
      <c r="S883" s="32">
        <f t="shared" si="101"/>
        <v>0.61072664359861595</v>
      </c>
    </row>
    <row r="884" spans="1:19" x14ac:dyDescent="0.3">
      <c r="A884" s="34" t="s">
        <v>453</v>
      </c>
      <c r="B884" s="20" t="s">
        <v>8</v>
      </c>
      <c r="C884" s="21" t="s">
        <v>9</v>
      </c>
      <c r="D884" s="22"/>
      <c r="E884" s="23"/>
      <c r="F884" s="23"/>
      <c r="G884" s="23"/>
      <c r="H884" s="24" t="str">
        <f t="shared" si="95"/>
        <v/>
      </c>
      <c r="I884" s="25">
        <v>14</v>
      </c>
      <c r="J884" s="26">
        <v>12</v>
      </c>
      <c r="K884" s="26">
        <v>3</v>
      </c>
      <c r="L884" s="27">
        <f t="shared" si="96"/>
        <v>0.25</v>
      </c>
      <c r="M884" s="28">
        <v>1</v>
      </c>
      <c r="N884" s="26">
        <v>2</v>
      </c>
      <c r="O884" s="29">
        <f t="shared" si="97"/>
        <v>0.13333333333333333</v>
      </c>
      <c r="P884" s="30">
        <f t="shared" si="98"/>
        <v>14</v>
      </c>
      <c r="Q884" s="31">
        <f t="shared" si="99"/>
        <v>13</v>
      </c>
      <c r="R884" s="31">
        <f t="shared" si="100"/>
        <v>2</v>
      </c>
      <c r="S884" s="32">
        <f t="shared" si="101"/>
        <v>0.13333333333333333</v>
      </c>
    </row>
    <row r="885" spans="1:19" x14ac:dyDescent="0.3">
      <c r="A885" s="34" t="s">
        <v>453</v>
      </c>
      <c r="B885" s="20" t="s">
        <v>25</v>
      </c>
      <c r="C885" s="21" t="s">
        <v>26</v>
      </c>
      <c r="D885" s="22"/>
      <c r="E885" s="23"/>
      <c r="F885" s="23"/>
      <c r="G885" s="23"/>
      <c r="H885" s="24" t="str">
        <f t="shared" si="95"/>
        <v/>
      </c>
      <c r="I885" s="25">
        <v>5366</v>
      </c>
      <c r="J885" s="26">
        <v>4362</v>
      </c>
      <c r="K885" s="26">
        <v>1328</v>
      </c>
      <c r="L885" s="27">
        <f t="shared" si="96"/>
        <v>0.30444750114626318</v>
      </c>
      <c r="M885" s="28"/>
      <c r="N885" s="26">
        <v>1004</v>
      </c>
      <c r="O885" s="29">
        <f t="shared" si="97"/>
        <v>0.18710398807305256</v>
      </c>
      <c r="P885" s="30">
        <f t="shared" si="98"/>
        <v>5366</v>
      </c>
      <c r="Q885" s="31">
        <f t="shared" si="99"/>
        <v>4362</v>
      </c>
      <c r="R885" s="31">
        <f t="shared" si="100"/>
        <v>1004</v>
      </c>
      <c r="S885" s="32">
        <f t="shared" si="101"/>
        <v>0.18710398807305256</v>
      </c>
    </row>
    <row r="886" spans="1:19" x14ac:dyDescent="0.3">
      <c r="A886" s="34" t="s">
        <v>453</v>
      </c>
      <c r="B886" s="20" t="s">
        <v>31</v>
      </c>
      <c r="C886" s="21" t="s">
        <v>34</v>
      </c>
      <c r="D886" s="22"/>
      <c r="E886" s="23"/>
      <c r="F886" s="23"/>
      <c r="G886" s="23"/>
      <c r="H886" s="24" t="str">
        <f t="shared" si="95"/>
        <v/>
      </c>
      <c r="I886" s="25">
        <v>14284</v>
      </c>
      <c r="J886" s="26">
        <v>13953</v>
      </c>
      <c r="K886" s="26">
        <v>8026</v>
      </c>
      <c r="L886" s="27">
        <f t="shared" si="96"/>
        <v>0.57521679925464053</v>
      </c>
      <c r="M886" s="28">
        <v>1</v>
      </c>
      <c r="N886" s="26">
        <v>331</v>
      </c>
      <c r="O886" s="29">
        <f t="shared" si="97"/>
        <v>2.3171158557927896E-2</v>
      </c>
      <c r="P886" s="30">
        <f t="shared" si="98"/>
        <v>14284</v>
      </c>
      <c r="Q886" s="31">
        <f t="shared" si="99"/>
        <v>13954</v>
      </c>
      <c r="R886" s="31">
        <f t="shared" si="100"/>
        <v>331</v>
      </c>
      <c r="S886" s="32">
        <f t="shared" si="101"/>
        <v>2.3171158557927896E-2</v>
      </c>
    </row>
    <row r="887" spans="1:19" ht="28.8" x14ac:dyDescent="0.3">
      <c r="A887" s="34" t="s">
        <v>453</v>
      </c>
      <c r="B887" s="20" t="s">
        <v>42</v>
      </c>
      <c r="C887" s="21" t="s">
        <v>47</v>
      </c>
      <c r="D887" s="22"/>
      <c r="E887" s="23"/>
      <c r="F887" s="23"/>
      <c r="G887" s="23"/>
      <c r="H887" s="24" t="str">
        <f t="shared" si="95"/>
        <v/>
      </c>
      <c r="I887" s="25">
        <v>54</v>
      </c>
      <c r="J887" s="26">
        <v>49</v>
      </c>
      <c r="K887" s="26">
        <v>19</v>
      </c>
      <c r="L887" s="27">
        <f t="shared" si="96"/>
        <v>0.38775510204081631</v>
      </c>
      <c r="M887" s="28">
        <v>1</v>
      </c>
      <c r="N887" s="26">
        <v>5</v>
      </c>
      <c r="O887" s="29">
        <f t="shared" si="97"/>
        <v>9.0909090909090912E-2</v>
      </c>
      <c r="P887" s="30">
        <f t="shared" si="98"/>
        <v>54</v>
      </c>
      <c r="Q887" s="31">
        <f t="shared" si="99"/>
        <v>50</v>
      </c>
      <c r="R887" s="31">
        <f t="shared" si="100"/>
        <v>5</v>
      </c>
      <c r="S887" s="32">
        <f t="shared" si="101"/>
        <v>9.0909090909090912E-2</v>
      </c>
    </row>
    <row r="888" spans="1:19" x14ac:dyDescent="0.3">
      <c r="A888" s="34" t="s">
        <v>453</v>
      </c>
      <c r="B888" s="20" t="s">
        <v>60</v>
      </c>
      <c r="C888" s="21" t="s">
        <v>61</v>
      </c>
      <c r="D888" s="22"/>
      <c r="E888" s="23"/>
      <c r="F888" s="23"/>
      <c r="G888" s="23"/>
      <c r="H888" s="24" t="str">
        <f t="shared" si="95"/>
        <v/>
      </c>
      <c r="I888" s="25">
        <v>55</v>
      </c>
      <c r="J888" s="26">
        <v>55</v>
      </c>
      <c r="K888" s="26">
        <v>35</v>
      </c>
      <c r="L888" s="27">
        <f t="shared" si="96"/>
        <v>0.63636363636363635</v>
      </c>
      <c r="M888" s="28">
        <v>0</v>
      </c>
      <c r="N888" s="26">
        <v>0</v>
      </c>
      <c r="O888" s="29">
        <f t="shared" si="97"/>
        <v>0</v>
      </c>
      <c r="P888" s="30">
        <f t="shared" si="98"/>
        <v>55</v>
      </c>
      <c r="Q888" s="31">
        <f t="shared" si="99"/>
        <v>55</v>
      </c>
      <c r="R888" s="31" t="str">
        <f t="shared" si="100"/>
        <v/>
      </c>
      <c r="S888" s="32" t="str">
        <f t="shared" si="101"/>
        <v/>
      </c>
    </row>
    <row r="889" spans="1:19" x14ac:dyDescent="0.3">
      <c r="A889" s="34" t="s">
        <v>453</v>
      </c>
      <c r="B889" s="20" t="s">
        <v>71</v>
      </c>
      <c r="C889" s="21" t="s">
        <v>74</v>
      </c>
      <c r="D889" s="22"/>
      <c r="E889" s="23"/>
      <c r="F889" s="23"/>
      <c r="G889" s="23"/>
      <c r="H889" s="24" t="str">
        <f t="shared" si="95"/>
        <v/>
      </c>
      <c r="I889" s="25">
        <v>199</v>
      </c>
      <c r="J889" s="26">
        <v>173</v>
      </c>
      <c r="K889" s="26">
        <v>45</v>
      </c>
      <c r="L889" s="27">
        <f t="shared" si="96"/>
        <v>0.26011560693641617</v>
      </c>
      <c r="M889" s="28">
        <v>1</v>
      </c>
      <c r="N889" s="26">
        <v>26</v>
      </c>
      <c r="O889" s="29">
        <f t="shared" si="97"/>
        <v>0.13</v>
      </c>
      <c r="P889" s="30">
        <f t="shared" si="98"/>
        <v>199</v>
      </c>
      <c r="Q889" s="31">
        <f t="shared" si="99"/>
        <v>174</v>
      </c>
      <c r="R889" s="31">
        <f t="shared" si="100"/>
        <v>26</v>
      </c>
      <c r="S889" s="32">
        <f t="shared" si="101"/>
        <v>0.13</v>
      </c>
    </row>
    <row r="890" spans="1:19" x14ac:dyDescent="0.3">
      <c r="A890" s="34" t="s">
        <v>453</v>
      </c>
      <c r="B890" s="20" t="s">
        <v>85</v>
      </c>
      <c r="C890" s="21" t="s">
        <v>86</v>
      </c>
      <c r="D890" s="22"/>
      <c r="E890" s="23"/>
      <c r="F890" s="23"/>
      <c r="G890" s="23"/>
      <c r="H890" s="24" t="str">
        <f t="shared" si="95"/>
        <v/>
      </c>
      <c r="I890" s="25">
        <v>30653</v>
      </c>
      <c r="J890" s="26">
        <v>29660</v>
      </c>
      <c r="K890" s="26">
        <v>7048</v>
      </c>
      <c r="L890" s="27">
        <f t="shared" si="96"/>
        <v>0.23762643290627108</v>
      </c>
      <c r="M890" s="28"/>
      <c r="N890" s="26">
        <v>993</v>
      </c>
      <c r="O890" s="29">
        <f t="shared" si="97"/>
        <v>3.2394871627573159E-2</v>
      </c>
      <c r="P890" s="30">
        <f t="shared" si="98"/>
        <v>30653</v>
      </c>
      <c r="Q890" s="31">
        <f t="shared" si="99"/>
        <v>29660</v>
      </c>
      <c r="R890" s="31">
        <f t="shared" si="100"/>
        <v>993</v>
      </c>
      <c r="S890" s="32">
        <f t="shared" si="101"/>
        <v>3.2394871627573159E-2</v>
      </c>
    </row>
    <row r="891" spans="1:19" x14ac:dyDescent="0.3">
      <c r="A891" s="34" t="s">
        <v>453</v>
      </c>
      <c r="B891" s="20" t="s">
        <v>85</v>
      </c>
      <c r="C891" s="21" t="s">
        <v>88</v>
      </c>
      <c r="D891" s="22"/>
      <c r="E891" s="23"/>
      <c r="F891" s="23"/>
      <c r="G891" s="23"/>
      <c r="H891" s="24" t="str">
        <f t="shared" si="95"/>
        <v/>
      </c>
      <c r="I891" s="25">
        <v>5613</v>
      </c>
      <c r="J891" s="26">
        <v>5294</v>
      </c>
      <c r="K891" s="26">
        <v>1630</v>
      </c>
      <c r="L891" s="27">
        <f t="shared" si="96"/>
        <v>0.30789573101624479</v>
      </c>
      <c r="M891" s="28"/>
      <c r="N891" s="26">
        <v>319</v>
      </c>
      <c r="O891" s="29">
        <f t="shared" si="97"/>
        <v>5.6832353465170141E-2</v>
      </c>
      <c r="P891" s="30">
        <f t="shared" si="98"/>
        <v>5613</v>
      </c>
      <c r="Q891" s="31">
        <f t="shared" si="99"/>
        <v>5294</v>
      </c>
      <c r="R891" s="31">
        <f t="shared" si="100"/>
        <v>319</v>
      </c>
      <c r="S891" s="32">
        <f t="shared" si="101"/>
        <v>5.6832353465170141E-2</v>
      </c>
    </row>
    <row r="892" spans="1:19" ht="28.8" x14ac:dyDescent="0.3">
      <c r="A892" s="34" t="s">
        <v>453</v>
      </c>
      <c r="B892" s="20" t="s">
        <v>85</v>
      </c>
      <c r="C892" s="21" t="s">
        <v>89</v>
      </c>
      <c r="D892" s="22"/>
      <c r="E892" s="23"/>
      <c r="F892" s="23"/>
      <c r="G892" s="23"/>
      <c r="H892" s="24" t="str">
        <f t="shared" si="95"/>
        <v/>
      </c>
      <c r="I892" s="25">
        <v>0</v>
      </c>
      <c r="J892" s="26">
        <v>0</v>
      </c>
      <c r="K892" s="26">
        <v>0</v>
      </c>
      <c r="L892" s="27" t="str">
        <f t="shared" si="96"/>
        <v/>
      </c>
      <c r="M892" s="28"/>
      <c r="N892" s="26">
        <v>0</v>
      </c>
      <c r="O892" s="29" t="str">
        <f t="shared" si="97"/>
        <v/>
      </c>
      <c r="P892" s="30" t="str">
        <f t="shared" si="98"/>
        <v/>
      </c>
      <c r="Q892" s="31" t="str">
        <f t="shared" si="99"/>
        <v/>
      </c>
      <c r="R892" s="31" t="str">
        <f t="shared" si="100"/>
        <v/>
      </c>
      <c r="S892" s="32" t="str">
        <f t="shared" si="101"/>
        <v/>
      </c>
    </row>
    <row r="893" spans="1:19" x14ac:dyDescent="0.3">
      <c r="A893" s="34" t="s">
        <v>453</v>
      </c>
      <c r="B893" s="20" t="s">
        <v>85</v>
      </c>
      <c r="C893" s="21" t="s">
        <v>90</v>
      </c>
      <c r="D893" s="22"/>
      <c r="E893" s="23"/>
      <c r="F893" s="23"/>
      <c r="G893" s="23"/>
      <c r="H893" s="24" t="str">
        <f t="shared" ref="H893:H956" si="102">IF((E893+G893)&lt;&gt;0,G893/(E893+G893),"")</f>
        <v/>
      </c>
      <c r="I893" s="25">
        <v>28648</v>
      </c>
      <c r="J893" s="26">
        <v>27313</v>
      </c>
      <c r="K893" s="26">
        <v>7921</v>
      </c>
      <c r="L893" s="27">
        <f t="shared" si="96"/>
        <v>0.29000842089847323</v>
      </c>
      <c r="M893" s="28"/>
      <c r="N893" s="26">
        <v>1335</v>
      </c>
      <c r="O893" s="29">
        <f t="shared" si="97"/>
        <v>4.660011170064228E-2</v>
      </c>
      <c r="P893" s="30">
        <f t="shared" si="98"/>
        <v>28648</v>
      </c>
      <c r="Q893" s="31">
        <f t="shared" si="99"/>
        <v>27313</v>
      </c>
      <c r="R893" s="31">
        <f t="shared" si="100"/>
        <v>1335</v>
      </c>
      <c r="S893" s="32">
        <f t="shared" si="101"/>
        <v>4.660011170064228E-2</v>
      </c>
    </row>
    <row r="894" spans="1:19" x14ac:dyDescent="0.3">
      <c r="A894" s="34" t="s">
        <v>453</v>
      </c>
      <c r="B894" s="20" t="s">
        <v>93</v>
      </c>
      <c r="C894" s="21" t="s">
        <v>94</v>
      </c>
      <c r="D894" s="22"/>
      <c r="E894" s="23"/>
      <c r="F894" s="23"/>
      <c r="G894" s="23"/>
      <c r="H894" s="24" t="str">
        <f t="shared" si="102"/>
        <v/>
      </c>
      <c r="I894" s="25">
        <v>17</v>
      </c>
      <c r="J894" s="26">
        <v>17</v>
      </c>
      <c r="K894" s="26">
        <v>15</v>
      </c>
      <c r="L894" s="27">
        <f t="shared" si="96"/>
        <v>0.88235294117647056</v>
      </c>
      <c r="M894" s="28"/>
      <c r="N894" s="26"/>
      <c r="O894" s="29">
        <f t="shared" si="97"/>
        <v>0</v>
      </c>
      <c r="P894" s="30">
        <f t="shared" si="98"/>
        <v>17</v>
      </c>
      <c r="Q894" s="31">
        <f t="shared" si="99"/>
        <v>17</v>
      </c>
      <c r="R894" s="31" t="str">
        <f t="shared" si="100"/>
        <v/>
      </c>
      <c r="S894" s="32" t="str">
        <f t="shared" si="101"/>
        <v/>
      </c>
    </row>
    <row r="895" spans="1:19" x14ac:dyDescent="0.3">
      <c r="A895" s="34" t="s">
        <v>453</v>
      </c>
      <c r="B895" s="20" t="s">
        <v>109</v>
      </c>
      <c r="C895" s="21" t="s">
        <v>110</v>
      </c>
      <c r="D895" s="22"/>
      <c r="E895" s="23"/>
      <c r="F895" s="23"/>
      <c r="G895" s="23"/>
      <c r="H895" s="24" t="str">
        <f t="shared" si="102"/>
        <v/>
      </c>
      <c r="I895" s="25">
        <v>256</v>
      </c>
      <c r="J895" s="26">
        <v>203</v>
      </c>
      <c r="K895" s="26">
        <v>33</v>
      </c>
      <c r="L895" s="27">
        <f t="shared" si="96"/>
        <v>0.1625615763546798</v>
      </c>
      <c r="M895" s="28"/>
      <c r="N895" s="26">
        <v>53</v>
      </c>
      <c r="O895" s="29">
        <f t="shared" si="97"/>
        <v>0.20703125</v>
      </c>
      <c r="P895" s="30">
        <f t="shared" si="98"/>
        <v>256</v>
      </c>
      <c r="Q895" s="31">
        <f t="shared" si="99"/>
        <v>203</v>
      </c>
      <c r="R895" s="31">
        <f t="shared" si="100"/>
        <v>53</v>
      </c>
      <c r="S895" s="32">
        <f t="shared" si="101"/>
        <v>0.20703125</v>
      </c>
    </row>
    <row r="896" spans="1:19" x14ac:dyDescent="0.3">
      <c r="A896" s="34" t="s">
        <v>453</v>
      </c>
      <c r="B896" s="20" t="s">
        <v>111</v>
      </c>
      <c r="C896" s="21" t="s">
        <v>112</v>
      </c>
      <c r="D896" s="22"/>
      <c r="E896" s="23"/>
      <c r="F896" s="23"/>
      <c r="G896" s="23"/>
      <c r="H896" s="24" t="str">
        <f t="shared" si="102"/>
        <v/>
      </c>
      <c r="I896" s="25">
        <v>405</v>
      </c>
      <c r="J896" s="26">
        <v>401</v>
      </c>
      <c r="K896" s="26">
        <v>199</v>
      </c>
      <c r="L896" s="27">
        <f t="shared" si="96"/>
        <v>0.49625935162094764</v>
      </c>
      <c r="M896" s="28"/>
      <c r="N896" s="26">
        <v>4</v>
      </c>
      <c r="O896" s="29">
        <f t="shared" si="97"/>
        <v>9.876543209876543E-3</v>
      </c>
      <c r="P896" s="30">
        <f t="shared" si="98"/>
        <v>405</v>
      </c>
      <c r="Q896" s="31">
        <f t="shared" si="99"/>
        <v>401</v>
      </c>
      <c r="R896" s="31">
        <f t="shared" si="100"/>
        <v>4</v>
      </c>
      <c r="S896" s="32">
        <f t="shared" si="101"/>
        <v>9.876543209876543E-3</v>
      </c>
    </row>
    <row r="897" spans="1:19" x14ac:dyDescent="0.3">
      <c r="A897" s="34" t="s">
        <v>453</v>
      </c>
      <c r="B897" s="20" t="s">
        <v>120</v>
      </c>
      <c r="C897" s="21" t="s">
        <v>121</v>
      </c>
      <c r="D897" s="22"/>
      <c r="E897" s="23"/>
      <c r="F897" s="23"/>
      <c r="G897" s="23"/>
      <c r="H897" s="24" t="str">
        <f t="shared" si="102"/>
        <v/>
      </c>
      <c r="I897" s="25">
        <v>1131</v>
      </c>
      <c r="J897" s="26">
        <v>670</v>
      </c>
      <c r="K897" s="26">
        <v>263</v>
      </c>
      <c r="L897" s="27">
        <f t="shared" si="96"/>
        <v>0.39253731343283582</v>
      </c>
      <c r="M897" s="28"/>
      <c r="N897" s="26">
        <v>461</v>
      </c>
      <c r="O897" s="29">
        <f t="shared" si="97"/>
        <v>0.40760389036251105</v>
      </c>
      <c r="P897" s="30">
        <f t="shared" si="98"/>
        <v>1131</v>
      </c>
      <c r="Q897" s="31">
        <f t="shared" si="99"/>
        <v>670</v>
      </c>
      <c r="R897" s="31">
        <f t="shared" si="100"/>
        <v>461</v>
      </c>
      <c r="S897" s="32">
        <f t="shared" si="101"/>
        <v>0.40760389036251105</v>
      </c>
    </row>
    <row r="898" spans="1:19" x14ac:dyDescent="0.3">
      <c r="A898" s="34" t="s">
        <v>453</v>
      </c>
      <c r="B898" s="20" t="s">
        <v>122</v>
      </c>
      <c r="C898" s="21" t="s">
        <v>124</v>
      </c>
      <c r="D898" s="22"/>
      <c r="E898" s="23"/>
      <c r="F898" s="23"/>
      <c r="G898" s="23"/>
      <c r="H898" s="24" t="str">
        <f t="shared" si="102"/>
        <v/>
      </c>
      <c r="I898" s="25">
        <v>4892</v>
      </c>
      <c r="J898" s="26">
        <v>3661</v>
      </c>
      <c r="K898" s="26">
        <v>1148</v>
      </c>
      <c r="L898" s="27">
        <f t="shared" ref="L898:L961" si="103">IF(J898&lt;&gt;0,K898/J898,"")</f>
        <v>0.31357552581261949</v>
      </c>
      <c r="M898" s="28">
        <v>20</v>
      </c>
      <c r="N898" s="26">
        <v>1231</v>
      </c>
      <c r="O898" s="29">
        <f t="shared" ref="O898:O961" si="104">IF((J898+M898+N898)&lt;&gt;0,N898/(J898+M898+N898),"")</f>
        <v>0.25061074918566772</v>
      </c>
      <c r="P898" s="30">
        <f t="shared" si="98"/>
        <v>4892</v>
      </c>
      <c r="Q898" s="31">
        <f t="shared" si="99"/>
        <v>3681</v>
      </c>
      <c r="R898" s="31">
        <f t="shared" si="100"/>
        <v>1231</v>
      </c>
      <c r="S898" s="32">
        <f t="shared" si="101"/>
        <v>0.25061074918566772</v>
      </c>
    </row>
    <row r="899" spans="1:19" x14ac:dyDescent="0.3">
      <c r="A899" s="34" t="s">
        <v>453</v>
      </c>
      <c r="B899" s="20" t="s">
        <v>133</v>
      </c>
      <c r="C899" s="21" t="s">
        <v>134</v>
      </c>
      <c r="D899" s="22"/>
      <c r="E899" s="23"/>
      <c r="F899" s="23"/>
      <c r="G899" s="23"/>
      <c r="H899" s="24" t="str">
        <f t="shared" si="102"/>
        <v/>
      </c>
      <c r="I899" s="25">
        <v>397</v>
      </c>
      <c r="J899" s="26">
        <v>171</v>
      </c>
      <c r="K899" s="26">
        <v>13</v>
      </c>
      <c r="L899" s="27">
        <f t="shared" si="103"/>
        <v>7.6023391812865493E-2</v>
      </c>
      <c r="M899" s="28"/>
      <c r="N899" s="26">
        <v>226</v>
      </c>
      <c r="O899" s="29">
        <f t="shared" si="104"/>
        <v>0.56926952141057929</v>
      </c>
      <c r="P899" s="30">
        <f t="shared" ref="P899:P962" si="105">IF(SUM(D899,I899)&gt;0,SUM(D899,I899),"")</f>
        <v>397</v>
      </c>
      <c r="Q899" s="31">
        <f t="shared" ref="Q899:Q962" si="106">IF(SUM(E899,J899, M899)&gt;0,SUM(E899,J899, M899),"")</f>
        <v>171</v>
      </c>
      <c r="R899" s="31">
        <f t="shared" ref="R899:R962" si="107">IF(SUM(G899,N899)&gt;0,SUM(G899,N899),"")</f>
        <v>226</v>
      </c>
      <c r="S899" s="32">
        <f t="shared" ref="S899:S962" si="108">IFERROR(IF((Q899+R899)&lt;&gt;0,R899/(Q899+R899),""),"")</f>
        <v>0.56926952141057929</v>
      </c>
    </row>
    <row r="900" spans="1:19" x14ac:dyDescent="0.3">
      <c r="A900" s="34" t="s">
        <v>453</v>
      </c>
      <c r="B900" s="20" t="s">
        <v>145</v>
      </c>
      <c r="C900" s="21" t="s">
        <v>146</v>
      </c>
      <c r="D900" s="22"/>
      <c r="E900" s="23"/>
      <c r="F900" s="23"/>
      <c r="G900" s="23"/>
      <c r="H900" s="24" t="str">
        <f t="shared" si="102"/>
        <v/>
      </c>
      <c r="I900" s="25">
        <v>149</v>
      </c>
      <c r="J900" s="26">
        <v>149</v>
      </c>
      <c r="K900" s="26"/>
      <c r="L900" s="27">
        <f t="shared" si="103"/>
        <v>0</v>
      </c>
      <c r="M900" s="28"/>
      <c r="N900" s="26"/>
      <c r="O900" s="29">
        <f t="shared" si="104"/>
        <v>0</v>
      </c>
      <c r="P900" s="30">
        <f t="shared" si="105"/>
        <v>149</v>
      </c>
      <c r="Q900" s="31">
        <f t="shared" si="106"/>
        <v>149</v>
      </c>
      <c r="R900" s="31" t="str">
        <f t="shared" si="107"/>
        <v/>
      </c>
      <c r="S900" s="32" t="str">
        <f t="shared" si="108"/>
        <v/>
      </c>
    </row>
    <row r="901" spans="1:19" x14ac:dyDescent="0.3">
      <c r="A901" s="34" t="s">
        <v>453</v>
      </c>
      <c r="B901" s="20" t="s">
        <v>147</v>
      </c>
      <c r="C901" s="21" t="s">
        <v>148</v>
      </c>
      <c r="D901" s="22"/>
      <c r="E901" s="23"/>
      <c r="F901" s="23"/>
      <c r="G901" s="23"/>
      <c r="H901" s="24" t="str">
        <f t="shared" si="102"/>
        <v/>
      </c>
      <c r="I901" s="25">
        <v>1</v>
      </c>
      <c r="J901" s="26">
        <v>1</v>
      </c>
      <c r="K901" s="26"/>
      <c r="L901" s="27">
        <f t="shared" si="103"/>
        <v>0</v>
      </c>
      <c r="M901" s="28"/>
      <c r="N901" s="26"/>
      <c r="O901" s="29">
        <f t="shared" si="104"/>
        <v>0</v>
      </c>
      <c r="P901" s="30">
        <f t="shared" si="105"/>
        <v>1</v>
      </c>
      <c r="Q901" s="31">
        <f t="shared" si="106"/>
        <v>1</v>
      </c>
      <c r="R901" s="31" t="str">
        <f t="shared" si="107"/>
        <v/>
      </c>
      <c r="S901" s="32" t="str">
        <f t="shared" si="108"/>
        <v/>
      </c>
    </row>
    <row r="902" spans="1:19" x14ac:dyDescent="0.3">
      <c r="A902" s="34" t="s">
        <v>453</v>
      </c>
      <c r="B902" s="20" t="s">
        <v>155</v>
      </c>
      <c r="C902" s="21" t="s">
        <v>156</v>
      </c>
      <c r="D902" s="22"/>
      <c r="E902" s="23"/>
      <c r="F902" s="23"/>
      <c r="G902" s="23"/>
      <c r="H902" s="24" t="str">
        <f t="shared" si="102"/>
        <v/>
      </c>
      <c r="I902" s="25">
        <v>2386</v>
      </c>
      <c r="J902" s="26">
        <v>1723</v>
      </c>
      <c r="K902" s="26">
        <v>634</v>
      </c>
      <c r="L902" s="27">
        <f t="shared" si="103"/>
        <v>0.36796285548461982</v>
      </c>
      <c r="M902" s="28"/>
      <c r="N902" s="26">
        <v>663</v>
      </c>
      <c r="O902" s="29">
        <f t="shared" si="104"/>
        <v>0.27787091366303435</v>
      </c>
      <c r="P902" s="30">
        <f t="shared" si="105"/>
        <v>2386</v>
      </c>
      <c r="Q902" s="31">
        <f t="shared" si="106"/>
        <v>1723</v>
      </c>
      <c r="R902" s="31">
        <f t="shared" si="107"/>
        <v>663</v>
      </c>
      <c r="S902" s="32">
        <f t="shared" si="108"/>
        <v>0.27787091366303435</v>
      </c>
    </row>
    <row r="903" spans="1:19" x14ac:dyDescent="0.3">
      <c r="A903" s="34" t="s">
        <v>453</v>
      </c>
      <c r="B903" s="20" t="s">
        <v>157</v>
      </c>
      <c r="C903" s="21" t="s">
        <v>158</v>
      </c>
      <c r="D903" s="22"/>
      <c r="E903" s="23"/>
      <c r="F903" s="23"/>
      <c r="G903" s="23"/>
      <c r="H903" s="24" t="str">
        <f t="shared" si="102"/>
        <v/>
      </c>
      <c r="I903" s="25">
        <v>200</v>
      </c>
      <c r="J903" s="26">
        <v>181</v>
      </c>
      <c r="K903" s="26">
        <v>88</v>
      </c>
      <c r="L903" s="27">
        <f t="shared" si="103"/>
        <v>0.48618784530386738</v>
      </c>
      <c r="M903" s="28"/>
      <c r="N903" s="26">
        <v>19</v>
      </c>
      <c r="O903" s="29">
        <f t="shared" si="104"/>
        <v>9.5000000000000001E-2</v>
      </c>
      <c r="P903" s="30">
        <f t="shared" si="105"/>
        <v>200</v>
      </c>
      <c r="Q903" s="31">
        <f t="shared" si="106"/>
        <v>181</v>
      </c>
      <c r="R903" s="31">
        <f t="shared" si="107"/>
        <v>19</v>
      </c>
      <c r="S903" s="32">
        <f t="shared" si="108"/>
        <v>9.5000000000000001E-2</v>
      </c>
    </row>
    <row r="904" spans="1:19" x14ac:dyDescent="0.3">
      <c r="A904" s="34" t="s">
        <v>453</v>
      </c>
      <c r="B904" s="20" t="s">
        <v>178</v>
      </c>
      <c r="C904" s="21" t="s">
        <v>183</v>
      </c>
      <c r="D904" s="22"/>
      <c r="E904" s="23"/>
      <c r="F904" s="23"/>
      <c r="G904" s="23"/>
      <c r="H904" s="24" t="str">
        <f t="shared" si="102"/>
        <v/>
      </c>
      <c r="I904" s="25">
        <v>11550</v>
      </c>
      <c r="J904" s="26">
        <v>10770</v>
      </c>
      <c r="K904" s="26">
        <v>5363</v>
      </c>
      <c r="L904" s="27">
        <f t="shared" si="103"/>
        <v>0.49795728876508821</v>
      </c>
      <c r="M904" s="28">
        <v>1</v>
      </c>
      <c r="N904" s="26">
        <v>780</v>
      </c>
      <c r="O904" s="29">
        <f t="shared" si="104"/>
        <v>6.7526621071768683E-2</v>
      </c>
      <c r="P904" s="30">
        <f t="shared" si="105"/>
        <v>11550</v>
      </c>
      <c r="Q904" s="31">
        <f t="shared" si="106"/>
        <v>10771</v>
      </c>
      <c r="R904" s="31">
        <f t="shared" si="107"/>
        <v>780</v>
      </c>
      <c r="S904" s="32">
        <f t="shared" si="108"/>
        <v>6.7526621071768683E-2</v>
      </c>
    </row>
    <row r="905" spans="1:19" x14ac:dyDescent="0.3">
      <c r="A905" s="34" t="s">
        <v>453</v>
      </c>
      <c r="B905" s="20" t="s">
        <v>178</v>
      </c>
      <c r="C905" s="21" t="s">
        <v>184</v>
      </c>
      <c r="D905" s="22"/>
      <c r="E905" s="23"/>
      <c r="F905" s="23"/>
      <c r="G905" s="23"/>
      <c r="H905" s="24" t="str">
        <f t="shared" si="102"/>
        <v/>
      </c>
      <c r="I905" s="25">
        <v>7693</v>
      </c>
      <c r="J905" s="26">
        <v>5925</v>
      </c>
      <c r="K905" s="26">
        <v>2605</v>
      </c>
      <c r="L905" s="27">
        <f t="shared" si="103"/>
        <v>0.43966244725738396</v>
      </c>
      <c r="M905" s="28">
        <v>1</v>
      </c>
      <c r="N905" s="26">
        <v>1768</v>
      </c>
      <c r="O905" s="29">
        <f t="shared" si="104"/>
        <v>0.2297894463218092</v>
      </c>
      <c r="P905" s="30">
        <f t="shared" si="105"/>
        <v>7693</v>
      </c>
      <c r="Q905" s="31">
        <f t="shared" si="106"/>
        <v>5926</v>
      </c>
      <c r="R905" s="31">
        <f t="shared" si="107"/>
        <v>1768</v>
      </c>
      <c r="S905" s="32">
        <f t="shared" si="108"/>
        <v>0.2297894463218092</v>
      </c>
    </row>
    <row r="906" spans="1:19" x14ac:dyDescent="0.3">
      <c r="A906" s="34" t="s">
        <v>453</v>
      </c>
      <c r="B906" s="20" t="s">
        <v>185</v>
      </c>
      <c r="C906" s="21" t="s">
        <v>186</v>
      </c>
      <c r="D906" s="22"/>
      <c r="E906" s="23"/>
      <c r="F906" s="23"/>
      <c r="G906" s="23"/>
      <c r="H906" s="24" t="str">
        <f t="shared" si="102"/>
        <v/>
      </c>
      <c r="I906" s="25">
        <v>3665</v>
      </c>
      <c r="J906" s="26">
        <v>3520</v>
      </c>
      <c r="K906" s="26">
        <v>517</v>
      </c>
      <c r="L906" s="27">
        <f t="shared" si="103"/>
        <v>0.14687500000000001</v>
      </c>
      <c r="M906" s="28"/>
      <c r="N906" s="26">
        <v>145</v>
      </c>
      <c r="O906" s="29">
        <f t="shared" si="104"/>
        <v>3.9563437926330151E-2</v>
      </c>
      <c r="P906" s="30">
        <f t="shared" si="105"/>
        <v>3665</v>
      </c>
      <c r="Q906" s="31">
        <f t="shared" si="106"/>
        <v>3520</v>
      </c>
      <c r="R906" s="31">
        <f t="shared" si="107"/>
        <v>145</v>
      </c>
      <c r="S906" s="32">
        <f t="shared" si="108"/>
        <v>3.9563437926330151E-2</v>
      </c>
    </row>
    <row r="907" spans="1:19" x14ac:dyDescent="0.3">
      <c r="A907" s="34" t="s">
        <v>453</v>
      </c>
      <c r="B907" s="20" t="s">
        <v>187</v>
      </c>
      <c r="C907" s="21" t="s">
        <v>188</v>
      </c>
      <c r="D907" s="22"/>
      <c r="E907" s="23"/>
      <c r="F907" s="23"/>
      <c r="G907" s="23"/>
      <c r="H907" s="24" t="str">
        <f t="shared" si="102"/>
        <v/>
      </c>
      <c r="I907" s="25">
        <v>2073</v>
      </c>
      <c r="J907" s="26">
        <v>1611</v>
      </c>
      <c r="K907" s="26">
        <v>501</v>
      </c>
      <c r="L907" s="27">
        <f t="shared" si="103"/>
        <v>0.31098696461824954</v>
      </c>
      <c r="M907" s="28">
        <v>10</v>
      </c>
      <c r="N907" s="26">
        <v>462</v>
      </c>
      <c r="O907" s="29">
        <f t="shared" si="104"/>
        <v>0.22179548727796447</v>
      </c>
      <c r="P907" s="30">
        <f t="shared" si="105"/>
        <v>2073</v>
      </c>
      <c r="Q907" s="31">
        <f t="shared" si="106"/>
        <v>1621</v>
      </c>
      <c r="R907" s="31">
        <f t="shared" si="107"/>
        <v>462</v>
      </c>
      <c r="S907" s="32">
        <f t="shared" si="108"/>
        <v>0.22179548727796447</v>
      </c>
    </row>
    <row r="908" spans="1:19" x14ac:dyDescent="0.3">
      <c r="A908" s="34" t="s">
        <v>453</v>
      </c>
      <c r="B908" s="20" t="s">
        <v>189</v>
      </c>
      <c r="C908" s="21" t="s">
        <v>191</v>
      </c>
      <c r="D908" s="22"/>
      <c r="E908" s="23"/>
      <c r="F908" s="23"/>
      <c r="G908" s="23"/>
      <c r="H908" s="24" t="str">
        <f t="shared" si="102"/>
        <v/>
      </c>
      <c r="I908" s="25">
        <v>1070</v>
      </c>
      <c r="J908" s="26">
        <v>400</v>
      </c>
      <c r="K908" s="26">
        <v>117</v>
      </c>
      <c r="L908" s="27">
        <f t="shared" si="103"/>
        <v>0.29249999999999998</v>
      </c>
      <c r="M908" s="28">
        <v>1</v>
      </c>
      <c r="N908" s="26">
        <v>670</v>
      </c>
      <c r="O908" s="29">
        <f t="shared" si="104"/>
        <v>0.62558356676003735</v>
      </c>
      <c r="P908" s="30">
        <f t="shared" si="105"/>
        <v>1070</v>
      </c>
      <c r="Q908" s="31">
        <f t="shared" si="106"/>
        <v>401</v>
      </c>
      <c r="R908" s="31">
        <f t="shared" si="107"/>
        <v>670</v>
      </c>
      <c r="S908" s="32">
        <f t="shared" si="108"/>
        <v>0.62558356676003735</v>
      </c>
    </row>
    <row r="909" spans="1:19" x14ac:dyDescent="0.3">
      <c r="A909" s="34" t="s">
        <v>453</v>
      </c>
      <c r="B909" s="20" t="s">
        <v>192</v>
      </c>
      <c r="C909" s="21" t="s">
        <v>193</v>
      </c>
      <c r="D909" s="22"/>
      <c r="E909" s="23"/>
      <c r="F909" s="23"/>
      <c r="G909" s="23"/>
      <c r="H909" s="24" t="str">
        <f t="shared" si="102"/>
        <v/>
      </c>
      <c r="I909" s="25">
        <v>402</v>
      </c>
      <c r="J909" s="26">
        <v>364</v>
      </c>
      <c r="K909" s="26">
        <v>169</v>
      </c>
      <c r="L909" s="27">
        <f t="shared" si="103"/>
        <v>0.4642857142857143</v>
      </c>
      <c r="M909" s="28"/>
      <c r="N909" s="26">
        <v>38</v>
      </c>
      <c r="O909" s="29">
        <f t="shared" si="104"/>
        <v>9.4527363184079602E-2</v>
      </c>
      <c r="P909" s="30">
        <f t="shared" si="105"/>
        <v>402</v>
      </c>
      <c r="Q909" s="31">
        <f t="shared" si="106"/>
        <v>364</v>
      </c>
      <c r="R909" s="31">
        <f t="shared" si="107"/>
        <v>38</v>
      </c>
      <c r="S909" s="32">
        <f t="shared" si="108"/>
        <v>9.4527363184079602E-2</v>
      </c>
    </row>
    <row r="910" spans="1:19" x14ac:dyDescent="0.3">
      <c r="A910" s="34" t="s">
        <v>453</v>
      </c>
      <c r="B910" s="20" t="s">
        <v>194</v>
      </c>
      <c r="C910" s="21" t="s">
        <v>197</v>
      </c>
      <c r="D910" s="22"/>
      <c r="E910" s="23"/>
      <c r="F910" s="23"/>
      <c r="G910" s="23"/>
      <c r="H910" s="24" t="str">
        <f t="shared" si="102"/>
        <v/>
      </c>
      <c r="I910" s="25">
        <v>567</v>
      </c>
      <c r="J910" s="26">
        <v>342</v>
      </c>
      <c r="K910" s="26">
        <v>114</v>
      </c>
      <c r="L910" s="27">
        <f t="shared" si="103"/>
        <v>0.33333333333333331</v>
      </c>
      <c r="M910" s="28"/>
      <c r="N910" s="26">
        <v>225</v>
      </c>
      <c r="O910" s="29">
        <f t="shared" si="104"/>
        <v>0.3968253968253968</v>
      </c>
      <c r="P910" s="30">
        <f t="shared" si="105"/>
        <v>567</v>
      </c>
      <c r="Q910" s="31">
        <f t="shared" si="106"/>
        <v>342</v>
      </c>
      <c r="R910" s="31">
        <f t="shared" si="107"/>
        <v>225</v>
      </c>
      <c r="S910" s="32">
        <f t="shared" si="108"/>
        <v>0.3968253968253968</v>
      </c>
    </row>
    <row r="911" spans="1:19" x14ac:dyDescent="0.3">
      <c r="A911" s="34" t="s">
        <v>453</v>
      </c>
      <c r="B911" s="20" t="s">
        <v>206</v>
      </c>
      <c r="C911" s="21" t="s">
        <v>208</v>
      </c>
      <c r="D911" s="22"/>
      <c r="E911" s="23"/>
      <c r="F911" s="23"/>
      <c r="G911" s="23"/>
      <c r="H911" s="24" t="str">
        <f t="shared" si="102"/>
        <v/>
      </c>
      <c r="I911" s="25">
        <v>331</v>
      </c>
      <c r="J911" s="26">
        <v>299</v>
      </c>
      <c r="K911" s="26">
        <v>23</v>
      </c>
      <c r="L911" s="27">
        <f t="shared" si="103"/>
        <v>7.6923076923076927E-2</v>
      </c>
      <c r="M911" s="28"/>
      <c r="N911" s="26">
        <v>32</v>
      </c>
      <c r="O911" s="29">
        <f t="shared" si="104"/>
        <v>9.6676737160120846E-2</v>
      </c>
      <c r="P911" s="30">
        <f t="shared" si="105"/>
        <v>331</v>
      </c>
      <c r="Q911" s="31">
        <f t="shared" si="106"/>
        <v>299</v>
      </c>
      <c r="R911" s="31">
        <f t="shared" si="107"/>
        <v>32</v>
      </c>
      <c r="S911" s="32">
        <f t="shared" si="108"/>
        <v>9.6676737160120846E-2</v>
      </c>
    </row>
    <row r="912" spans="1:19" x14ac:dyDescent="0.3">
      <c r="A912" s="34" t="s">
        <v>453</v>
      </c>
      <c r="B912" s="20" t="s">
        <v>209</v>
      </c>
      <c r="C912" s="21" t="s">
        <v>210</v>
      </c>
      <c r="D912" s="22"/>
      <c r="E912" s="23"/>
      <c r="F912" s="23"/>
      <c r="G912" s="23"/>
      <c r="H912" s="24" t="str">
        <f t="shared" si="102"/>
        <v/>
      </c>
      <c r="I912" s="25">
        <v>2846</v>
      </c>
      <c r="J912" s="26">
        <v>2482</v>
      </c>
      <c r="K912" s="26">
        <v>1559</v>
      </c>
      <c r="L912" s="27">
        <f t="shared" si="103"/>
        <v>0.62812248186946007</v>
      </c>
      <c r="M912" s="28">
        <v>6</v>
      </c>
      <c r="N912" s="26">
        <v>364</v>
      </c>
      <c r="O912" s="29">
        <f t="shared" si="104"/>
        <v>0.1276297335203366</v>
      </c>
      <c r="P912" s="30">
        <f t="shared" si="105"/>
        <v>2846</v>
      </c>
      <c r="Q912" s="31">
        <f t="shared" si="106"/>
        <v>2488</v>
      </c>
      <c r="R912" s="31">
        <f t="shared" si="107"/>
        <v>364</v>
      </c>
      <c r="S912" s="32">
        <f t="shared" si="108"/>
        <v>0.1276297335203366</v>
      </c>
    </row>
    <row r="913" spans="1:19" x14ac:dyDescent="0.3">
      <c r="A913" s="34" t="s">
        <v>453</v>
      </c>
      <c r="B913" s="20" t="s">
        <v>211</v>
      </c>
      <c r="C913" s="21" t="s">
        <v>212</v>
      </c>
      <c r="D913" s="22"/>
      <c r="E913" s="23"/>
      <c r="F913" s="23"/>
      <c r="G913" s="23"/>
      <c r="H913" s="24" t="str">
        <f t="shared" si="102"/>
        <v/>
      </c>
      <c r="I913" s="25">
        <v>10944</v>
      </c>
      <c r="J913" s="26">
        <v>10255</v>
      </c>
      <c r="K913" s="26">
        <v>2893</v>
      </c>
      <c r="L913" s="27">
        <f t="shared" si="103"/>
        <v>0.28210628961482204</v>
      </c>
      <c r="M913" s="28"/>
      <c r="N913" s="26">
        <v>689</v>
      </c>
      <c r="O913" s="29">
        <f t="shared" si="104"/>
        <v>6.2956871345029239E-2</v>
      </c>
      <c r="P913" s="30">
        <f t="shared" si="105"/>
        <v>10944</v>
      </c>
      <c r="Q913" s="31">
        <f t="shared" si="106"/>
        <v>10255</v>
      </c>
      <c r="R913" s="31">
        <f t="shared" si="107"/>
        <v>689</v>
      </c>
      <c r="S913" s="32">
        <f t="shared" si="108"/>
        <v>6.2956871345029239E-2</v>
      </c>
    </row>
    <row r="914" spans="1:19" x14ac:dyDescent="0.3">
      <c r="A914" s="34" t="s">
        <v>453</v>
      </c>
      <c r="B914" s="20" t="s">
        <v>214</v>
      </c>
      <c r="C914" s="21" t="s">
        <v>215</v>
      </c>
      <c r="D914" s="22"/>
      <c r="E914" s="23"/>
      <c r="F914" s="23"/>
      <c r="G914" s="23"/>
      <c r="H914" s="24" t="str">
        <f t="shared" si="102"/>
        <v/>
      </c>
      <c r="I914" s="25">
        <v>683</v>
      </c>
      <c r="J914" s="26">
        <v>480</v>
      </c>
      <c r="K914" s="26">
        <v>55</v>
      </c>
      <c r="L914" s="27">
        <f t="shared" si="103"/>
        <v>0.11458333333333333</v>
      </c>
      <c r="M914" s="28">
        <v>1</v>
      </c>
      <c r="N914" s="26">
        <v>203</v>
      </c>
      <c r="O914" s="29">
        <f t="shared" si="104"/>
        <v>0.29678362573099415</v>
      </c>
      <c r="P914" s="30">
        <f t="shared" si="105"/>
        <v>683</v>
      </c>
      <c r="Q914" s="31">
        <f t="shared" si="106"/>
        <v>481</v>
      </c>
      <c r="R914" s="31">
        <f t="shared" si="107"/>
        <v>203</v>
      </c>
      <c r="S914" s="32">
        <f t="shared" si="108"/>
        <v>0.29678362573099415</v>
      </c>
    </row>
    <row r="915" spans="1:19" x14ac:dyDescent="0.3">
      <c r="A915" s="34" t="s">
        <v>453</v>
      </c>
      <c r="B915" s="20" t="s">
        <v>216</v>
      </c>
      <c r="C915" s="21" t="s">
        <v>217</v>
      </c>
      <c r="D915" s="22"/>
      <c r="E915" s="23"/>
      <c r="F915" s="23"/>
      <c r="G915" s="23"/>
      <c r="H915" s="24" t="str">
        <f t="shared" si="102"/>
        <v/>
      </c>
      <c r="I915" s="25">
        <v>18</v>
      </c>
      <c r="J915" s="26">
        <v>4</v>
      </c>
      <c r="K915" s="26"/>
      <c r="L915" s="27">
        <f t="shared" si="103"/>
        <v>0</v>
      </c>
      <c r="M915" s="28"/>
      <c r="N915" s="26">
        <v>14</v>
      </c>
      <c r="O915" s="29">
        <f t="shared" si="104"/>
        <v>0.77777777777777779</v>
      </c>
      <c r="P915" s="30">
        <f t="shared" si="105"/>
        <v>18</v>
      </c>
      <c r="Q915" s="31">
        <f t="shared" si="106"/>
        <v>4</v>
      </c>
      <c r="R915" s="31">
        <f t="shared" si="107"/>
        <v>14</v>
      </c>
      <c r="S915" s="32">
        <f t="shared" si="108"/>
        <v>0.77777777777777779</v>
      </c>
    </row>
    <row r="916" spans="1:19" x14ac:dyDescent="0.3">
      <c r="A916" s="34" t="s">
        <v>453</v>
      </c>
      <c r="B916" s="20" t="s">
        <v>218</v>
      </c>
      <c r="C916" s="21" t="s">
        <v>218</v>
      </c>
      <c r="D916" s="22"/>
      <c r="E916" s="23"/>
      <c r="F916" s="23"/>
      <c r="G916" s="23"/>
      <c r="H916" s="24" t="str">
        <f t="shared" si="102"/>
        <v/>
      </c>
      <c r="I916" s="25">
        <v>1477</v>
      </c>
      <c r="J916" s="26">
        <v>1216</v>
      </c>
      <c r="K916" s="26">
        <v>1099</v>
      </c>
      <c r="L916" s="27">
        <f t="shared" si="103"/>
        <v>0.90378289473684215</v>
      </c>
      <c r="M916" s="28">
        <v>1</v>
      </c>
      <c r="N916" s="26">
        <v>261</v>
      </c>
      <c r="O916" s="29">
        <f t="shared" si="104"/>
        <v>0.17658998646820026</v>
      </c>
      <c r="P916" s="30">
        <f t="shared" si="105"/>
        <v>1477</v>
      </c>
      <c r="Q916" s="31">
        <f t="shared" si="106"/>
        <v>1217</v>
      </c>
      <c r="R916" s="31">
        <f t="shared" si="107"/>
        <v>261</v>
      </c>
      <c r="S916" s="32">
        <f t="shared" si="108"/>
        <v>0.17658998646820026</v>
      </c>
    </row>
    <row r="917" spans="1:19" x14ac:dyDescent="0.3">
      <c r="A917" s="34" t="s">
        <v>453</v>
      </c>
      <c r="B917" s="20" t="s">
        <v>219</v>
      </c>
      <c r="C917" s="21" t="s">
        <v>220</v>
      </c>
      <c r="D917" s="22"/>
      <c r="E917" s="23"/>
      <c r="F917" s="23"/>
      <c r="G917" s="23"/>
      <c r="H917" s="24" t="str">
        <f t="shared" si="102"/>
        <v/>
      </c>
      <c r="I917" s="25">
        <v>10502</v>
      </c>
      <c r="J917" s="26">
        <v>8659</v>
      </c>
      <c r="K917" s="26">
        <v>3872</v>
      </c>
      <c r="L917" s="27">
        <f t="shared" si="103"/>
        <v>0.44716479963044231</v>
      </c>
      <c r="M917" s="28">
        <v>2</v>
      </c>
      <c r="N917" s="26">
        <v>1843</v>
      </c>
      <c r="O917" s="29">
        <f t="shared" si="104"/>
        <v>0.17545696877380046</v>
      </c>
      <c r="P917" s="30">
        <f t="shared" si="105"/>
        <v>10502</v>
      </c>
      <c r="Q917" s="31">
        <f t="shared" si="106"/>
        <v>8661</v>
      </c>
      <c r="R917" s="31">
        <f t="shared" si="107"/>
        <v>1843</v>
      </c>
      <c r="S917" s="32">
        <f t="shared" si="108"/>
        <v>0.17545696877380046</v>
      </c>
    </row>
    <row r="918" spans="1:19" x14ac:dyDescent="0.3">
      <c r="A918" s="34" t="s">
        <v>453</v>
      </c>
      <c r="B918" s="20" t="s">
        <v>225</v>
      </c>
      <c r="C918" s="21" t="s">
        <v>226</v>
      </c>
      <c r="D918" s="22"/>
      <c r="E918" s="23"/>
      <c r="F918" s="23"/>
      <c r="G918" s="23"/>
      <c r="H918" s="24" t="str">
        <f t="shared" si="102"/>
        <v/>
      </c>
      <c r="I918" s="25">
        <v>596</v>
      </c>
      <c r="J918" s="26">
        <v>443</v>
      </c>
      <c r="K918" s="26">
        <v>109</v>
      </c>
      <c r="L918" s="27">
        <f t="shared" si="103"/>
        <v>0.24604966139954854</v>
      </c>
      <c r="M918" s="28">
        <v>8</v>
      </c>
      <c r="N918" s="26">
        <v>153</v>
      </c>
      <c r="O918" s="29">
        <f t="shared" si="104"/>
        <v>0.25331125827814571</v>
      </c>
      <c r="P918" s="30">
        <f t="shared" si="105"/>
        <v>596</v>
      </c>
      <c r="Q918" s="31">
        <f t="shared" si="106"/>
        <v>451</v>
      </c>
      <c r="R918" s="31">
        <f t="shared" si="107"/>
        <v>153</v>
      </c>
      <c r="S918" s="32">
        <f t="shared" si="108"/>
        <v>0.25331125827814571</v>
      </c>
    </row>
    <row r="919" spans="1:19" x14ac:dyDescent="0.3">
      <c r="A919" s="34" t="s">
        <v>453</v>
      </c>
      <c r="B919" s="20" t="s">
        <v>239</v>
      </c>
      <c r="C919" s="21" t="s">
        <v>240</v>
      </c>
      <c r="D919" s="22"/>
      <c r="E919" s="23"/>
      <c r="F919" s="23"/>
      <c r="G919" s="23"/>
      <c r="H919" s="24" t="str">
        <f t="shared" si="102"/>
        <v/>
      </c>
      <c r="I919" s="25">
        <v>91</v>
      </c>
      <c r="J919" s="26">
        <v>57</v>
      </c>
      <c r="K919" s="26">
        <v>20</v>
      </c>
      <c r="L919" s="27">
        <f t="shared" si="103"/>
        <v>0.35087719298245612</v>
      </c>
      <c r="M919" s="28">
        <v>0</v>
      </c>
      <c r="N919" s="26">
        <v>34</v>
      </c>
      <c r="O919" s="29">
        <f t="shared" si="104"/>
        <v>0.37362637362637363</v>
      </c>
      <c r="P919" s="30">
        <f t="shared" si="105"/>
        <v>91</v>
      </c>
      <c r="Q919" s="31">
        <f t="shared" si="106"/>
        <v>57</v>
      </c>
      <c r="R919" s="31">
        <f t="shared" si="107"/>
        <v>34</v>
      </c>
      <c r="S919" s="32">
        <f t="shared" si="108"/>
        <v>0.37362637362637363</v>
      </c>
    </row>
    <row r="920" spans="1:19" x14ac:dyDescent="0.3">
      <c r="A920" s="34" t="s">
        <v>453</v>
      </c>
      <c r="B920" s="20" t="s">
        <v>251</v>
      </c>
      <c r="C920" s="21" t="s">
        <v>254</v>
      </c>
      <c r="D920" s="22"/>
      <c r="E920" s="23"/>
      <c r="F920" s="23"/>
      <c r="G920" s="23"/>
      <c r="H920" s="24" t="str">
        <f t="shared" si="102"/>
        <v/>
      </c>
      <c r="I920" s="25">
        <v>452</v>
      </c>
      <c r="J920" s="26">
        <v>427</v>
      </c>
      <c r="K920" s="26">
        <v>153</v>
      </c>
      <c r="L920" s="27">
        <f t="shared" si="103"/>
        <v>0.35831381733021078</v>
      </c>
      <c r="M920" s="28"/>
      <c r="N920" s="26">
        <v>25</v>
      </c>
      <c r="O920" s="29">
        <f t="shared" si="104"/>
        <v>5.5309734513274339E-2</v>
      </c>
      <c r="P920" s="30">
        <f t="shared" si="105"/>
        <v>452</v>
      </c>
      <c r="Q920" s="31">
        <f t="shared" si="106"/>
        <v>427</v>
      </c>
      <c r="R920" s="31">
        <f t="shared" si="107"/>
        <v>25</v>
      </c>
      <c r="S920" s="32">
        <f t="shared" si="108"/>
        <v>5.5309734513274339E-2</v>
      </c>
    </row>
    <row r="921" spans="1:19" x14ac:dyDescent="0.3">
      <c r="A921" s="34" t="s">
        <v>453</v>
      </c>
      <c r="B921" s="20" t="s">
        <v>255</v>
      </c>
      <c r="C921" s="21" t="s">
        <v>256</v>
      </c>
      <c r="D921" s="22"/>
      <c r="E921" s="23"/>
      <c r="F921" s="23"/>
      <c r="G921" s="23"/>
      <c r="H921" s="24" t="str">
        <f t="shared" si="102"/>
        <v/>
      </c>
      <c r="I921" s="25">
        <v>453</v>
      </c>
      <c r="J921" s="26">
        <v>422</v>
      </c>
      <c r="K921" s="26">
        <v>43</v>
      </c>
      <c r="L921" s="27">
        <f t="shared" si="103"/>
        <v>0.1018957345971564</v>
      </c>
      <c r="M921" s="28"/>
      <c r="N921" s="26">
        <v>31</v>
      </c>
      <c r="O921" s="29">
        <f t="shared" si="104"/>
        <v>6.8432671081677707E-2</v>
      </c>
      <c r="P921" s="30">
        <f t="shared" si="105"/>
        <v>453</v>
      </c>
      <c r="Q921" s="31">
        <f t="shared" si="106"/>
        <v>422</v>
      </c>
      <c r="R921" s="31">
        <f t="shared" si="107"/>
        <v>31</v>
      </c>
      <c r="S921" s="32">
        <f t="shared" si="108"/>
        <v>6.8432671081677707E-2</v>
      </c>
    </row>
    <row r="922" spans="1:19" x14ac:dyDescent="0.3">
      <c r="A922" s="34" t="s">
        <v>453</v>
      </c>
      <c r="B922" s="20" t="s">
        <v>260</v>
      </c>
      <c r="C922" s="21" t="s">
        <v>262</v>
      </c>
      <c r="D922" s="22"/>
      <c r="E922" s="23"/>
      <c r="F922" s="23"/>
      <c r="G922" s="23"/>
      <c r="H922" s="24" t="str">
        <f t="shared" si="102"/>
        <v/>
      </c>
      <c r="I922" s="25">
        <v>788</v>
      </c>
      <c r="J922" s="26">
        <v>323</v>
      </c>
      <c r="K922" s="26">
        <v>67</v>
      </c>
      <c r="L922" s="27">
        <f t="shared" si="103"/>
        <v>0.20743034055727555</v>
      </c>
      <c r="M922" s="28">
        <v>1</v>
      </c>
      <c r="N922" s="26">
        <v>465</v>
      </c>
      <c r="O922" s="29">
        <f t="shared" si="104"/>
        <v>0.58935361216730042</v>
      </c>
      <c r="P922" s="30">
        <f t="shared" si="105"/>
        <v>788</v>
      </c>
      <c r="Q922" s="31">
        <f t="shared" si="106"/>
        <v>324</v>
      </c>
      <c r="R922" s="31">
        <f t="shared" si="107"/>
        <v>465</v>
      </c>
      <c r="S922" s="32">
        <f t="shared" si="108"/>
        <v>0.58935361216730042</v>
      </c>
    </row>
    <row r="923" spans="1:19" x14ac:dyDescent="0.3">
      <c r="A923" s="34" t="s">
        <v>453</v>
      </c>
      <c r="B923" s="20" t="s">
        <v>283</v>
      </c>
      <c r="C923" s="21" t="s">
        <v>284</v>
      </c>
      <c r="D923" s="22"/>
      <c r="E923" s="23"/>
      <c r="F923" s="23"/>
      <c r="G923" s="23"/>
      <c r="H923" s="24" t="str">
        <f t="shared" si="102"/>
        <v/>
      </c>
      <c r="I923" s="25">
        <v>644</v>
      </c>
      <c r="J923" s="26">
        <v>262</v>
      </c>
      <c r="K923" s="26">
        <v>43</v>
      </c>
      <c r="L923" s="27">
        <f t="shared" si="103"/>
        <v>0.16412213740458015</v>
      </c>
      <c r="M923" s="28"/>
      <c r="N923" s="26">
        <v>382</v>
      </c>
      <c r="O923" s="29">
        <f t="shared" si="104"/>
        <v>0.59316770186335399</v>
      </c>
      <c r="P923" s="30">
        <f t="shared" si="105"/>
        <v>644</v>
      </c>
      <c r="Q923" s="31">
        <f t="shared" si="106"/>
        <v>262</v>
      </c>
      <c r="R923" s="31">
        <f t="shared" si="107"/>
        <v>382</v>
      </c>
      <c r="S923" s="32">
        <f t="shared" si="108"/>
        <v>0.59316770186335399</v>
      </c>
    </row>
    <row r="924" spans="1:19" ht="28.8" x14ac:dyDescent="0.3">
      <c r="A924" s="34" t="s">
        <v>453</v>
      </c>
      <c r="B924" s="20" t="s">
        <v>286</v>
      </c>
      <c r="C924" s="21" t="s">
        <v>288</v>
      </c>
      <c r="D924" s="22"/>
      <c r="E924" s="23"/>
      <c r="F924" s="23"/>
      <c r="G924" s="23"/>
      <c r="H924" s="24" t="str">
        <f t="shared" si="102"/>
        <v/>
      </c>
      <c r="I924" s="25">
        <v>7</v>
      </c>
      <c r="J924" s="26">
        <v>6</v>
      </c>
      <c r="K924" s="26">
        <v>2</v>
      </c>
      <c r="L924" s="27">
        <f t="shared" si="103"/>
        <v>0.33333333333333331</v>
      </c>
      <c r="M924" s="28"/>
      <c r="N924" s="26">
        <v>1</v>
      </c>
      <c r="O924" s="29">
        <f t="shared" si="104"/>
        <v>0.14285714285714285</v>
      </c>
      <c r="P924" s="30">
        <f t="shared" si="105"/>
        <v>7</v>
      </c>
      <c r="Q924" s="31">
        <f t="shared" si="106"/>
        <v>6</v>
      </c>
      <c r="R924" s="31">
        <f t="shared" si="107"/>
        <v>1</v>
      </c>
      <c r="S924" s="32">
        <f t="shared" si="108"/>
        <v>0.14285714285714285</v>
      </c>
    </row>
    <row r="925" spans="1:19" x14ac:dyDescent="0.3">
      <c r="A925" s="34" t="s">
        <v>453</v>
      </c>
      <c r="B925" s="20" t="s">
        <v>291</v>
      </c>
      <c r="C925" s="21" t="s">
        <v>292</v>
      </c>
      <c r="D925" s="22"/>
      <c r="E925" s="23"/>
      <c r="F925" s="23"/>
      <c r="G925" s="23"/>
      <c r="H925" s="24" t="str">
        <f t="shared" si="102"/>
        <v/>
      </c>
      <c r="I925" s="25">
        <v>1068</v>
      </c>
      <c r="J925" s="26">
        <v>955</v>
      </c>
      <c r="K925" s="26">
        <v>875</v>
      </c>
      <c r="L925" s="27">
        <f t="shared" si="103"/>
        <v>0.91623036649214662</v>
      </c>
      <c r="M925" s="28"/>
      <c r="N925" s="26">
        <v>113</v>
      </c>
      <c r="O925" s="29">
        <f t="shared" si="104"/>
        <v>0.10580524344569288</v>
      </c>
      <c r="P925" s="30">
        <f t="shared" si="105"/>
        <v>1068</v>
      </c>
      <c r="Q925" s="31">
        <f t="shared" si="106"/>
        <v>955</v>
      </c>
      <c r="R925" s="31">
        <f t="shared" si="107"/>
        <v>113</v>
      </c>
      <c r="S925" s="32">
        <f t="shared" si="108"/>
        <v>0.10580524344569288</v>
      </c>
    </row>
    <row r="926" spans="1:19" x14ac:dyDescent="0.3">
      <c r="A926" s="34" t="s">
        <v>453</v>
      </c>
      <c r="B926" s="20" t="s">
        <v>293</v>
      </c>
      <c r="C926" s="21" t="s">
        <v>294</v>
      </c>
      <c r="D926" s="22"/>
      <c r="E926" s="23"/>
      <c r="F926" s="23"/>
      <c r="G926" s="23"/>
      <c r="H926" s="24" t="str">
        <f t="shared" si="102"/>
        <v/>
      </c>
      <c r="I926" s="25">
        <v>1172</v>
      </c>
      <c r="J926" s="26">
        <v>545</v>
      </c>
      <c r="K926" s="26">
        <v>112</v>
      </c>
      <c r="L926" s="27">
        <f t="shared" si="103"/>
        <v>0.20550458715596331</v>
      </c>
      <c r="M926" s="28">
        <v>7</v>
      </c>
      <c r="N926" s="26">
        <v>627</v>
      </c>
      <c r="O926" s="29">
        <f t="shared" si="104"/>
        <v>0.53180661577608146</v>
      </c>
      <c r="P926" s="30">
        <f t="shared" si="105"/>
        <v>1172</v>
      </c>
      <c r="Q926" s="31">
        <f t="shared" si="106"/>
        <v>552</v>
      </c>
      <c r="R926" s="31">
        <f t="shared" si="107"/>
        <v>627</v>
      </c>
      <c r="S926" s="32">
        <f t="shared" si="108"/>
        <v>0.53180661577608146</v>
      </c>
    </row>
    <row r="927" spans="1:19" x14ac:dyDescent="0.3">
      <c r="A927" s="34" t="s">
        <v>453</v>
      </c>
      <c r="B927" s="20" t="s">
        <v>302</v>
      </c>
      <c r="C927" s="21" t="s">
        <v>303</v>
      </c>
      <c r="D927" s="22"/>
      <c r="E927" s="23"/>
      <c r="F927" s="23"/>
      <c r="G927" s="23"/>
      <c r="H927" s="24" t="str">
        <f t="shared" si="102"/>
        <v/>
      </c>
      <c r="I927" s="25">
        <v>9</v>
      </c>
      <c r="J927" s="26">
        <v>9</v>
      </c>
      <c r="K927" s="26">
        <v>1</v>
      </c>
      <c r="L927" s="27">
        <f t="shared" si="103"/>
        <v>0.1111111111111111</v>
      </c>
      <c r="M927" s="28"/>
      <c r="N927" s="26"/>
      <c r="O927" s="29">
        <f t="shared" si="104"/>
        <v>0</v>
      </c>
      <c r="P927" s="30">
        <f t="shared" si="105"/>
        <v>9</v>
      </c>
      <c r="Q927" s="31">
        <f t="shared" si="106"/>
        <v>9</v>
      </c>
      <c r="R927" s="31" t="str">
        <f t="shared" si="107"/>
        <v/>
      </c>
      <c r="S927" s="32" t="str">
        <f t="shared" si="108"/>
        <v/>
      </c>
    </row>
    <row r="928" spans="1:19" x14ac:dyDescent="0.3">
      <c r="A928" s="34" t="s">
        <v>453</v>
      </c>
      <c r="B928" s="20" t="s">
        <v>304</v>
      </c>
      <c r="C928" s="21" t="s">
        <v>305</v>
      </c>
      <c r="D928" s="22"/>
      <c r="E928" s="23"/>
      <c r="F928" s="23"/>
      <c r="G928" s="23"/>
      <c r="H928" s="24" t="str">
        <f t="shared" si="102"/>
        <v/>
      </c>
      <c r="I928" s="25">
        <v>1575</v>
      </c>
      <c r="J928" s="26">
        <v>1387</v>
      </c>
      <c r="K928" s="26">
        <v>462</v>
      </c>
      <c r="L928" s="27">
        <f t="shared" si="103"/>
        <v>0.33309300648882478</v>
      </c>
      <c r="M928" s="28">
        <v>1</v>
      </c>
      <c r="N928" s="26">
        <v>188</v>
      </c>
      <c r="O928" s="29">
        <f t="shared" si="104"/>
        <v>0.11928934010152284</v>
      </c>
      <c r="P928" s="30">
        <f t="shared" si="105"/>
        <v>1575</v>
      </c>
      <c r="Q928" s="31">
        <f t="shared" si="106"/>
        <v>1388</v>
      </c>
      <c r="R928" s="31">
        <f t="shared" si="107"/>
        <v>188</v>
      </c>
      <c r="S928" s="32">
        <f t="shared" si="108"/>
        <v>0.11928934010152284</v>
      </c>
    </row>
    <row r="929" spans="1:19" x14ac:dyDescent="0.3">
      <c r="A929" s="34" t="s">
        <v>453</v>
      </c>
      <c r="B929" s="20" t="s">
        <v>310</v>
      </c>
      <c r="C929" s="21" t="s">
        <v>311</v>
      </c>
      <c r="D929" s="22"/>
      <c r="E929" s="23"/>
      <c r="F929" s="23"/>
      <c r="G929" s="23"/>
      <c r="H929" s="24" t="str">
        <f t="shared" si="102"/>
        <v/>
      </c>
      <c r="I929" s="25">
        <v>5114</v>
      </c>
      <c r="J929" s="26">
        <v>4490</v>
      </c>
      <c r="K929" s="26">
        <v>3660</v>
      </c>
      <c r="L929" s="27">
        <f t="shared" si="103"/>
        <v>0.81514476614699327</v>
      </c>
      <c r="M929" s="28">
        <v>2</v>
      </c>
      <c r="N929" s="26">
        <v>624</v>
      </c>
      <c r="O929" s="29">
        <f t="shared" si="104"/>
        <v>0.12197028928850664</v>
      </c>
      <c r="P929" s="30">
        <f t="shared" si="105"/>
        <v>5114</v>
      </c>
      <c r="Q929" s="31">
        <f t="shared" si="106"/>
        <v>4492</v>
      </c>
      <c r="R929" s="31">
        <f t="shared" si="107"/>
        <v>624</v>
      </c>
      <c r="S929" s="32">
        <f t="shared" si="108"/>
        <v>0.12197028928850664</v>
      </c>
    </row>
    <row r="930" spans="1:19" x14ac:dyDescent="0.3">
      <c r="A930" s="34" t="s">
        <v>453</v>
      </c>
      <c r="B930" s="20" t="s">
        <v>312</v>
      </c>
      <c r="C930" s="21" t="s">
        <v>313</v>
      </c>
      <c r="D930" s="22"/>
      <c r="E930" s="23"/>
      <c r="F930" s="23"/>
      <c r="G930" s="23"/>
      <c r="H930" s="24" t="str">
        <f t="shared" si="102"/>
        <v/>
      </c>
      <c r="I930" s="25">
        <v>60</v>
      </c>
      <c r="J930" s="26">
        <v>46</v>
      </c>
      <c r="K930" s="26">
        <v>32</v>
      </c>
      <c r="L930" s="27">
        <f t="shared" si="103"/>
        <v>0.69565217391304346</v>
      </c>
      <c r="M930" s="28"/>
      <c r="N930" s="26">
        <v>14</v>
      </c>
      <c r="O930" s="29">
        <f t="shared" si="104"/>
        <v>0.23333333333333334</v>
      </c>
      <c r="P930" s="30">
        <f t="shared" si="105"/>
        <v>60</v>
      </c>
      <c r="Q930" s="31">
        <f t="shared" si="106"/>
        <v>46</v>
      </c>
      <c r="R930" s="31">
        <f t="shared" si="107"/>
        <v>14</v>
      </c>
      <c r="S930" s="32">
        <f t="shared" si="108"/>
        <v>0.23333333333333334</v>
      </c>
    </row>
    <row r="931" spans="1:19" ht="28.8" x14ac:dyDescent="0.3">
      <c r="A931" s="34" t="s">
        <v>453</v>
      </c>
      <c r="B931" s="20" t="s">
        <v>314</v>
      </c>
      <c r="C931" s="21" t="s">
        <v>316</v>
      </c>
      <c r="D931" s="22"/>
      <c r="E931" s="23"/>
      <c r="F931" s="23"/>
      <c r="G931" s="23"/>
      <c r="H931" s="24" t="str">
        <f t="shared" si="102"/>
        <v/>
      </c>
      <c r="I931" s="25">
        <v>1903</v>
      </c>
      <c r="J931" s="26">
        <v>1814</v>
      </c>
      <c r="K931" s="26">
        <v>194</v>
      </c>
      <c r="L931" s="27">
        <f t="shared" si="103"/>
        <v>0.10694597574421169</v>
      </c>
      <c r="M931" s="28"/>
      <c r="N931" s="26">
        <v>89</v>
      </c>
      <c r="O931" s="29">
        <f t="shared" si="104"/>
        <v>4.6768260641093011E-2</v>
      </c>
      <c r="P931" s="30">
        <f t="shared" si="105"/>
        <v>1903</v>
      </c>
      <c r="Q931" s="31">
        <f t="shared" si="106"/>
        <v>1814</v>
      </c>
      <c r="R931" s="31">
        <f t="shared" si="107"/>
        <v>89</v>
      </c>
      <c r="S931" s="32">
        <f t="shared" si="108"/>
        <v>4.6768260641093011E-2</v>
      </c>
    </row>
    <row r="932" spans="1:19" ht="28.8" x14ac:dyDescent="0.3">
      <c r="A932" s="34" t="s">
        <v>453</v>
      </c>
      <c r="B932" s="20" t="s">
        <v>314</v>
      </c>
      <c r="C932" s="21" t="s">
        <v>317</v>
      </c>
      <c r="D932" s="22"/>
      <c r="E932" s="23"/>
      <c r="F932" s="23"/>
      <c r="G932" s="23"/>
      <c r="H932" s="24" t="str">
        <f t="shared" si="102"/>
        <v/>
      </c>
      <c r="I932" s="25">
        <v>16077</v>
      </c>
      <c r="J932" s="26">
        <v>14349</v>
      </c>
      <c r="K932" s="26">
        <v>5293</v>
      </c>
      <c r="L932" s="27">
        <f t="shared" si="103"/>
        <v>0.36887587985225451</v>
      </c>
      <c r="M932" s="28">
        <v>8</v>
      </c>
      <c r="N932" s="26">
        <v>1728</v>
      </c>
      <c r="O932" s="29">
        <f t="shared" si="104"/>
        <v>0.10742928193969536</v>
      </c>
      <c r="P932" s="30">
        <f t="shared" si="105"/>
        <v>16077</v>
      </c>
      <c r="Q932" s="31">
        <f t="shared" si="106"/>
        <v>14357</v>
      </c>
      <c r="R932" s="31">
        <f t="shared" si="107"/>
        <v>1728</v>
      </c>
      <c r="S932" s="32">
        <f t="shared" si="108"/>
        <v>0.10742928193969536</v>
      </c>
    </row>
    <row r="933" spans="1:19" ht="28.8" x14ac:dyDescent="0.3">
      <c r="A933" s="34" t="s">
        <v>453</v>
      </c>
      <c r="B933" s="20" t="s">
        <v>314</v>
      </c>
      <c r="C933" s="21" t="s">
        <v>320</v>
      </c>
      <c r="D933" s="22"/>
      <c r="E933" s="23"/>
      <c r="F933" s="23"/>
      <c r="G933" s="23"/>
      <c r="H933" s="24" t="str">
        <f t="shared" si="102"/>
        <v/>
      </c>
      <c r="I933" s="25">
        <v>4488</v>
      </c>
      <c r="J933" s="26">
        <v>4288</v>
      </c>
      <c r="K933" s="26">
        <v>2378</v>
      </c>
      <c r="L933" s="27">
        <f t="shared" si="103"/>
        <v>0.55457089552238803</v>
      </c>
      <c r="M933" s="28">
        <v>1</v>
      </c>
      <c r="N933" s="26">
        <v>200</v>
      </c>
      <c r="O933" s="29">
        <f t="shared" si="104"/>
        <v>4.4553352639786145E-2</v>
      </c>
      <c r="P933" s="30">
        <f t="shared" si="105"/>
        <v>4488</v>
      </c>
      <c r="Q933" s="31">
        <f t="shared" si="106"/>
        <v>4289</v>
      </c>
      <c r="R933" s="31">
        <f t="shared" si="107"/>
        <v>200</v>
      </c>
      <c r="S933" s="32">
        <f t="shared" si="108"/>
        <v>4.4553352639786145E-2</v>
      </c>
    </row>
    <row r="934" spans="1:19" ht="28.8" x14ac:dyDescent="0.3">
      <c r="A934" s="34" t="s">
        <v>453</v>
      </c>
      <c r="B934" s="20" t="s">
        <v>314</v>
      </c>
      <c r="C934" s="21" t="s">
        <v>321</v>
      </c>
      <c r="D934" s="22"/>
      <c r="E934" s="23"/>
      <c r="F934" s="23"/>
      <c r="G934" s="23"/>
      <c r="H934" s="24" t="str">
        <f t="shared" si="102"/>
        <v/>
      </c>
      <c r="I934" s="25">
        <v>3183</v>
      </c>
      <c r="J934" s="26">
        <v>2931</v>
      </c>
      <c r="K934" s="26">
        <v>928</v>
      </c>
      <c r="L934" s="27">
        <f t="shared" si="103"/>
        <v>0.31661548959399521</v>
      </c>
      <c r="M934" s="28"/>
      <c r="N934" s="26">
        <v>252</v>
      </c>
      <c r="O934" s="29">
        <f t="shared" si="104"/>
        <v>7.9170593779453347E-2</v>
      </c>
      <c r="P934" s="30">
        <f t="shared" si="105"/>
        <v>3183</v>
      </c>
      <c r="Q934" s="31">
        <f t="shared" si="106"/>
        <v>2931</v>
      </c>
      <c r="R934" s="31">
        <f t="shared" si="107"/>
        <v>252</v>
      </c>
      <c r="S934" s="32">
        <f t="shared" si="108"/>
        <v>7.9170593779453347E-2</v>
      </c>
    </row>
    <row r="935" spans="1:19" x14ac:dyDescent="0.3">
      <c r="A935" s="34" t="s">
        <v>453</v>
      </c>
      <c r="B935" s="20" t="s">
        <v>328</v>
      </c>
      <c r="C935" s="21" t="s">
        <v>330</v>
      </c>
      <c r="D935" s="22"/>
      <c r="E935" s="23"/>
      <c r="F935" s="23"/>
      <c r="G935" s="23"/>
      <c r="H935" s="24" t="str">
        <f t="shared" si="102"/>
        <v/>
      </c>
      <c r="I935" s="25">
        <v>1413</v>
      </c>
      <c r="J935" s="26">
        <v>1223</v>
      </c>
      <c r="K935" s="26">
        <v>889</v>
      </c>
      <c r="L935" s="27">
        <f t="shared" si="103"/>
        <v>0.72690106295993462</v>
      </c>
      <c r="M935" s="28">
        <v>2</v>
      </c>
      <c r="N935" s="26">
        <v>190</v>
      </c>
      <c r="O935" s="29">
        <f t="shared" si="104"/>
        <v>0.13427561837455831</v>
      </c>
      <c r="P935" s="30">
        <f t="shared" si="105"/>
        <v>1413</v>
      </c>
      <c r="Q935" s="31">
        <f t="shared" si="106"/>
        <v>1225</v>
      </c>
      <c r="R935" s="31">
        <f t="shared" si="107"/>
        <v>190</v>
      </c>
      <c r="S935" s="32">
        <f t="shared" si="108"/>
        <v>0.13427561837455831</v>
      </c>
    </row>
    <row r="936" spans="1:19" x14ac:dyDescent="0.3">
      <c r="A936" s="34" t="s">
        <v>453</v>
      </c>
      <c r="B936" s="20" t="s">
        <v>333</v>
      </c>
      <c r="C936" s="21" t="s">
        <v>334</v>
      </c>
      <c r="D936" s="22"/>
      <c r="E936" s="23"/>
      <c r="F936" s="23"/>
      <c r="G936" s="23"/>
      <c r="H936" s="24" t="str">
        <f t="shared" si="102"/>
        <v/>
      </c>
      <c r="I936" s="25">
        <v>1197</v>
      </c>
      <c r="J936" s="26">
        <v>1063</v>
      </c>
      <c r="K936" s="26">
        <v>316</v>
      </c>
      <c r="L936" s="27">
        <f t="shared" si="103"/>
        <v>0.29727187206020694</v>
      </c>
      <c r="M936" s="28">
        <v>1</v>
      </c>
      <c r="N936" s="26">
        <v>134</v>
      </c>
      <c r="O936" s="29">
        <f t="shared" si="104"/>
        <v>0.11185308848080133</v>
      </c>
      <c r="P936" s="30">
        <f t="shared" si="105"/>
        <v>1197</v>
      </c>
      <c r="Q936" s="31">
        <f t="shared" si="106"/>
        <v>1064</v>
      </c>
      <c r="R936" s="31">
        <f t="shared" si="107"/>
        <v>134</v>
      </c>
      <c r="S936" s="32">
        <f t="shared" si="108"/>
        <v>0.11185308848080133</v>
      </c>
    </row>
    <row r="937" spans="1:19" x14ac:dyDescent="0.3">
      <c r="A937" s="34" t="s">
        <v>453</v>
      </c>
      <c r="B937" s="20" t="s">
        <v>333</v>
      </c>
      <c r="C937" s="21" t="s">
        <v>336</v>
      </c>
      <c r="D937" s="22"/>
      <c r="E937" s="23"/>
      <c r="F937" s="23"/>
      <c r="G937" s="23"/>
      <c r="H937" s="24" t="str">
        <f t="shared" si="102"/>
        <v/>
      </c>
      <c r="I937" s="25">
        <v>625</v>
      </c>
      <c r="J937" s="26">
        <v>582</v>
      </c>
      <c r="K937" s="26">
        <v>234</v>
      </c>
      <c r="L937" s="27">
        <f t="shared" si="103"/>
        <v>0.40206185567010311</v>
      </c>
      <c r="M937" s="28">
        <v>1</v>
      </c>
      <c r="N937" s="26">
        <v>43</v>
      </c>
      <c r="O937" s="29">
        <f t="shared" si="104"/>
        <v>6.8690095846645371E-2</v>
      </c>
      <c r="P937" s="30">
        <f t="shared" si="105"/>
        <v>625</v>
      </c>
      <c r="Q937" s="31">
        <f t="shared" si="106"/>
        <v>583</v>
      </c>
      <c r="R937" s="31">
        <f t="shared" si="107"/>
        <v>43</v>
      </c>
      <c r="S937" s="32">
        <f t="shared" si="108"/>
        <v>6.8690095846645371E-2</v>
      </c>
    </row>
    <row r="938" spans="1:19" x14ac:dyDescent="0.3">
      <c r="A938" s="34" t="s">
        <v>453</v>
      </c>
      <c r="B938" s="20" t="s">
        <v>339</v>
      </c>
      <c r="C938" s="21" t="s">
        <v>339</v>
      </c>
      <c r="D938" s="22"/>
      <c r="E938" s="23"/>
      <c r="F938" s="23"/>
      <c r="G938" s="23"/>
      <c r="H938" s="24" t="str">
        <f t="shared" si="102"/>
        <v/>
      </c>
      <c r="I938" s="25">
        <v>353</v>
      </c>
      <c r="J938" s="26">
        <v>342</v>
      </c>
      <c r="K938" s="26">
        <v>86</v>
      </c>
      <c r="L938" s="27">
        <f t="shared" si="103"/>
        <v>0.25146198830409355</v>
      </c>
      <c r="M938" s="28">
        <v>0</v>
      </c>
      <c r="N938" s="26">
        <v>11</v>
      </c>
      <c r="O938" s="29">
        <f t="shared" si="104"/>
        <v>3.1161473087818695E-2</v>
      </c>
      <c r="P938" s="30">
        <f t="shared" si="105"/>
        <v>353</v>
      </c>
      <c r="Q938" s="31">
        <f t="shared" si="106"/>
        <v>342</v>
      </c>
      <c r="R938" s="31">
        <f t="shared" si="107"/>
        <v>11</v>
      </c>
      <c r="S938" s="32">
        <f t="shared" si="108"/>
        <v>3.1161473087818695E-2</v>
      </c>
    </row>
    <row r="939" spans="1:19" x14ac:dyDescent="0.3">
      <c r="A939" s="34" t="s">
        <v>453</v>
      </c>
      <c r="B939" s="20" t="s">
        <v>344</v>
      </c>
      <c r="C939" s="21" t="s">
        <v>347</v>
      </c>
      <c r="D939" s="22"/>
      <c r="E939" s="23"/>
      <c r="F939" s="23"/>
      <c r="G939" s="23"/>
      <c r="H939" s="24" t="str">
        <f t="shared" si="102"/>
        <v/>
      </c>
      <c r="I939" s="25">
        <v>1834</v>
      </c>
      <c r="J939" s="26">
        <v>1739</v>
      </c>
      <c r="K939" s="26">
        <v>490</v>
      </c>
      <c r="L939" s="27">
        <f t="shared" si="103"/>
        <v>0.28177113283496263</v>
      </c>
      <c r="M939" s="28"/>
      <c r="N939" s="26">
        <v>95</v>
      </c>
      <c r="O939" s="29">
        <f t="shared" si="104"/>
        <v>5.1799345692475462E-2</v>
      </c>
      <c r="P939" s="30">
        <f t="shared" si="105"/>
        <v>1834</v>
      </c>
      <c r="Q939" s="31">
        <f t="shared" si="106"/>
        <v>1739</v>
      </c>
      <c r="R939" s="31">
        <f t="shared" si="107"/>
        <v>95</v>
      </c>
      <c r="S939" s="32">
        <f t="shared" si="108"/>
        <v>5.1799345692475462E-2</v>
      </c>
    </row>
    <row r="940" spans="1:19" x14ac:dyDescent="0.3">
      <c r="A940" s="34" t="s">
        <v>453</v>
      </c>
      <c r="B940" s="20" t="s">
        <v>348</v>
      </c>
      <c r="C940" s="21" t="s">
        <v>349</v>
      </c>
      <c r="D940" s="22"/>
      <c r="E940" s="23"/>
      <c r="F940" s="23"/>
      <c r="G940" s="23"/>
      <c r="H940" s="24" t="str">
        <f t="shared" si="102"/>
        <v/>
      </c>
      <c r="I940" s="25">
        <v>113</v>
      </c>
      <c r="J940" s="26">
        <v>92</v>
      </c>
      <c r="K940" s="26">
        <v>21</v>
      </c>
      <c r="L940" s="27">
        <f t="shared" si="103"/>
        <v>0.22826086956521738</v>
      </c>
      <c r="M940" s="28">
        <v>2</v>
      </c>
      <c r="N940" s="26">
        <v>21</v>
      </c>
      <c r="O940" s="29">
        <f t="shared" si="104"/>
        <v>0.18260869565217391</v>
      </c>
      <c r="P940" s="30">
        <f t="shared" si="105"/>
        <v>113</v>
      </c>
      <c r="Q940" s="31">
        <f t="shared" si="106"/>
        <v>94</v>
      </c>
      <c r="R940" s="31">
        <f t="shared" si="107"/>
        <v>21</v>
      </c>
      <c r="S940" s="32">
        <f t="shared" si="108"/>
        <v>0.18260869565217391</v>
      </c>
    </row>
    <row r="941" spans="1:19" x14ac:dyDescent="0.3">
      <c r="A941" s="34" t="s">
        <v>453</v>
      </c>
      <c r="B941" s="20" t="s">
        <v>370</v>
      </c>
      <c r="C941" s="21" t="s">
        <v>371</v>
      </c>
      <c r="D941" s="22"/>
      <c r="E941" s="23"/>
      <c r="F941" s="23"/>
      <c r="G941" s="23"/>
      <c r="H941" s="24" t="str">
        <f t="shared" si="102"/>
        <v/>
      </c>
      <c r="I941" s="25">
        <v>43</v>
      </c>
      <c r="J941" s="26">
        <v>38</v>
      </c>
      <c r="K941" s="26">
        <v>10</v>
      </c>
      <c r="L941" s="27">
        <f t="shared" si="103"/>
        <v>0.26315789473684209</v>
      </c>
      <c r="M941" s="28"/>
      <c r="N941" s="26">
        <v>5</v>
      </c>
      <c r="O941" s="29">
        <f t="shared" si="104"/>
        <v>0.11627906976744186</v>
      </c>
      <c r="P941" s="30">
        <f t="shared" si="105"/>
        <v>43</v>
      </c>
      <c r="Q941" s="31">
        <f t="shared" si="106"/>
        <v>38</v>
      </c>
      <c r="R941" s="31">
        <f t="shared" si="107"/>
        <v>5</v>
      </c>
      <c r="S941" s="32">
        <f t="shared" si="108"/>
        <v>0.11627906976744186</v>
      </c>
    </row>
    <row r="942" spans="1:19" x14ac:dyDescent="0.3">
      <c r="A942" s="34" t="s">
        <v>453</v>
      </c>
      <c r="B942" s="20" t="s">
        <v>376</v>
      </c>
      <c r="C942" s="21" t="s">
        <v>377</v>
      </c>
      <c r="D942" s="22"/>
      <c r="E942" s="23"/>
      <c r="F942" s="23"/>
      <c r="G942" s="23"/>
      <c r="H942" s="24" t="str">
        <f t="shared" si="102"/>
        <v/>
      </c>
      <c r="I942" s="25">
        <v>2042</v>
      </c>
      <c r="J942" s="26">
        <v>1845</v>
      </c>
      <c r="K942" s="26">
        <v>565</v>
      </c>
      <c r="L942" s="27">
        <f t="shared" si="103"/>
        <v>0.30623306233062331</v>
      </c>
      <c r="M942" s="28"/>
      <c r="N942" s="26">
        <v>197</v>
      </c>
      <c r="O942" s="29">
        <f t="shared" si="104"/>
        <v>9.6474045053868751E-2</v>
      </c>
      <c r="P942" s="30">
        <f t="shared" si="105"/>
        <v>2042</v>
      </c>
      <c r="Q942" s="31">
        <f t="shared" si="106"/>
        <v>1845</v>
      </c>
      <c r="R942" s="31">
        <f t="shared" si="107"/>
        <v>197</v>
      </c>
      <c r="S942" s="32">
        <f t="shared" si="108"/>
        <v>9.6474045053868751E-2</v>
      </c>
    </row>
    <row r="943" spans="1:19" x14ac:dyDescent="0.3">
      <c r="A943" s="34" t="s">
        <v>453</v>
      </c>
      <c r="B943" s="20" t="s">
        <v>384</v>
      </c>
      <c r="C943" s="21" t="s">
        <v>385</v>
      </c>
      <c r="D943" s="22"/>
      <c r="E943" s="23"/>
      <c r="F943" s="23"/>
      <c r="G943" s="23"/>
      <c r="H943" s="24" t="str">
        <f t="shared" si="102"/>
        <v/>
      </c>
      <c r="I943" s="25">
        <v>466</v>
      </c>
      <c r="J943" s="26">
        <v>297</v>
      </c>
      <c r="K943" s="26">
        <v>96</v>
      </c>
      <c r="L943" s="27">
        <f t="shared" si="103"/>
        <v>0.32323232323232326</v>
      </c>
      <c r="M943" s="28"/>
      <c r="N943" s="26">
        <v>169</v>
      </c>
      <c r="O943" s="29">
        <f t="shared" si="104"/>
        <v>0.36266094420600858</v>
      </c>
      <c r="P943" s="30">
        <f t="shared" si="105"/>
        <v>466</v>
      </c>
      <c r="Q943" s="31">
        <f t="shared" si="106"/>
        <v>297</v>
      </c>
      <c r="R943" s="31">
        <f t="shared" si="107"/>
        <v>169</v>
      </c>
      <c r="S943" s="32">
        <f t="shared" si="108"/>
        <v>0.36266094420600858</v>
      </c>
    </row>
    <row r="944" spans="1:19" x14ac:dyDescent="0.3">
      <c r="A944" s="34" t="s">
        <v>453</v>
      </c>
      <c r="B944" s="20" t="s">
        <v>386</v>
      </c>
      <c r="C944" s="21" t="s">
        <v>387</v>
      </c>
      <c r="D944" s="22"/>
      <c r="E944" s="23"/>
      <c r="F944" s="23"/>
      <c r="G944" s="23"/>
      <c r="H944" s="24" t="str">
        <f t="shared" si="102"/>
        <v/>
      </c>
      <c r="I944" s="25">
        <v>6032</v>
      </c>
      <c r="J944" s="26">
        <v>4743</v>
      </c>
      <c r="K944" s="26">
        <v>3576</v>
      </c>
      <c r="L944" s="27">
        <f t="shared" si="103"/>
        <v>0.75395319418089812</v>
      </c>
      <c r="M944" s="28">
        <v>1</v>
      </c>
      <c r="N944" s="26">
        <v>1289</v>
      </c>
      <c r="O944" s="29">
        <f t="shared" si="104"/>
        <v>0.21365821316094813</v>
      </c>
      <c r="P944" s="30">
        <f t="shared" si="105"/>
        <v>6032</v>
      </c>
      <c r="Q944" s="31">
        <f t="shared" si="106"/>
        <v>4744</v>
      </c>
      <c r="R944" s="31">
        <f t="shared" si="107"/>
        <v>1289</v>
      </c>
      <c r="S944" s="32">
        <f t="shared" si="108"/>
        <v>0.21365821316094813</v>
      </c>
    </row>
    <row r="945" spans="1:19" x14ac:dyDescent="0.3">
      <c r="A945" s="34" t="s">
        <v>453</v>
      </c>
      <c r="B945" s="20" t="s">
        <v>386</v>
      </c>
      <c r="C945" s="21" t="s">
        <v>390</v>
      </c>
      <c r="D945" s="22"/>
      <c r="E945" s="23"/>
      <c r="F945" s="23"/>
      <c r="G945" s="23"/>
      <c r="H945" s="24" t="str">
        <f t="shared" si="102"/>
        <v/>
      </c>
      <c r="I945" s="25">
        <v>24270</v>
      </c>
      <c r="J945" s="26">
        <v>19807</v>
      </c>
      <c r="K945" s="26">
        <v>13605</v>
      </c>
      <c r="L945" s="27">
        <f t="shared" si="103"/>
        <v>0.68687837633159998</v>
      </c>
      <c r="M945" s="28">
        <v>1</v>
      </c>
      <c r="N945" s="26">
        <v>4463</v>
      </c>
      <c r="O945" s="29">
        <f t="shared" si="104"/>
        <v>0.18388199909356845</v>
      </c>
      <c r="P945" s="30">
        <f t="shared" si="105"/>
        <v>24270</v>
      </c>
      <c r="Q945" s="31">
        <f t="shared" si="106"/>
        <v>19808</v>
      </c>
      <c r="R945" s="31">
        <f t="shared" si="107"/>
        <v>4463</v>
      </c>
      <c r="S945" s="32">
        <f t="shared" si="108"/>
        <v>0.18388199909356845</v>
      </c>
    </row>
    <row r="946" spans="1:19" x14ac:dyDescent="0.3">
      <c r="A946" s="34" t="s">
        <v>453</v>
      </c>
      <c r="B946" s="20" t="s">
        <v>396</v>
      </c>
      <c r="C946" s="21" t="s">
        <v>397</v>
      </c>
      <c r="D946" s="22"/>
      <c r="E946" s="23"/>
      <c r="F946" s="23"/>
      <c r="G946" s="23"/>
      <c r="H946" s="24" t="str">
        <f t="shared" si="102"/>
        <v/>
      </c>
      <c r="I946" s="25">
        <v>743</v>
      </c>
      <c r="J946" s="26">
        <v>666</v>
      </c>
      <c r="K946" s="26">
        <v>51</v>
      </c>
      <c r="L946" s="27">
        <f t="shared" si="103"/>
        <v>7.6576576576576572E-2</v>
      </c>
      <c r="M946" s="28"/>
      <c r="N946" s="26">
        <v>77</v>
      </c>
      <c r="O946" s="29">
        <f t="shared" si="104"/>
        <v>0.10363391655450875</v>
      </c>
      <c r="P946" s="30">
        <f t="shared" si="105"/>
        <v>743</v>
      </c>
      <c r="Q946" s="31">
        <f t="shared" si="106"/>
        <v>666</v>
      </c>
      <c r="R946" s="31">
        <f t="shared" si="107"/>
        <v>77</v>
      </c>
      <c r="S946" s="32">
        <f t="shared" si="108"/>
        <v>0.10363391655450875</v>
      </c>
    </row>
    <row r="947" spans="1:19" x14ac:dyDescent="0.3">
      <c r="A947" s="34" t="s">
        <v>453</v>
      </c>
      <c r="B947" s="20" t="s">
        <v>396</v>
      </c>
      <c r="C947" s="21" t="s">
        <v>404</v>
      </c>
      <c r="D947" s="22"/>
      <c r="E947" s="23"/>
      <c r="F947" s="23"/>
      <c r="G947" s="23"/>
      <c r="H947" s="24" t="str">
        <f t="shared" si="102"/>
        <v/>
      </c>
      <c r="I947" s="25">
        <v>3548</v>
      </c>
      <c r="J947" s="26">
        <v>3202</v>
      </c>
      <c r="K947" s="26">
        <v>260</v>
      </c>
      <c r="L947" s="27">
        <f t="shared" si="103"/>
        <v>8.1199250468457218E-2</v>
      </c>
      <c r="M947" s="28">
        <v>0</v>
      </c>
      <c r="N947" s="26">
        <v>346</v>
      </c>
      <c r="O947" s="29">
        <f t="shared" si="104"/>
        <v>9.7519729425028179E-2</v>
      </c>
      <c r="P947" s="30">
        <f t="shared" si="105"/>
        <v>3548</v>
      </c>
      <c r="Q947" s="31">
        <f t="shared" si="106"/>
        <v>3202</v>
      </c>
      <c r="R947" s="31">
        <f t="shared" si="107"/>
        <v>346</v>
      </c>
      <c r="S947" s="32">
        <f t="shared" si="108"/>
        <v>9.7519729425028179E-2</v>
      </c>
    </row>
    <row r="948" spans="1:19" ht="28.8" x14ac:dyDescent="0.3">
      <c r="A948" s="34" t="s">
        <v>453</v>
      </c>
      <c r="B948" s="20" t="s">
        <v>405</v>
      </c>
      <c r="C948" s="21" t="s">
        <v>406</v>
      </c>
      <c r="D948" s="22"/>
      <c r="E948" s="23"/>
      <c r="F948" s="23"/>
      <c r="G948" s="23"/>
      <c r="H948" s="24" t="str">
        <f t="shared" si="102"/>
        <v/>
      </c>
      <c r="I948" s="25">
        <v>9717</v>
      </c>
      <c r="J948" s="26">
        <v>6463</v>
      </c>
      <c r="K948" s="26">
        <v>2149</v>
      </c>
      <c r="L948" s="27">
        <f t="shared" si="103"/>
        <v>0.33250812316261796</v>
      </c>
      <c r="M948" s="28">
        <v>4</v>
      </c>
      <c r="N948" s="26">
        <v>3254</v>
      </c>
      <c r="O948" s="29">
        <f t="shared" si="104"/>
        <v>0.33473922435963377</v>
      </c>
      <c r="P948" s="30">
        <f t="shared" si="105"/>
        <v>9717</v>
      </c>
      <c r="Q948" s="31">
        <f t="shared" si="106"/>
        <v>6467</v>
      </c>
      <c r="R948" s="31">
        <f t="shared" si="107"/>
        <v>3254</v>
      </c>
      <c r="S948" s="32">
        <f t="shared" si="108"/>
        <v>0.33473922435963377</v>
      </c>
    </row>
    <row r="949" spans="1:19" ht="28.8" x14ac:dyDescent="0.3">
      <c r="A949" s="34" t="s">
        <v>453</v>
      </c>
      <c r="B949" s="20" t="s">
        <v>408</v>
      </c>
      <c r="C949" s="21" t="s">
        <v>410</v>
      </c>
      <c r="D949" s="22"/>
      <c r="E949" s="23"/>
      <c r="F949" s="23"/>
      <c r="G949" s="23"/>
      <c r="H949" s="24" t="str">
        <f t="shared" si="102"/>
        <v/>
      </c>
      <c r="I949" s="25">
        <v>3100</v>
      </c>
      <c r="J949" s="26">
        <v>2668</v>
      </c>
      <c r="K949" s="26">
        <v>1381</v>
      </c>
      <c r="L949" s="27">
        <f t="shared" si="103"/>
        <v>0.51761619190404795</v>
      </c>
      <c r="M949" s="28">
        <v>0</v>
      </c>
      <c r="N949" s="26">
        <v>432</v>
      </c>
      <c r="O949" s="29">
        <f t="shared" si="104"/>
        <v>0.13935483870967741</v>
      </c>
      <c r="P949" s="30">
        <f t="shared" si="105"/>
        <v>3100</v>
      </c>
      <c r="Q949" s="31">
        <f t="shared" si="106"/>
        <v>2668</v>
      </c>
      <c r="R949" s="31">
        <f t="shared" si="107"/>
        <v>432</v>
      </c>
      <c r="S949" s="32">
        <f t="shared" si="108"/>
        <v>0.13935483870967741</v>
      </c>
    </row>
    <row r="950" spans="1:19" x14ac:dyDescent="0.3">
      <c r="A950" s="34" t="s">
        <v>453</v>
      </c>
      <c r="B950" s="20" t="s">
        <v>414</v>
      </c>
      <c r="C950" s="21" t="s">
        <v>417</v>
      </c>
      <c r="D950" s="22"/>
      <c r="E950" s="23"/>
      <c r="F950" s="23"/>
      <c r="G950" s="23"/>
      <c r="H950" s="24" t="str">
        <f t="shared" si="102"/>
        <v/>
      </c>
      <c r="I950" s="25">
        <v>220</v>
      </c>
      <c r="J950" s="26">
        <v>219</v>
      </c>
      <c r="K950" s="26">
        <v>48</v>
      </c>
      <c r="L950" s="27">
        <f t="shared" si="103"/>
        <v>0.21917808219178081</v>
      </c>
      <c r="M950" s="28">
        <v>1</v>
      </c>
      <c r="N950" s="26">
        <v>1</v>
      </c>
      <c r="O950" s="29">
        <f t="shared" si="104"/>
        <v>4.5248868778280547E-3</v>
      </c>
      <c r="P950" s="30">
        <f t="shared" si="105"/>
        <v>220</v>
      </c>
      <c r="Q950" s="31">
        <f t="shared" si="106"/>
        <v>220</v>
      </c>
      <c r="R950" s="31">
        <f t="shared" si="107"/>
        <v>1</v>
      </c>
      <c r="S950" s="32">
        <f t="shared" si="108"/>
        <v>4.5248868778280547E-3</v>
      </c>
    </row>
    <row r="951" spans="1:19" x14ac:dyDescent="0.3">
      <c r="A951" s="34" t="s">
        <v>453</v>
      </c>
      <c r="B951" s="20" t="s">
        <v>414</v>
      </c>
      <c r="C951" s="21" t="s">
        <v>420</v>
      </c>
      <c r="D951" s="22"/>
      <c r="E951" s="23"/>
      <c r="F951" s="23"/>
      <c r="G951" s="23"/>
      <c r="H951" s="24" t="str">
        <f t="shared" si="102"/>
        <v/>
      </c>
      <c r="I951" s="25">
        <v>201</v>
      </c>
      <c r="J951" s="26">
        <v>198</v>
      </c>
      <c r="K951" s="26">
        <v>46</v>
      </c>
      <c r="L951" s="27">
        <f t="shared" si="103"/>
        <v>0.23232323232323232</v>
      </c>
      <c r="M951" s="28"/>
      <c r="N951" s="26">
        <v>3</v>
      </c>
      <c r="O951" s="29">
        <f t="shared" si="104"/>
        <v>1.4925373134328358E-2</v>
      </c>
      <c r="P951" s="30">
        <f t="shared" si="105"/>
        <v>201</v>
      </c>
      <c r="Q951" s="31">
        <f t="shared" si="106"/>
        <v>198</v>
      </c>
      <c r="R951" s="31">
        <f t="shared" si="107"/>
        <v>3</v>
      </c>
      <c r="S951" s="32">
        <f t="shared" si="108"/>
        <v>1.4925373134328358E-2</v>
      </c>
    </row>
    <row r="952" spans="1:19" x14ac:dyDescent="0.3">
      <c r="A952" s="34" t="s">
        <v>453</v>
      </c>
      <c r="B952" s="20" t="s">
        <v>414</v>
      </c>
      <c r="C952" s="21" t="s">
        <v>423</v>
      </c>
      <c r="D952" s="22"/>
      <c r="E952" s="23"/>
      <c r="F952" s="23"/>
      <c r="G952" s="23"/>
      <c r="H952" s="24" t="str">
        <f t="shared" si="102"/>
        <v/>
      </c>
      <c r="I952" s="25">
        <v>291</v>
      </c>
      <c r="J952" s="26">
        <v>288</v>
      </c>
      <c r="K952" s="26">
        <v>99</v>
      </c>
      <c r="L952" s="27">
        <f t="shared" si="103"/>
        <v>0.34375</v>
      </c>
      <c r="M952" s="28"/>
      <c r="N952" s="26">
        <v>3</v>
      </c>
      <c r="O952" s="29">
        <f t="shared" si="104"/>
        <v>1.0309278350515464E-2</v>
      </c>
      <c r="P952" s="30">
        <f t="shared" si="105"/>
        <v>291</v>
      </c>
      <c r="Q952" s="31">
        <f t="shared" si="106"/>
        <v>288</v>
      </c>
      <c r="R952" s="31">
        <f t="shared" si="107"/>
        <v>3</v>
      </c>
      <c r="S952" s="32">
        <f t="shared" si="108"/>
        <v>1.0309278350515464E-2</v>
      </c>
    </row>
    <row r="953" spans="1:19" x14ac:dyDescent="0.3">
      <c r="A953" s="34" t="s">
        <v>453</v>
      </c>
      <c r="B953" s="20" t="s">
        <v>414</v>
      </c>
      <c r="C953" s="21" t="s">
        <v>427</v>
      </c>
      <c r="D953" s="22"/>
      <c r="E953" s="23"/>
      <c r="F953" s="23"/>
      <c r="G953" s="23"/>
      <c r="H953" s="24" t="str">
        <f t="shared" si="102"/>
        <v/>
      </c>
      <c r="I953" s="25">
        <v>205</v>
      </c>
      <c r="J953" s="26">
        <v>193</v>
      </c>
      <c r="K953" s="26">
        <v>76</v>
      </c>
      <c r="L953" s="27">
        <f t="shared" si="103"/>
        <v>0.39378238341968913</v>
      </c>
      <c r="M953" s="28">
        <v>3</v>
      </c>
      <c r="N953" s="26">
        <v>12</v>
      </c>
      <c r="O953" s="29">
        <f t="shared" si="104"/>
        <v>5.7692307692307696E-2</v>
      </c>
      <c r="P953" s="30">
        <f t="shared" si="105"/>
        <v>205</v>
      </c>
      <c r="Q953" s="31">
        <f t="shared" si="106"/>
        <v>196</v>
      </c>
      <c r="R953" s="31">
        <f t="shared" si="107"/>
        <v>12</v>
      </c>
      <c r="S953" s="32">
        <f t="shared" si="108"/>
        <v>5.7692307692307696E-2</v>
      </c>
    </row>
    <row r="954" spans="1:19" x14ac:dyDescent="0.3">
      <c r="A954" s="34" t="s">
        <v>453</v>
      </c>
      <c r="B954" s="20" t="s">
        <v>428</v>
      </c>
      <c r="C954" s="21" t="s">
        <v>429</v>
      </c>
      <c r="D954" s="22"/>
      <c r="E954" s="23"/>
      <c r="F954" s="23"/>
      <c r="G954" s="23"/>
      <c r="H954" s="24" t="str">
        <f t="shared" si="102"/>
        <v/>
      </c>
      <c r="I954" s="25">
        <v>3533</v>
      </c>
      <c r="J954" s="26">
        <v>2953</v>
      </c>
      <c r="K954" s="26">
        <v>423</v>
      </c>
      <c r="L954" s="27">
        <f t="shared" si="103"/>
        <v>0.14324415848289876</v>
      </c>
      <c r="M954" s="28"/>
      <c r="N954" s="26">
        <v>580</v>
      </c>
      <c r="O954" s="29">
        <f t="shared" si="104"/>
        <v>0.16416643079535806</v>
      </c>
      <c r="P954" s="30">
        <f t="shared" si="105"/>
        <v>3533</v>
      </c>
      <c r="Q954" s="31">
        <f t="shared" si="106"/>
        <v>2953</v>
      </c>
      <c r="R954" s="31">
        <f t="shared" si="107"/>
        <v>580</v>
      </c>
      <c r="S954" s="32">
        <f t="shared" si="108"/>
        <v>0.16416643079535806</v>
      </c>
    </row>
    <row r="955" spans="1:19" x14ac:dyDescent="0.3">
      <c r="A955" s="34" t="s">
        <v>453</v>
      </c>
      <c r="B955" s="20" t="s">
        <v>434</v>
      </c>
      <c r="C955" s="21" t="s">
        <v>435</v>
      </c>
      <c r="D955" s="22"/>
      <c r="E955" s="23"/>
      <c r="F955" s="23"/>
      <c r="G955" s="23"/>
      <c r="H955" s="24" t="str">
        <f t="shared" si="102"/>
        <v/>
      </c>
      <c r="I955" s="25">
        <v>1245</v>
      </c>
      <c r="J955" s="26">
        <v>1006</v>
      </c>
      <c r="K955" s="26">
        <v>74</v>
      </c>
      <c r="L955" s="27">
        <f t="shared" si="103"/>
        <v>7.3558648111332003E-2</v>
      </c>
      <c r="M955" s="28"/>
      <c r="N955" s="26">
        <v>239</v>
      </c>
      <c r="O955" s="29">
        <f t="shared" si="104"/>
        <v>0.19196787148594377</v>
      </c>
      <c r="P955" s="30">
        <f t="shared" si="105"/>
        <v>1245</v>
      </c>
      <c r="Q955" s="31">
        <f t="shared" si="106"/>
        <v>1006</v>
      </c>
      <c r="R955" s="31">
        <f t="shared" si="107"/>
        <v>239</v>
      </c>
      <c r="S955" s="32">
        <f t="shared" si="108"/>
        <v>0.19196787148594377</v>
      </c>
    </row>
    <row r="956" spans="1:19" x14ac:dyDescent="0.3">
      <c r="A956" s="34" t="s">
        <v>453</v>
      </c>
      <c r="B956" s="20" t="s">
        <v>434</v>
      </c>
      <c r="C956" s="21" t="s">
        <v>438</v>
      </c>
      <c r="D956" s="22"/>
      <c r="E956" s="23"/>
      <c r="F956" s="23"/>
      <c r="G956" s="23"/>
      <c r="H956" s="24" t="str">
        <f t="shared" si="102"/>
        <v/>
      </c>
      <c r="I956" s="25">
        <v>2141</v>
      </c>
      <c r="J956" s="26">
        <v>1865</v>
      </c>
      <c r="K956" s="26">
        <v>275</v>
      </c>
      <c r="L956" s="27">
        <f t="shared" si="103"/>
        <v>0.14745308310991956</v>
      </c>
      <c r="M956" s="28"/>
      <c r="N956" s="26">
        <v>276</v>
      </c>
      <c r="O956" s="29">
        <f t="shared" si="104"/>
        <v>0.12891172349369454</v>
      </c>
      <c r="P956" s="30">
        <f t="shared" si="105"/>
        <v>2141</v>
      </c>
      <c r="Q956" s="31">
        <f t="shared" si="106"/>
        <v>1865</v>
      </c>
      <c r="R956" s="31">
        <f t="shared" si="107"/>
        <v>276</v>
      </c>
      <c r="S956" s="32">
        <f t="shared" si="108"/>
        <v>0.12891172349369454</v>
      </c>
    </row>
    <row r="957" spans="1:19" x14ac:dyDescent="0.3">
      <c r="A957" s="34" t="s">
        <v>454</v>
      </c>
      <c r="B957" s="20" t="s">
        <v>85</v>
      </c>
      <c r="C957" s="21" t="s">
        <v>86</v>
      </c>
      <c r="D957" s="22"/>
      <c r="E957" s="23"/>
      <c r="F957" s="23"/>
      <c r="G957" s="23"/>
      <c r="H957" s="24" t="str">
        <f t="shared" ref="H957:H1020" si="109">IF((E957+G957)&lt;&gt;0,G957/(E957+G957),"")</f>
        <v/>
      </c>
      <c r="I957" s="25">
        <v>18452</v>
      </c>
      <c r="J957" s="26">
        <v>17584</v>
      </c>
      <c r="K957" s="26">
        <v>1315</v>
      </c>
      <c r="L957" s="27">
        <f t="shared" si="103"/>
        <v>7.4783894449499538E-2</v>
      </c>
      <c r="M957" s="28">
        <v>0</v>
      </c>
      <c r="N957" s="26">
        <v>324</v>
      </c>
      <c r="O957" s="29">
        <f t="shared" si="104"/>
        <v>1.8092472637927185E-2</v>
      </c>
      <c r="P957" s="30">
        <f t="shared" si="105"/>
        <v>18452</v>
      </c>
      <c r="Q957" s="31">
        <f t="shared" si="106"/>
        <v>17584</v>
      </c>
      <c r="R957" s="31">
        <f t="shared" si="107"/>
        <v>324</v>
      </c>
      <c r="S957" s="32">
        <f t="shared" si="108"/>
        <v>1.8092472637927185E-2</v>
      </c>
    </row>
    <row r="958" spans="1:19" x14ac:dyDescent="0.3">
      <c r="A958" s="34" t="s">
        <v>454</v>
      </c>
      <c r="B958" s="20" t="s">
        <v>178</v>
      </c>
      <c r="C958" s="21" t="s">
        <v>184</v>
      </c>
      <c r="D958" s="22"/>
      <c r="E958" s="23"/>
      <c r="F958" s="23"/>
      <c r="G958" s="23"/>
      <c r="H958" s="24" t="str">
        <f t="shared" si="109"/>
        <v/>
      </c>
      <c r="I958" s="25">
        <v>5257</v>
      </c>
      <c r="J958" s="26">
        <v>4278</v>
      </c>
      <c r="K958" s="26">
        <v>775</v>
      </c>
      <c r="L958" s="27">
        <f t="shared" si="103"/>
        <v>0.18115942028985507</v>
      </c>
      <c r="M958" s="28">
        <v>0</v>
      </c>
      <c r="N958" s="26">
        <v>835</v>
      </c>
      <c r="O958" s="29">
        <f t="shared" si="104"/>
        <v>0.16330921181302563</v>
      </c>
      <c r="P958" s="30">
        <f t="shared" si="105"/>
        <v>5257</v>
      </c>
      <c r="Q958" s="31">
        <f t="shared" si="106"/>
        <v>4278</v>
      </c>
      <c r="R958" s="31">
        <f t="shared" si="107"/>
        <v>835</v>
      </c>
      <c r="S958" s="32">
        <f t="shared" si="108"/>
        <v>0.16330921181302563</v>
      </c>
    </row>
    <row r="959" spans="1:19" ht="28.8" x14ac:dyDescent="0.3">
      <c r="A959" s="34" t="s">
        <v>454</v>
      </c>
      <c r="B959" s="20" t="s">
        <v>408</v>
      </c>
      <c r="C959" s="21" t="s">
        <v>410</v>
      </c>
      <c r="D959" s="22"/>
      <c r="E959" s="23"/>
      <c r="F959" s="23"/>
      <c r="G959" s="23"/>
      <c r="H959" s="24" t="str">
        <f t="shared" si="109"/>
        <v/>
      </c>
      <c r="I959" s="25">
        <v>5508</v>
      </c>
      <c r="J959" s="26">
        <v>4647</v>
      </c>
      <c r="K959" s="26">
        <v>4279</v>
      </c>
      <c r="L959" s="27">
        <f t="shared" si="103"/>
        <v>0.9208091241661287</v>
      </c>
      <c r="M959" s="28">
        <v>5</v>
      </c>
      <c r="N959" s="26">
        <v>788</v>
      </c>
      <c r="O959" s="29">
        <f t="shared" si="104"/>
        <v>0.1448529411764706</v>
      </c>
      <c r="P959" s="30">
        <f t="shared" si="105"/>
        <v>5508</v>
      </c>
      <c r="Q959" s="31">
        <f t="shared" si="106"/>
        <v>4652</v>
      </c>
      <c r="R959" s="31">
        <f t="shared" si="107"/>
        <v>788</v>
      </c>
      <c r="S959" s="32">
        <f t="shared" si="108"/>
        <v>0.1448529411764706</v>
      </c>
    </row>
    <row r="960" spans="1:19" x14ac:dyDescent="0.3">
      <c r="A960" s="34" t="s">
        <v>454</v>
      </c>
      <c r="B960" s="20" t="s">
        <v>414</v>
      </c>
      <c r="C960" s="21" t="s">
        <v>427</v>
      </c>
      <c r="D960" s="22"/>
      <c r="E960" s="23"/>
      <c r="F960" s="23"/>
      <c r="G960" s="23"/>
      <c r="H960" s="24" t="str">
        <f t="shared" si="109"/>
        <v/>
      </c>
      <c r="I960" s="25">
        <v>6196</v>
      </c>
      <c r="J960" s="26">
        <v>5807</v>
      </c>
      <c r="K960" s="26">
        <v>5550</v>
      </c>
      <c r="L960" s="27">
        <f t="shared" si="103"/>
        <v>0.95574306871017733</v>
      </c>
      <c r="M960" s="28">
        <v>2</v>
      </c>
      <c r="N960" s="26">
        <v>343</v>
      </c>
      <c r="O960" s="29">
        <f t="shared" si="104"/>
        <v>5.5754226267880361E-2</v>
      </c>
      <c r="P960" s="30">
        <f t="shared" si="105"/>
        <v>6196</v>
      </c>
      <c r="Q960" s="31">
        <f t="shared" si="106"/>
        <v>5809</v>
      </c>
      <c r="R960" s="31">
        <f t="shared" si="107"/>
        <v>343</v>
      </c>
      <c r="S960" s="32">
        <f t="shared" si="108"/>
        <v>5.5754226267880361E-2</v>
      </c>
    </row>
    <row r="961" spans="1:19" x14ac:dyDescent="0.3">
      <c r="A961" s="34" t="s">
        <v>497</v>
      </c>
      <c r="B961" s="20" t="s">
        <v>4</v>
      </c>
      <c r="C961" s="21" t="s">
        <v>5</v>
      </c>
      <c r="D961" s="22"/>
      <c r="E961" s="23"/>
      <c r="F961" s="23"/>
      <c r="G961" s="23"/>
      <c r="H961" s="24" t="str">
        <f t="shared" si="109"/>
        <v/>
      </c>
      <c r="I961" s="25">
        <v>232</v>
      </c>
      <c r="J961" s="26">
        <v>203</v>
      </c>
      <c r="K961" s="26">
        <v>174</v>
      </c>
      <c r="L961" s="27">
        <f t="shared" si="103"/>
        <v>0.8571428571428571</v>
      </c>
      <c r="M961" s="28">
        <v>10</v>
      </c>
      <c r="N961" s="26">
        <v>19</v>
      </c>
      <c r="O961" s="29">
        <f t="shared" si="104"/>
        <v>8.1896551724137928E-2</v>
      </c>
      <c r="P961" s="30">
        <f t="shared" si="105"/>
        <v>232</v>
      </c>
      <c r="Q961" s="31">
        <f t="shared" si="106"/>
        <v>213</v>
      </c>
      <c r="R961" s="31">
        <f t="shared" si="107"/>
        <v>19</v>
      </c>
      <c r="S961" s="32">
        <f t="shared" si="108"/>
        <v>8.1896551724137928E-2</v>
      </c>
    </row>
    <row r="962" spans="1:19" x14ac:dyDescent="0.3">
      <c r="A962" s="34" t="s">
        <v>497</v>
      </c>
      <c r="B962" s="20" t="s">
        <v>4</v>
      </c>
      <c r="C962" s="21" t="s">
        <v>491</v>
      </c>
      <c r="D962" s="22"/>
      <c r="E962" s="23"/>
      <c r="F962" s="23"/>
      <c r="G962" s="53"/>
      <c r="H962" s="24" t="str">
        <f t="shared" si="109"/>
        <v/>
      </c>
      <c r="I962" s="25">
        <v>80</v>
      </c>
      <c r="J962" s="26">
        <v>64</v>
      </c>
      <c r="K962" s="26">
        <v>54</v>
      </c>
      <c r="L962" s="27">
        <f t="shared" ref="L962:L1025" si="110">IF(J962&lt;&gt;0,K962/J962,"")</f>
        <v>0.84375</v>
      </c>
      <c r="M962" s="28">
        <v>4</v>
      </c>
      <c r="N962" s="26">
        <v>12</v>
      </c>
      <c r="O962" s="29">
        <f t="shared" ref="O962:O1025" si="111">IF((J962+M962+N962)&lt;&gt;0,N962/(J962+M962+N962),"")</f>
        <v>0.15</v>
      </c>
      <c r="P962" s="30">
        <f t="shared" si="105"/>
        <v>80</v>
      </c>
      <c r="Q962" s="31">
        <f t="shared" si="106"/>
        <v>68</v>
      </c>
      <c r="R962" s="31">
        <f t="shared" si="107"/>
        <v>12</v>
      </c>
      <c r="S962" s="32">
        <f t="shared" si="108"/>
        <v>0.15</v>
      </c>
    </row>
    <row r="963" spans="1:19" x14ac:dyDescent="0.3">
      <c r="A963" s="34" t="s">
        <v>497</v>
      </c>
      <c r="B963" s="20" t="s">
        <v>6</v>
      </c>
      <c r="C963" s="21" t="s">
        <v>7</v>
      </c>
      <c r="D963" s="22"/>
      <c r="E963" s="23"/>
      <c r="F963" s="23"/>
      <c r="G963" s="23"/>
      <c r="H963" s="24" t="str">
        <f t="shared" si="109"/>
        <v/>
      </c>
      <c r="I963" s="25">
        <v>25418</v>
      </c>
      <c r="J963" s="26">
        <v>15892</v>
      </c>
      <c r="K963" s="26">
        <v>11521</v>
      </c>
      <c r="L963" s="27">
        <f t="shared" si="110"/>
        <v>0.72495595268059398</v>
      </c>
      <c r="M963" s="28">
        <v>221</v>
      </c>
      <c r="N963" s="26">
        <v>9305</v>
      </c>
      <c r="O963" s="29">
        <f t="shared" si="111"/>
        <v>0.36607915650326539</v>
      </c>
      <c r="P963" s="30">
        <f t="shared" ref="P963:P1026" si="112">IF(SUM(D963,I963)&gt;0,SUM(D963,I963),"")</f>
        <v>25418</v>
      </c>
      <c r="Q963" s="31">
        <f t="shared" ref="Q963:Q1026" si="113">IF(SUM(E963,J963, M963)&gt;0,SUM(E963,J963, M963),"")</f>
        <v>16113</v>
      </c>
      <c r="R963" s="31">
        <f t="shared" ref="R963:R1026" si="114">IF(SUM(G963,N963)&gt;0,SUM(G963,N963),"")</f>
        <v>9305</v>
      </c>
      <c r="S963" s="32">
        <f t="shared" ref="S963:S1026" si="115">IFERROR(IF((Q963+R963)&lt;&gt;0,R963/(Q963+R963),""),"")</f>
        <v>0.36607915650326539</v>
      </c>
    </row>
    <row r="964" spans="1:19" x14ac:dyDescent="0.3">
      <c r="A964" s="34" t="s">
        <v>497</v>
      </c>
      <c r="B964" s="20" t="s">
        <v>14</v>
      </c>
      <c r="C964" s="21" t="s">
        <v>16</v>
      </c>
      <c r="D964" s="22"/>
      <c r="E964" s="23"/>
      <c r="F964" s="23"/>
      <c r="G964" s="23"/>
      <c r="H964" s="24" t="str">
        <f t="shared" si="109"/>
        <v/>
      </c>
      <c r="I964" s="25">
        <v>1285</v>
      </c>
      <c r="J964" s="26">
        <v>758</v>
      </c>
      <c r="K964" s="26">
        <v>119</v>
      </c>
      <c r="L964" s="27">
        <f t="shared" si="110"/>
        <v>0.15699208443271767</v>
      </c>
      <c r="M964" s="28"/>
      <c r="N964" s="26">
        <v>527</v>
      </c>
      <c r="O964" s="29">
        <f t="shared" si="111"/>
        <v>0.41011673151750971</v>
      </c>
      <c r="P964" s="30">
        <f t="shared" si="112"/>
        <v>1285</v>
      </c>
      <c r="Q964" s="31">
        <f t="shared" si="113"/>
        <v>758</v>
      </c>
      <c r="R964" s="31">
        <f t="shared" si="114"/>
        <v>527</v>
      </c>
      <c r="S964" s="32">
        <f t="shared" si="115"/>
        <v>0.41011673151750971</v>
      </c>
    </row>
    <row r="965" spans="1:19" x14ac:dyDescent="0.3">
      <c r="A965" s="34" t="s">
        <v>497</v>
      </c>
      <c r="B965" s="20" t="s">
        <v>8</v>
      </c>
      <c r="C965" s="21" t="s">
        <v>9</v>
      </c>
      <c r="D965" s="22"/>
      <c r="E965" s="23"/>
      <c r="F965" s="23"/>
      <c r="G965" s="23"/>
      <c r="H965" s="24" t="str">
        <f t="shared" si="109"/>
        <v/>
      </c>
      <c r="I965" s="25">
        <v>101</v>
      </c>
      <c r="J965" s="26">
        <v>101</v>
      </c>
      <c r="K965" s="26">
        <v>80</v>
      </c>
      <c r="L965" s="27">
        <f t="shared" si="110"/>
        <v>0.79207920792079212</v>
      </c>
      <c r="M965" s="28"/>
      <c r="N965" s="26"/>
      <c r="O965" s="29">
        <f t="shared" si="111"/>
        <v>0</v>
      </c>
      <c r="P965" s="30">
        <f t="shared" si="112"/>
        <v>101</v>
      </c>
      <c r="Q965" s="31">
        <f t="shared" si="113"/>
        <v>101</v>
      </c>
      <c r="R965" s="31" t="str">
        <f t="shared" si="114"/>
        <v/>
      </c>
      <c r="S965" s="32" t="str">
        <f t="shared" si="115"/>
        <v/>
      </c>
    </row>
    <row r="966" spans="1:19" x14ac:dyDescent="0.3">
      <c r="A966" s="34" t="s">
        <v>497</v>
      </c>
      <c r="B966" s="20" t="s">
        <v>17</v>
      </c>
      <c r="C966" s="21" t="s">
        <v>18</v>
      </c>
      <c r="D966" s="22"/>
      <c r="E966" s="23"/>
      <c r="F966" s="23"/>
      <c r="G966" s="23"/>
      <c r="H966" s="24" t="str">
        <f t="shared" si="109"/>
        <v/>
      </c>
      <c r="I966" s="25">
        <v>21089</v>
      </c>
      <c r="J966" s="26">
        <v>18326</v>
      </c>
      <c r="K966" s="26">
        <v>6201</v>
      </c>
      <c r="L966" s="27">
        <f t="shared" si="110"/>
        <v>0.33837171232129215</v>
      </c>
      <c r="M966" s="28"/>
      <c r="N966" s="26">
        <v>2763</v>
      </c>
      <c r="O966" s="29">
        <f t="shared" si="111"/>
        <v>0.13101616956707288</v>
      </c>
      <c r="P966" s="30">
        <f t="shared" si="112"/>
        <v>21089</v>
      </c>
      <c r="Q966" s="31">
        <f t="shared" si="113"/>
        <v>18326</v>
      </c>
      <c r="R966" s="31">
        <f t="shared" si="114"/>
        <v>2763</v>
      </c>
      <c r="S966" s="32">
        <f t="shared" si="115"/>
        <v>0.13101616956707288</v>
      </c>
    </row>
    <row r="967" spans="1:19" x14ac:dyDescent="0.3">
      <c r="A967" s="34" t="s">
        <v>497</v>
      </c>
      <c r="B967" s="20" t="s">
        <v>10</v>
      </c>
      <c r="C967" s="21" t="s">
        <v>19</v>
      </c>
      <c r="D967" s="22"/>
      <c r="E967" s="23"/>
      <c r="F967" s="23"/>
      <c r="G967" s="23"/>
      <c r="H967" s="24" t="str">
        <f t="shared" si="109"/>
        <v/>
      </c>
      <c r="I967" s="25">
        <v>242</v>
      </c>
      <c r="J967" s="26">
        <v>233</v>
      </c>
      <c r="K967" s="26">
        <v>58</v>
      </c>
      <c r="L967" s="27">
        <f t="shared" si="110"/>
        <v>0.24892703862660945</v>
      </c>
      <c r="M967" s="28"/>
      <c r="N967" s="26">
        <v>9</v>
      </c>
      <c r="O967" s="29">
        <f t="shared" si="111"/>
        <v>3.71900826446281E-2</v>
      </c>
      <c r="P967" s="30">
        <f t="shared" si="112"/>
        <v>242</v>
      </c>
      <c r="Q967" s="31">
        <f t="shared" si="113"/>
        <v>233</v>
      </c>
      <c r="R967" s="31">
        <f t="shared" si="114"/>
        <v>9</v>
      </c>
      <c r="S967" s="32">
        <f t="shared" si="115"/>
        <v>3.71900826446281E-2</v>
      </c>
    </row>
    <row r="968" spans="1:19" x14ac:dyDescent="0.3">
      <c r="A968" s="34" t="s">
        <v>497</v>
      </c>
      <c r="B968" s="20" t="s">
        <v>10</v>
      </c>
      <c r="C968" s="21" t="s">
        <v>492</v>
      </c>
      <c r="D968" s="22"/>
      <c r="E968" s="23"/>
      <c r="F968" s="23"/>
      <c r="G968" s="23"/>
      <c r="H968" s="24" t="str">
        <f t="shared" si="109"/>
        <v/>
      </c>
      <c r="I968" s="25">
        <v>363</v>
      </c>
      <c r="J968" s="26">
        <v>352</v>
      </c>
      <c r="K968" s="26">
        <v>329</v>
      </c>
      <c r="L968" s="27">
        <f t="shared" si="110"/>
        <v>0.93465909090909094</v>
      </c>
      <c r="M968" s="28">
        <v>1</v>
      </c>
      <c r="N968" s="26">
        <v>10</v>
      </c>
      <c r="O968" s="29">
        <f t="shared" si="111"/>
        <v>2.7548209366391185E-2</v>
      </c>
      <c r="P968" s="30">
        <f t="shared" si="112"/>
        <v>363</v>
      </c>
      <c r="Q968" s="31">
        <f t="shared" si="113"/>
        <v>353</v>
      </c>
      <c r="R968" s="31">
        <f t="shared" si="114"/>
        <v>10</v>
      </c>
      <c r="S968" s="32">
        <f t="shared" si="115"/>
        <v>2.7548209366391185E-2</v>
      </c>
    </row>
    <row r="969" spans="1:19" x14ac:dyDescent="0.3">
      <c r="A969" s="34" t="s">
        <v>497</v>
      </c>
      <c r="B969" s="20" t="s">
        <v>10</v>
      </c>
      <c r="C969" s="21" t="s">
        <v>11</v>
      </c>
      <c r="D969" s="22"/>
      <c r="E969" s="23"/>
      <c r="F969" s="23"/>
      <c r="G969" s="23"/>
      <c r="H969" s="24" t="str">
        <f t="shared" si="109"/>
        <v/>
      </c>
      <c r="I969" s="25">
        <v>283</v>
      </c>
      <c r="J969" s="26">
        <v>279</v>
      </c>
      <c r="K969" s="26">
        <v>27</v>
      </c>
      <c r="L969" s="27">
        <f t="shared" si="110"/>
        <v>9.6774193548387094E-2</v>
      </c>
      <c r="M969" s="28"/>
      <c r="N969" s="26">
        <v>4</v>
      </c>
      <c r="O969" s="29">
        <f t="shared" si="111"/>
        <v>1.4134275618374558E-2</v>
      </c>
      <c r="P969" s="30">
        <f t="shared" si="112"/>
        <v>283</v>
      </c>
      <c r="Q969" s="31">
        <f t="shared" si="113"/>
        <v>279</v>
      </c>
      <c r="R969" s="31">
        <f t="shared" si="114"/>
        <v>4</v>
      </c>
      <c r="S969" s="32">
        <f t="shared" si="115"/>
        <v>1.4134275618374558E-2</v>
      </c>
    </row>
    <row r="970" spans="1:19" x14ac:dyDescent="0.3">
      <c r="A970" s="34" t="s">
        <v>497</v>
      </c>
      <c r="B970" s="20" t="s">
        <v>10</v>
      </c>
      <c r="C970" s="21" t="s">
        <v>20</v>
      </c>
      <c r="D970" s="22"/>
      <c r="E970" s="23"/>
      <c r="F970" s="23"/>
      <c r="G970" s="23"/>
      <c r="H970" s="24" t="str">
        <f t="shared" si="109"/>
        <v/>
      </c>
      <c r="I970" s="25">
        <v>745</v>
      </c>
      <c r="J970" s="26">
        <v>736</v>
      </c>
      <c r="K970" s="26">
        <v>720</v>
      </c>
      <c r="L970" s="27">
        <f t="shared" si="110"/>
        <v>0.97826086956521741</v>
      </c>
      <c r="M970" s="28"/>
      <c r="N970" s="26">
        <v>9</v>
      </c>
      <c r="O970" s="29">
        <f t="shared" si="111"/>
        <v>1.2080536912751677E-2</v>
      </c>
      <c r="P970" s="30">
        <f t="shared" si="112"/>
        <v>745</v>
      </c>
      <c r="Q970" s="31">
        <f t="shared" si="113"/>
        <v>736</v>
      </c>
      <c r="R970" s="31">
        <f t="shared" si="114"/>
        <v>9</v>
      </c>
      <c r="S970" s="32">
        <f t="shared" si="115"/>
        <v>1.2080536912751677E-2</v>
      </c>
    </row>
    <row r="971" spans="1:19" x14ac:dyDescent="0.3">
      <c r="A971" s="34" t="s">
        <v>497</v>
      </c>
      <c r="B971" s="20" t="s">
        <v>10</v>
      </c>
      <c r="C971" s="21" t="s">
        <v>21</v>
      </c>
      <c r="D971" s="22"/>
      <c r="E971" s="23"/>
      <c r="F971" s="23"/>
      <c r="G971" s="23"/>
      <c r="H971" s="24" t="str">
        <f t="shared" si="109"/>
        <v/>
      </c>
      <c r="I971" s="25">
        <v>406</v>
      </c>
      <c r="J971" s="26">
        <v>403</v>
      </c>
      <c r="K971" s="26">
        <v>62</v>
      </c>
      <c r="L971" s="27">
        <f t="shared" si="110"/>
        <v>0.15384615384615385</v>
      </c>
      <c r="M971" s="28">
        <v>1</v>
      </c>
      <c r="N971" s="26">
        <v>2</v>
      </c>
      <c r="O971" s="29">
        <f t="shared" si="111"/>
        <v>4.9261083743842365E-3</v>
      </c>
      <c r="P971" s="30">
        <f t="shared" si="112"/>
        <v>406</v>
      </c>
      <c r="Q971" s="31">
        <f t="shared" si="113"/>
        <v>404</v>
      </c>
      <c r="R971" s="31">
        <f t="shared" si="114"/>
        <v>2</v>
      </c>
      <c r="S971" s="32">
        <f t="shared" si="115"/>
        <v>4.9261083743842365E-3</v>
      </c>
    </row>
    <row r="972" spans="1:19" x14ac:dyDescent="0.3">
      <c r="A972" s="34" t="s">
        <v>497</v>
      </c>
      <c r="B972" s="20" t="s">
        <v>10</v>
      </c>
      <c r="C972" s="21" t="s">
        <v>22</v>
      </c>
      <c r="D972" s="22"/>
      <c r="E972" s="23"/>
      <c r="F972" s="23"/>
      <c r="G972" s="23"/>
      <c r="H972" s="24" t="str">
        <f t="shared" si="109"/>
        <v/>
      </c>
      <c r="I972" s="25">
        <v>1314</v>
      </c>
      <c r="J972" s="26">
        <v>1307</v>
      </c>
      <c r="K972" s="26">
        <v>222</v>
      </c>
      <c r="L972" s="27">
        <f t="shared" si="110"/>
        <v>0.16985462892119357</v>
      </c>
      <c r="M972" s="28"/>
      <c r="N972" s="26">
        <v>7</v>
      </c>
      <c r="O972" s="29">
        <f t="shared" si="111"/>
        <v>5.3272450532724502E-3</v>
      </c>
      <c r="P972" s="30">
        <f t="shared" si="112"/>
        <v>1314</v>
      </c>
      <c r="Q972" s="31">
        <f t="shared" si="113"/>
        <v>1307</v>
      </c>
      <c r="R972" s="31">
        <f t="shared" si="114"/>
        <v>7</v>
      </c>
      <c r="S972" s="32">
        <f t="shared" si="115"/>
        <v>5.3272450532724502E-3</v>
      </c>
    </row>
    <row r="973" spans="1:19" x14ac:dyDescent="0.3">
      <c r="A973" s="34" t="s">
        <v>497</v>
      </c>
      <c r="B973" s="20" t="s">
        <v>23</v>
      </c>
      <c r="C973" s="21" t="s">
        <v>24</v>
      </c>
      <c r="D973" s="22"/>
      <c r="E973" s="23"/>
      <c r="F973" s="23"/>
      <c r="G973" s="23"/>
      <c r="H973" s="24" t="str">
        <f t="shared" si="109"/>
        <v/>
      </c>
      <c r="I973" s="25">
        <v>26</v>
      </c>
      <c r="J973" s="26">
        <v>25</v>
      </c>
      <c r="K973" s="26">
        <v>24</v>
      </c>
      <c r="L973" s="27">
        <f t="shared" si="110"/>
        <v>0.96</v>
      </c>
      <c r="M973" s="28"/>
      <c r="N973" s="26">
        <v>1</v>
      </c>
      <c r="O973" s="29">
        <f t="shared" si="111"/>
        <v>3.8461538461538464E-2</v>
      </c>
      <c r="P973" s="30">
        <f t="shared" si="112"/>
        <v>26</v>
      </c>
      <c r="Q973" s="31">
        <f t="shared" si="113"/>
        <v>25</v>
      </c>
      <c r="R973" s="31">
        <f t="shared" si="114"/>
        <v>1</v>
      </c>
      <c r="S973" s="32">
        <f t="shared" si="115"/>
        <v>3.8461538461538464E-2</v>
      </c>
    </row>
    <row r="974" spans="1:19" x14ac:dyDescent="0.3">
      <c r="A974" s="34" t="s">
        <v>497</v>
      </c>
      <c r="B974" s="20" t="s">
        <v>25</v>
      </c>
      <c r="C974" s="21" t="s">
        <v>26</v>
      </c>
      <c r="D974" s="22"/>
      <c r="E974" s="23"/>
      <c r="F974" s="23"/>
      <c r="G974" s="23"/>
      <c r="H974" s="24" t="str">
        <f t="shared" si="109"/>
        <v/>
      </c>
      <c r="I974" s="25">
        <v>14206</v>
      </c>
      <c r="J974" s="26">
        <v>13322</v>
      </c>
      <c r="K974" s="26">
        <v>5312</v>
      </c>
      <c r="L974" s="27">
        <f t="shared" si="110"/>
        <v>0.39873892808887557</v>
      </c>
      <c r="M974" s="28">
        <v>21</v>
      </c>
      <c r="N974" s="26">
        <v>863</v>
      </c>
      <c r="O974" s="29">
        <f t="shared" si="111"/>
        <v>6.0748979304519217E-2</v>
      </c>
      <c r="P974" s="30">
        <f t="shared" si="112"/>
        <v>14206</v>
      </c>
      <c r="Q974" s="31">
        <f t="shared" si="113"/>
        <v>13343</v>
      </c>
      <c r="R974" s="31">
        <f t="shared" si="114"/>
        <v>863</v>
      </c>
      <c r="S974" s="32">
        <f t="shared" si="115"/>
        <v>6.0748979304519217E-2</v>
      </c>
    </row>
    <row r="975" spans="1:19" x14ac:dyDescent="0.3">
      <c r="A975" s="34" t="s">
        <v>497</v>
      </c>
      <c r="B975" s="20" t="s">
        <v>27</v>
      </c>
      <c r="C975" s="21" t="s">
        <v>28</v>
      </c>
      <c r="D975" s="22"/>
      <c r="E975" s="23"/>
      <c r="F975" s="23"/>
      <c r="G975" s="23"/>
      <c r="H975" s="24" t="str">
        <f t="shared" si="109"/>
        <v/>
      </c>
      <c r="I975" s="25">
        <v>3325</v>
      </c>
      <c r="J975" s="26">
        <v>3115</v>
      </c>
      <c r="K975" s="26">
        <v>3077</v>
      </c>
      <c r="L975" s="27">
        <f t="shared" si="110"/>
        <v>0.98780096308186194</v>
      </c>
      <c r="M975" s="28"/>
      <c r="N975" s="26">
        <v>210</v>
      </c>
      <c r="O975" s="29">
        <f t="shared" si="111"/>
        <v>6.3157894736842107E-2</v>
      </c>
      <c r="P975" s="30">
        <f t="shared" si="112"/>
        <v>3325</v>
      </c>
      <c r="Q975" s="31">
        <f t="shared" si="113"/>
        <v>3115</v>
      </c>
      <c r="R975" s="31">
        <f t="shared" si="114"/>
        <v>210</v>
      </c>
      <c r="S975" s="32">
        <f t="shared" si="115"/>
        <v>6.3157894736842107E-2</v>
      </c>
    </row>
    <row r="976" spans="1:19" x14ac:dyDescent="0.3">
      <c r="A976" s="34" t="s">
        <v>497</v>
      </c>
      <c r="B976" s="20" t="s">
        <v>29</v>
      </c>
      <c r="C976" s="21" t="s">
        <v>30</v>
      </c>
      <c r="D976" s="22"/>
      <c r="E976" s="23"/>
      <c r="F976" s="23"/>
      <c r="G976" s="23"/>
      <c r="H976" s="24" t="str">
        <f t="shared" si="109"/>
        <v/>
      </c>
      <c r="I976" s="25">
        <v>5157</v>
      </c>
      <c r="J976" s="26">
        <v>1757</v>
      </c>
      <c r="K976" s="26">
        <v>1467</v>
      </c>
      <c r="L976" s="27">
        <f t="shared" si="110"/>
        <v>0.83494593056346045</v>
      </c>
      <c r="M976" s="28">
        <v>31</v>
      </c>
      <c r="N976" s="26">
        <v>3369</v>
      </c>
      <c r="O976" s="29">
        <f t="shared" si="111"/>
        <v>0.65328679464805117</v>
      </c>
      <c r="P976" s="30">
        <f t="shared" si="112"/>
        <v>5157</v>
      </c>
      <c r="Q976" s="31">
        <f t="shared" si="113"/>
        <v>1788</v>
      </c>
      <c r="R976" s="31">
        <f t="shared" si="114"/>
        <v>3369</v>
      </c>
      <c r="S976" s="32">
        <f t="shared" si="115"/>
        <v>0.65328679464805117</v>
      </c>
    </row>
    <row r="977" spans="1:19" x14ac:dyDescent="0.3">
      <c r="A977" s="34" t="s">
        <v>497</v>
      </c>
      <c r="B977" s="20" t="s">
        <v>31</v>
      </c>
      <c r="C977" s="21" t="s">
        <v>34</v>
      </c>
      <c r="D977" s="22"/>
      <c r="E977" s="23"/>
      <c r="F977" s="23"/>
      <c r="G977" s="23"/>
      <c r="H977" s="24" t="str">
        <f t="shared" si="109"/>
        <v/>
      </c>
      <c r="I977" s="25">
        <v>49712</v>
      </c>
      <c r="J977" s="26">
        <v>49588</v>
      </c>
      <c r="K977" s="26">
        <v>47739</v>
      </c>
      <c r="L977" s="27">
        <f t="shared" si="110"/>
        <v>0.96271275308542392</v>
      </c>
      <c r="M977" s="28">
        <v>3</v>
      </c>
      <c r="N977" s="26">
        <v>121</v>
      </c>
      <c r="O977" s="29">
        <f t="shared" si="111"/>
        <v>2.4340199549404569E-3</v>
      </c>
      <c r="P977" s="30">
        <f t="shared" si="112"/>
        <v>49712</v>
      </c>
      <c r="Q977" s="31">
        <f t="shared" si="113"/>
        <v>49591</v>
      </c>
      <c r="R977" s="31">
        <f t="shared" si="114"/>
        <v>121</v>
      </c>
      <c r="S977" s="32">
        <f t="shared" si="115"/>
        <v>2.4340199549404569E-3</v>
      </c>
    </row>
    <row r="978" spans="1:19" x14ac:dyDescent="0.3">
      <c r="A978" s="34" t="s">
        <v>497</v>
      </c>
      <c r="B978" s="20" t="s">
        <v>36</v>
      </c>
      <c r="C978" s="21" t="s">
        <v>37</v>
      </c>
      <c r="D978" s="22"/>
      <c r="E978" s="23"/>
      <c r="F978" s="23"/>
      <c r="G978" s="23"/>
      <c r="H978" s="24" t="str">
        <f t="shared" si="109"/>
        <v/>
      </c>
      <c r="I978" s="25">
        <v>5</v>
      </c>
      <c r="J978" s="26">
        <v>4</v>
      </c>
      <c r="K978" s="26">
        <v>2</v>
      </c>
      <c r="L978" s="27">
        <f t="shared" si="110"/>
        <v>0.5</v>
      </c>
      <c r="M978" s="28"/>
      <c r="N978" s="26">
        <v>1</v>
      </c>
      <c r="O978" s="29">
        <f t="shared" si="111"/>
        <v>0.2</v>
      </c>
      <c r="P978" s="30">
        <f t="shared" si="112"/>
        <v>5</v>
      </c>
      <c r="Q978" s="31">
        <f t="shared" si="113"/>
        <v>4</v>
      </c>
      <c r="R978" s="31">
        <f t="shared" si="114"/>
        <v>1</v>
      </c>
      <c r="S978" s="32">
        <f t="shared" si="115"/>
        <v>0.2</v>
      </c>
    </row>
    <row r="979" spans="1:19" x14ac:dyDescent="0.3">
      <c r="A979" s="34" t="s">
        <v>497</v>
      </c>
      <c r="B979" s="20" t="s">
        <v>40</v>
      </c>
      <c r="C979" s="21" t="s">
        <v>41</v>
      </c>
      <c r="D979" s="22"/>
      <c r="E979" s="23"/>
      <c r="F979" s="23"/>
      <c r="G979" s="23"/>
      <c r="H979" s="24" t="str">
        <f t="shared" si="109"/>
        <v/>
      </c>
      <c r="I979" s="25">
        <v>820</v>
      </c>
      <c r="J979" s="26">
        <v>556</v>
      </c>
      <c r="K979" s="26">
        <v>127</v>
      </c>
      <c r="L979" s="27">
        <f t="shared" si="110"/>
        <v>0.22841726618705036</v>
      </c>
      <c r="M979" s="28"/>
      <c r="N979" s="26">
        <v>264</v>
      </c>
      <c r="O979" s="29">
        <f t="shared" si="111"/>
        <v>0.32195121951219513</v>
      </c>
      <c r="P979" s="30">
        <f t="shared" si="112"/>
        <v>820</v>
      </c>
      <c r="Q979" s="31">
        <f t="shared" si="113"/>
        <v>556</v>
      </c>
      <c r="R979" s="31">
        <f t="shared" si="114"/>
        <v>264</v>
      </c>
      <c r="S979" s="32">
        <f t="shared" si="115"/>
        <v>0.32195121951219513</v>
      </c>
    </row>
    <row r="980" spans="1:19" ht="28.8" x14ac:dyDescent="0.3">
      <c r="A980" s="34" t="s">
        <v>497</v>
      </c>
      <c r="B980" s="20" t="s">
        <v>42</v>
      </c>
      <c r="C980" s="21" t="s">
        <v>47</v>
      </c>
      <c r="D980" s="22"/>
      <c r="E980" s="23"/>
      <c r="F980" s="23"/>
      <c r="G980" s="23"/>
      <c r="H980" s="24" t="str">
        <f t="shared" si="109"/>
        <v/>
      </c>
      <c r="I980" s="25">
        <v>109</v>
      </c>
      <c r="J980" s="26">
        <v>101</v>
      </c>
      <c r="K980" s="26">
        <v>86</v>
      </c>
      <c r="L980" s="27">
        <f t="shared" si="110"/>
        <v>0.85148514851485146</v>
      </c>
      <c r="M980" s="28"/>
      <c r="N980" s="26">
        <v>8</v>
      </c>
      <c r="O980" s="29">
        <f t="shared" si="111"/>
        <v>7.3394495412844041E-2</v>
      </c>
      <c r="P980" s="30">
        <f t="shared" si="112"/>
        <v>109</v>
      </c>
      <c r="Q980" s="31">
        <f t="shared" si="113"/>
        <v>101</v>
      </c>
      <c r="R980" s="31">
        <f t="shared" si="114"/>
        <v>8</v>
      </c>
      <c r="S980" s="32">
        <f t="shared" si="115"/>
        <v>7.3394495412844041E-2</v>
      </c>
    </row>
    <row r="981" spans="1:19" x14ac:dyDescent="0.3">
      <c r="A981" s="34" t="s">
        <v>497</v>
      </c>
      <c r="B981" s="20" t="s">
        <v>51</v>
      </c>
      <c r="C981" s="21" t="s">
        <v>53</v>
      </c>
      <c r="D981" s="22"/>
      <c r="E981" s="23"/>
      <c r="F981" s="23"/>
      <c r="G981" s="23"/>
      <c r="H981" s="24" t="str">
        <f t="shared" si="109"/>
        <v/>
      </c>
      <c r="I981" s="25">
        <v>17</v>
      </c>
      <c r="J981" s="26">
        <v>15</v>
      </c>
      <c r="K981" s="26">
        <v>10</v>
      </c>
      <c r="L981" s="27">
        <f t="shared" si="110"/>
        <v>0.66666666666666663</v>
      </c>
      <c r="M981" s="28"/>
      <c r="N981" s="26">
        <v>2</v>
      </c>
      <c r="O981" s="29">
        <f t="shared" si="111"/>
        <v>0.11764705882352941</v>
      </c>
      <c r="P981" s="30">
        <f t="shared" si="112"/>
        <v>17</v>
      </c>
      <c r="Q981" s="31">
        <f t="shared" si="113"/>
        <v>15</v>
      </c>
      <c r="R981" s="31">
        <f t="shared" si="114"/>
        <v>2</v>
      </c>
      <c r="S981" s="32">
        <f t="shared" si="115"/>
        <v>0.11764705882352941</v>
      </c>
    </row>
    <row r="982" spans="1:19" x14ac:dyDescent="0.3">
      <c r="A982" s="34" t="s">
        <v>497</v>
      </c>
      <c r="B982" s="20" t="s">
        <v>51</v>
      </c>
      <c r="C982" s="21" t="s">
        <v>54</v>
      </c>
      <c r="D982" s="22"/>
      <c r="E982" s="23"/>
      <c r="F982" s="23"/>
      <c r="G982" s="23"/>
      <c r="H982" s="24" t="str">
        <f t="shared" si="109"/>
        <v/>
      </c>
      <c r="I982" s="25">
        <v>27</v>
      </c>
      <c r="J982" s="26">
        <v>27</v>
      </c>
      <c r="K982" s="26">
        <v>24</v>
      </c>
      <c r="L982" s="27">
        <f t="shared" si="110"/>
        <v>0.88888888888888884</v>
      </c>
      <c r="M982" s="28"/>
      <c r="N982" s="26"/>
      <c r="O982" s="29">
        <f t="shared" si="111"/>
        <v>0</v>
      </c>
      <c r="P982" s="30">
        <f t="shared" si="112"/>
        <v>27</v>
      </c>
      <c r="Q982" s="31">
        <f t="shared" si="113"/>
        <v>27</v>
      </c>
      <c r="R982" s="31" t="str">
        <f t="shared" si="114"/>
        <v/>
      </c>
      <c r="S982" s="32" t="str">
        <f t="shared" si="115"/>
        <v/>
      </c>
    </row>
    <row r="983" spans="1:19" x14ac:dyDescent="0.3">
      <c r="A983" s="34" t="s">
        <v>497</v>
      </c>
      <c r="B983" s="20" t="s">
        <v>51</v>
      </c>
      <c r="C983" s="21" t="s">
        <v>55</v>
      </c>
      <c r="D983" s="22"/>
      <c r="E983" s="23"/>
      <c r="F983" s="23"/>
      <c r="G983" s="23"/>
      <c r="H983" s="24" t="str">
        <f t="shared" si="109"/>
        <v/>
      </c>
      <c r="I983" s="25">
        <v>10</v>
      </c>
      <c r="J983" s="26">
        <v>8</v>
      </c>
      <c r="K983" s="26">
        <v>8</v>
      </c>
      <c r="L983" s="27">
        <f t="shared" si="110"/>
        <v>1</v>
      </c>
      <c r="M983" s="28"/>
      <c r="N983" s="26">
        <v>2</v>
      </c>
      <c r="O983" s="29">
        <f t="shared" si="111"/>
        <v>0.2</v>
      </c>
      <c r="P983" s="30">
        <f t="shared" si="112"/>
        <v>10</v>
      </c>
      <c r="Q983" s="31">
        <f t="shared" si="113"/>
        <v>8</v>
      </c>
      <c r="R983" s="31">
        <f t="shared" si="114"/>
        <v>2</v>
      </c>
      <c r="S983" s="32">
        <f t="shared" si="115"/>
        <v>0.2</v>
      </c>
    </row>
    <row r="984" spans="1:19" x14ac:dyDescent="0.3">
      <c r="A984" s="34" t="s">
        <v>497</v>
      </c>
      <c r="B984" s="20" t="s">
        <v>51</v>
      </c>
      <c r="C984" s="21" t="s">
        <v>56</v>
      </c>
      <c r="D984" s="22"/>
      <c r="E984" s="23"/>
      <c r="F984" s="23"/>
      <c r="G984" s="23"/>
      <c r="H984" s="24" t="str">
        <f t="shared" si="109"/>
        <v/>
      </c>
      <c r="I984" s="25">
        <v>5</v>
      </c>
      <c r="J984" s="26">
        <v>4</v>
      </c>
      <c r="K984" s="26">
        <v>2</v>
      </c>
      <c r="L984" s="27">
        <f t="shared" si="110"/>
        <v>0.5</v>
      </c>
      <c r="M984" s="28"/>
      <c r="N984" s="26">
        <v>1</v>
      </c>
      <c r="O984" s="29">
        <f t="shared" si="111"/>
        <v>0.2</v>
      </c>
      <c r="P984" s="30">
        <f t="shared" si="112"/>
        <v>5</v>
      </c>
      <c r="Q984" s="31">
        <f t="shared" si="113"/>
        <v>4</v>
      </c>
      <c r="R984" s="31">
        <f t="shared" si="114"/>
        <v>1</v>
      </c>
      <c r="S984" s="32">
        <f t="shared" si="115"/>
        <v>0.2</v>
      </c>
    </row>
    <row r="985" spans="1:19" x14ac:dyDescent="0.3">
      <c r="A985" s="34" t="s">
        <v>497</v>
      </c>
      <c r="B985" s="20" t="s">
        <v>51</v>
      </c>
      <c r="C985" s="21" t="s">
        <v>57</v>
      </c>
      <c r="D985" s="22"/>
      <c r="E985" s="23"/>
      <c r="F985" s="23"/>
      <c r="G985" s="23"/>
      <c r="H985" s="24" t="str">
        <f t="shared" si="109"/>
        <v/>
      </c>
      <c r="I985" s="25">
        <v>47</v>
      </c>
      <c r="J985" s="26">
        <v>46</v>
      </c>
      <c r="K985" s="26">
        <v>34</v>
      </c>
      <c r="L985" s="27">
        <f t="shared" si="110"/>
        <v>0.73913043478260865</v>
      </c>
      <c r="M985" s="28"/>
      <c r="N985" s="26">
        <v>1</v>
      </c>
      <c r="O985" s="29">
        <f t="shared" si="111"/>
        <v>2.1276595744680851E-2</v>
      </c>
      <c r="P985" s="30">
        <f t="shared" si="112"/>
        <v>47</v>
      </c>
      <c r="Q985" s="31">
        <f t="shared" si="113"/>
        <v>46</v>
      </c>
      <c r="R985" s="31">
        <f t="shared" si="114"/>
        <v>1</v>
      </c>
      <c r="S985" s="32">
        <f t="shared" si="115"/>
        <v>2.1276595744680851E-2</v>
      </c>
    </row>
    <row r="986" spans="1:19" x14ac:dyDescent="0.3">
      <c r="A986" s="34" t="s">
        <v>497</v>
      </c>
      <c r="B986" s="20" t="s">
        <v>51</v>
      </c>
      <c r="C986" s="21" t="s">
        <v>59</v>
      </c>
      <c r="D986" s="22">
        <v>1</v>
      </c>
      <c r="E986" s="23">
        <v>1</v>
      </c>
      <c r="F986" s="23"/>
      <c r="G986" s="23"/>
      <c r="H986" s="24">
        <f t="shared" si="109"/>
        <v>0</v>
      </c>
      <c r="I986" s="25">
        <v>159</v>
      </c>
      <c r="J986" s="26">
        <v>137</v>
      </c>
      <c r="K986" s="26">
        <v>101</v>
      </c>
      <c r="L986" s="27">
        <f t="shared" si="110"/>
        <v>0.73722627737226276</v>
      </c>
      <c r="M986" s="28"/>
      <c r="N986" s="26">
        <v>22</v>
      </c>
      <c r="O986" s="29">
        <f t="shared" si="111"/>
        <v>0.13836477987421383</v>
      </c>
      <c r="P986" s="30">
        <f t="shared" si="112"/>
        <v>160</v>
      </c>
      <c r="Q986" s="31">
        <f t="shared" si="113"/>
        <v>138</v>
      </c>
      <c r="R986" s="31">
        <f t="shared" si="114"/>
        <v>22</v>
      </c>
      <c r="S986" s="32">
        <f t="shared" si="115"/>
        <v>0.13750000000000001</v>
      </c>
    </row>
    <row r="987" spans="1:19" x14ac:dyDescent="0.3">
      <c r="A987" s="34" t="s">
        <v>497</v>
      </c>
      <c r="B987" s="20" t="s">
        <v>60</v>
      </c>
      <c r="C987" s="21" t="s">
        <v>61</v>
      </c>
      <c r="D987" s="22"/>
      <c r="E987" s="23"/>
      <c r="F987" s="23"/>
      <c r="G987" s="23"/>
      <c r="H987" s="24" t="str">
        <f t="shared" si="109"/>
        <v/>
      </c>
      <c r="I987" s="25">
        <v>25</v>
      </c>
      <c r="J987" s="26">
        <v>23</v>
      </c>
      <c r="K987" s="26">
        <v>17</v>
      </c>
      <c r="L987" s="27">
        <f t="shared" si="110"/>
        <v>0.73913043478260865</v>
      </c>
      <c r="M987" s="28"/>
      <c r="N987" s="26">
        <v>2</v>
      </c>
      <c r="O987" s="29">
        <f t="shared" si="111"/>
        <v>0.08</v>
      </c>
      <c r="P987" s="30">
        <f t="shared" si="112"/>
        <v>25</v>
      </c>
      <c r="Q987" s="31">
        <f t="shared" si="113"/>
        <v>23</v>
      </c>
      <c r="R987" s="31">
        <f t="shared" si="114"/>
        <v>2</v>
      </c>
      <c r="S987" s="32">
        <f t="shared" si="115"/>
        <v>0.08</v>
      </c>
    </row>
    <row r="988" spans="1:19" x14ac:dyDescent="0.3">
      <c r="A988" s="34" t="s">
        <v>497</v>
      </c>
      <c r="B988" s="20" t="s">
        <v>68</v>
      </c>
      <c r="C988" s="21" t="s">
        <v>70</v>
      </c>
      <c r="D988" s="22"/>
      <c r="E988" s="23"/>
      <c r="F988" s="23"/>
      <c r="G988" s="23"/>
      <c r="H988" s="24" t="str">
        <f t="shared" si="109"/>
        <v/>
      </c>
      <c r="I988" s="25">
        <v>7527</v>
      </c>
      <c r="J988" s="26">
        <v>3378</v>
      </c>
      <c r="K988" s="26">
        <v>1612</v>
      </c>
      <c r="L988" s="27">
        <f t="shared" si="110"/>
        <v>0.47720544701006512</v>
      </c>
      <c r="M988" s="28">
        <v>37</v>
      </c>
      <c r="N988" s="26">
        <v>4112</v>
      </c>
      <c r="O988" s="29">
        <f t="shared" si="111"/>
        <v>0.54629998671449453</v>
      </c>
      <c r="P988" s="30">
        <f t="shared" si="112"/>
        <v>7527</v>
      </c>
      <c r="Q988" s="31">
        <f t="shared" si="113"/>
        <v>3415</v>
      </c>
      <c r="R988" s="31">
        <f t="shared" si="114"/>
        <v>4112</v>
      </c>
      <c r="S988" s="32">
        <f t="shared" si="115"/>
        <v>0.54629998671449453</v>
      </c>
    </row>
    <row r="989" spans="1:19" x14ac:dyDescent="0.3">
      <c r="A989" s="34" t="s">
        <v>497</v>
      </c>
      <c r="B989" s="20" t="s">
        <v>71</v>
      </c>
      <c r="C989" s="21" t="s">
        <v>73</v>
      </c>
      <c r="D989" s="22"/>
      <c r="E989" s="23"/>
      <c r="F989" s="23"/>
      <c r="G989" s="23"/>
      <c r="H989" s="24" t="str">
        <f t="shared" si="109"/>
        <v/>
      </c>
      <c r="I989" s="25">
        <v>1989</v>
      </c>
      <c r="J989" s="26">
        <v>1868</v>
      </c>
      <c r="K989" s="26">
        <v>1802</v>
      </c>
      <c r="L989" s="27">
        <f t="shared" si="110"/>
        <v>0.96466809421841537</v>
      </c>
      <c r="M989" s="28">
        <v>3</v>
      </c>
      <c r="N989" s="26">
        <v>118</v>
      </c>
      <c r="O989" s="29">
        <f t="shared" si="111"/>
        <v>5.9326294620412265E-2</v>
      </c>
      <c r="P989" s="30">
        <f t="shared" si="112"/>
        <v>1989</v>
      </c>
      <c r="Q989" s="31">
        <f t="shared" si="113"/>
        <v>1871</v>
      </c>
      <c r="R989" s="31">
        <f t="shared" si="114"/>
        <v>118</v>
      </c>
      <c r="S989" s="32">
        <f t="shared" si="115"/>
        <v>5.9326294620412265E-2</v>
      </c>
    </row>
    <row r="990" spans="1:19" x14ac:dyDescent="0.3">
      <c r="A990" s="34" t="s">
        <v>497</v>
      </c>
      <c r="B990" s="20" t="s">
        <v>71</v>
      </c>
      <c r="C990" s="21" t="s">
        <v>74</v>
      </c>
      <c r="D990" s="22"/>
      <c r="E990" s="23"/>
      <c r="F990" s="23"/>
      <c r="G990" s="23"/>
      <c r="H990" s="24" t="str">
        <f t="shared" si="109"/>
        <v/>
      </c>
      <c r="I990" s="25">
        <v>274</v>
      </c>
      <c r="J990" s="26">
        <v>267</v>
      </c>
      <c r="K990" s="26">
        <v>186</v>
      </c>
      <c r="L990" s="27">
        <f t="shared" si="110"/>
        <v>0.6966292134831461</v>
      </c>
      <c r="M990" s="28"/>
      <c r="N990" s="26">
        <v>7</v>
      </c>
      <c r="O990" s="29">
        <f t="shared" si="111"/>
        <v>2.5547445255474453E-2</v>
      </c>
      <c r="P990" s="30">
        <f t="shared" si="112"/>
        <v>274</v>
      </c>
      <c r="Q990" s="31">
        <f t="shared" si="113"/>
        <v>267</v>
      </c>
      <c r="R990" s="31">
        <f t="shared" si="114"/>
        <v>7</v>
      </c>
      <c r="S990" s="32">
        <f t="shared" si="115"/>
        <v>2.5547445255474453E-2</v>
      </c>
    </row>
    <row r="991" spans="1:19" x14ac:dyDescent="0.3">
      <c r="A991" s="34" t="s">
        <v>497</v>
      </c>
      <c r="B991" s="20" t="s">
        <v>71</v>
      </c>
      <c r="C991" s="21" t="s">
        <v>75</v>
      </c>
      <c r="D991" s="22"/>
      <c r="E991" s="23"/>
      <c r="F991" s="23"/>
      <c r="G991" s="23"/>
      <c r="H991" s="24" t="str">
        <f t="shared" si="109"/>
        <v/>
      </c>
      <c r="I991" s="25">
        <v>2541</v>
      </c>
      <c r="J991" s="26">
        <v>2524</v>
      </c>
      <c r="K991" s="26">
        <v>2450</v>
      </c>
      <c r="L991" s="27">
        <f t="shared" si="110"/>
        <v>0.97068145800316952</v>
      </c>
      <c r="M991" s="28"/>
      <c r="N991" s="26">
        <v>17</v>
      </c>
      <c r="O991" s="29">
        <f t="shared" si="111"/>
        <v>6.6902794175521451E-3</v>
      </c>
      <c r="P991" s="30">
        <f t="shared" si="112"/>
        <v>2541</v>
      </c>
      <c r="Q991" s="31">
        <f t="shared" si="113"/>
        <v>2524</v>
      </c>
      <c r="R991" s="31">
        <f t="shared" si="114"/>
        <v>17</v>
      </c>
      <c r="S991" s="32">
        <f t="shared" si="115"/>
        <v>6.6902794175521451E-3</v>
      </c>
    </row>
    <row r="992" spans="1:19" x14ac:dyDescent="0.3">
      <c r="A992" s="34" t="s">
        <v>497</v>
      </c>
      <c r="B992" s="20" t="s">
        <v>71</v>
      </c>
      <c r="C992" s="21" t="s">
        <v>76</v>
      </c>
      <c r="D992" s="22"/>
      <c r="E992" s="23"/>
      <c r="F992" s="23"/>
      <c r="G992" s="23"/>
      <c r="H992" s="24" t="str">
        <f t="shared" si="109"/>
        <v/>
      </c>
      <c r="I992" s="25">
        <v>704</v>
      </c>
      <c r="J992" s="26">
        <v>680</v>
      </c>
      <c r="K992" s="26">
        <v>125</v>
      </c>
      <c r="L992" s="27">
        <f t="shared" si="110"/>
        <v>0.18382352941176472</v>
      </c>
      <c r="M992" s="28">
        <v>1</v>
      </c>
      <c r="N992" s="26">
        <v>23</v>
      </c>
      <c r="O992" s="29">
        <f t="shared" si="111"/>
        <v>3.2670454545454544E-2</v>
      </c>
      <c r="P992" s="30">
        <f t="shared" si="112"/>
        <v>704</v>
      </c>
      <c r="Q992" s="31">
        <f t="shared" si="113"/>
        <v>681</v>
      </c>
      <c r="R992" s="31">
        <f t="shared" si="114"/>
        <v>23</v>
      </c>
      <c r="S992" s="32">
        <f t="shared" si="115"/>
        <v>3.2670454545454544E-2</v>
      </c>
    </row>
    <row r="993" spans="1:19" ht="28.8" x14ac:dyDescent="0.3">
      <c r="A993" s="34" t="s">
        <v>497</v>
      </c>
      <c r="B993" s="20" t="s">
        <v>83</v>
      </c>
      <c r="C993" s="21" t="s">
        <v>84</v>
      </c>
      <c r="D993" s="22"/>
      <c r="E993" s="23"/>
      <c r="F993" s="23"/>
      <c r="G993" s="23"/>
      <c r="H993" s="24" t="str">
        <f t="shared" si="109"/>
        <v/>
      </c>
      <c r="I993" s="25">
        <v>368</v>
      </c>
      <c r="J993" s="26">
        <v>312</v>
      </c>
      <c r="K993" s="26">
        <v>301</v>
      </c>
      <c r="L993" s="27">
        <f t="shared" si="110"/>
        <v>0.96474358974358976</v>
      </c>
      <c r="M993" s="28"/>
      <c r="N993" s="26">
        <v>56</v>
      </c>
      <c r="O993" s="29">
        <f t="shared" si="111"/>
        <v>0.15217391304347827</v>
      </c>
      <c r="P993" s="30">
        <f t="shared" si="112"/>
        <v>368</v>
      </c>
      <c r="Q993" s="31">
        <f t="shared" si="113"/>
        <v>312</v>
      </c>
      <c r="R993" s="31">
        <f t="shared" si="114"/>
        <v>56</v>
      </c>
      <c r="S993" s="32">
        <f t="shared" si="115"/>
        <v>0.15217391304347827</v>
      </c>
    </row>
    <row r="994" spans="1:19" x14ac:dyDescent="0.3">
      <c r="A994" s="34" t="s">
        <v>497</v>
      </c>
      <c r="B994" s="20" t="s">
        <v>85</v>
      </c>
      <c r="C994" s="21" t="s">
        <v>86</v>
      </c>
      <c r="D994" s="22"/>
      <c r="E994" s="23"/>
      <c r="F994" s="23"/>
      <c r="G994" s="23"/>
      <c r="H994" s="24" t="str">
        <f t="shared" si="109"/>
        <v/>
      </c>
      <c r="I994" s="25">
        <v>95246</v>
      </c>
      <c r="J994" s="26">
        <v>92621</v>
      </c>
      <c r="K994" s="26">
        <v>44353</v>
      </c>
      <c r="L994" s="27">
        <f t="shared" si="110"/>
        <v>0.47886548406948748</v>
      </c>
      <c r="M994" s="28">
        <v>1</v>
      </c>
      <c r="N994" s="26">
        <v>2624</v>
      </c>
      <c r="O994" s="29">
        <f t="shared" si="111"/>
        <v>2.7549713373789975E-2</v>
      </c>
      <c r="P994" s="30">
        <f t="shared" si="112"/>
        <v>95246</v>
      </c>
      <c r="Q994" s="31">
        <f t="shared" si="113"/>
        <v>92622</v>
      </c>
      <c r="R994" s="31">
        <f t="shared" si="114"/>
        <v>2624</v>
      </c>
      <c r="S994" s="32">
        <f t="shared" si="115"/>
        <v>2.7549713373789975E-2</v>
      </c>
    </row>
    <row r="995" spans="1:19" x14ac:dyDescent="0.3">
      <c r="A995" s="34" t="s">
        <v>497</v>
      </c>
      <c r="B995" s="20" t="s">
        <v>85</v>
      </c>
      <c r="C995" s="21" t="s">
        <v>88</v>
      </c>
      <c r="D995" s="22"/>
      <c r="E995" s="23"/>
      <c r="F995" s="23"/>
      <c r="G995" s="23"/>
      <c r="H995" s="24" t="str">
        <f t="shared" si="109"/>
        <v/>
      </c>
      <c r="I995" s="25">
        <v>28814</v>
      </c>
      <c r="J995" s="26">
        <v>28263</v>
      </c>
      <c r="K995" s="26">
        <v>18659</v>
      </c>
      <c r="L995" s="27">
        <f t="shared" si="110"/>
        <v>0.66019177015886499</v>
      </c>
      <c r="M995" s="28"/>
      <c r="N995" s="26">
        <v>551</v>
      </c>
      <c r="O995" s="29">
        <f t="shared" si="111"/>
        <v>1.9122648712431457E-2</v>
      </c>
      <c r="P995" s="30">
        <f t="shared" si="112"/>
        <v>28814</v>
      </c>
      <c r="Q995" s="31">
        <f t="shared" si="113"/>
        <v>28263</v>
      </c>
      <c r="R995" s="31">
        <f t="shared" si="114"/>
        <v>551</v>
      </c>
      <c r="S995" s="32">
        <f t="shared" si="115"/>
        <v>1.9122648712431457E-2</v>
      </c>
    </row>
    <row r="996" spans="1:19" ht="28.8" x14ac:dyDescent="0.3">
      <c r="A996" s="34" t="s">
        <v>497</v>
      </c>
      <c r="B996" s="20" t="s">
        <v>85</v>
      </c>
      <c r="C996" s="21" t="s">
        <v>89</v>
      </c>
      <c r="D996" s="22"/>
      <c r="E996" s="23"/>
      <c r="F996" s="23"/>
      <c r="G996" s="23"/>
      <c r="H996" s="24" t="str">
        <f t="shared" si="109"/>
        <v/>
      </c>
      <c r="I996" s="25">
        <v>58639</v>
      </c>
      <c r="J996" s="26">
        <v>55407</v>
      </c>
      <c r="K996" s="26">
        <v>3461</v>
      </c>
      <c r="L996" s="27">
        <f t="shared" si="110"/>
        <v>6.2465031494215534E-2</v>
      </c>
      <c r="M996" s="28">
        <v>2</v>
      </c>
      <c r="N996" s="26">
        <v>3216</v>
      </c>
      <c r="O996" s="29">
        <f t="shared" si="111"/>
        <v>5.4857142857142854E-2</v>
      </c>
      <c r="P996" s="30">
        <f t="shared" si="112"/>
        <v>58639</v>
      </c>
      <c r="Q996" s="31">
        <f t="shared" si="113"/>
        <v>55409</v>
      </c>
      <c r="R996" s="31">
        <f t="shared" si="114"/>
        <v>3216</v>
      </c>
      <c r="S996" s="32">
        <f t="shared" si="115"/>
        <v>5.4857142857142854E-2</v>
      </c>
    </row>
    <row r="997" spans="1:19" x14ac:dyDescent="0.3">
      <c r="A997" s="34" t="s">
        <v>497</v>
      </c>
      <c r="B997" s="20" t="s">
        <v>85</v>
      </c>
      <c r="C997" s="21" t="s">
        <v>90</v>
      </c>
      <c r="D997" s="22"/>
      <c r="E997" s="23"/>
      <c r="F997" s="23"/>
      <c r="G997" s="23"/>
      <c r="H997" s="24" t="str">
        <f t="shared" si="109"/>
        <v/>
      </c>
      <c r="I997" s="25">
        <v>44594</v>
      </c>
      <c r="J997" s="26">
        <v>42455</v>
      </c>
      <c r="K997" s="26">
        <v>5173</v>
      </c>
      <c r="L997" s="27">
        <f t="shared" si="110"/>
        <v>0.12184666117065128</v>
      </c>
      <c r="M997" s="28">
        <v>114</v>
      </c>
      <c r="N997" s="26">
        <v>2025</v>
      </c>
      <c r="O997" s="29">
        <f t="shared" si="111"/>
        <v>4.5409696371709198E-2</v>
      </c>
      <c r="P997" s="30">
        <f t="shared" si="112"/>
        <v>44594</v>
      </c>
      <c r="Q997" s="31">
        <f t="shared" si="113"/>
        <v>42569</v>
      </c>
      <c r="R997" s="31">
        <f t="shared" si="114"/>
        <v>2025</v>
      </c>
      <c r="S997" s="32">
        <f t="shared" si="115"/>
        <v>4.5409696371709198E-2</v>
      </c>
    </row>
    <row r="998" spans="1:19" x14ac:dyDescent="0.3">
      <c r="A998" s="34" t="s">
        <v>497</v>
      </c>
      <c r="B998" s="20" t="s">
        <v>93</v>
      </c>
      <c r="C998" s="21" t="s">
        <v>94</v>
      </c>
      <c r="D998" s="22"/>
      <c r="E998" s="23"/>
      <c r="F998" s="23"/>
      <c r="G998" s="23"/>
      <c r="H998" s="24" t="str">
        <f t="shared" si="109"/>
        <v/>
      </c>
      <c r="I998" s="25">
        <v>78</v>
      </c>
      <c r="J998" s="26">
        <v>72</v>
      </c>
      <c r="K998" s="26">
        <v>40</v>
      </c>
      <c r="L998" s="27">
        <f t="shared" si="110"/>
        <v>0.55555555555555558</v>
      </c>
      <c r="M998" s="28"/>
      <c r="N998" s="26">
        <v>6</v>
      </c>
      <c r="O998" s="29">
        <f t="shared" si="111"/>
        <v>7.6923076923076927E-2</v>
      </c>
      <c r="P998" s="30">
        <f t="shared" si="112"/>
        <v>78</v>
      </c>
      <c r="Q998" s="31">
        <f t="shared" si="113"/>
        <v>72</v>
      </c>
      <c r="R998" s="31">
        <f t="shared" si="114"/>
        <v>6</v>
      </c>
      <c r="S998" s="32">
        <f t="shared" si="115"/>
        <v>7.6923076923076927E-2</v>
      </c>
    </row>
    <row r="999" spans="1:19" ht="28.8" x14ac:dyDescent="0.3">
      <c r="A999" s="34" t="s">
        <v>497</v>
      </c>
      <c r="B999" s="20" t="s">
        <v>97</v>
      </c>
      <c r="C999" s="21" t="s">
        <v>98</v>
      </c>
      <c r="D999" s="22"/>
      <c r="E999" s="23"/>
      <c r="F999" s="23"/>
      <c r="G999" s="23"/>
      <c r="H999" s="24" t="str">
        <f t="shared" si="109"/>
        <v/>
      </c>
      <c r="I999" s="25">
        <v>1483</v>
      </c>
      <c r="J999" s="26">
        <v>701</v>
      </c>
      <c r="K999" s="26">
        <v>159</v>
      </c>
      <c r="L999" s="27">
        <f t="shared" si="110"/>
        <v>0.22681883024251071</v>
      </c>
      <c r="M999" s="28"/>
      <c r="N999" s="26">
        <v>782</v>
      </c>
      <c r="O999" s="29">
        <f t="shared" si="111"/>
        <v>0.52730950775455154</v>
      </c>
      <c r="P999" s="30">
        <f t="shared" si="112"/>
        <v>1483</v>
      </c>
      <c r="Q999" s="31">
        <f t="shared" si="113"/>
        <v>701</v>
      </c>
      <c r="R999" s="31">
        <f t="shared" si="114"/>
        <v>782</v>
      </c>
      <c r="S999" s="32">
        <f t="shared" si="115"/>
        <v>0.52730950775455154</v>
      </c>
    </row>
    <row r="1000" spans="1:19" ht="43.2" x14ac:dyDescent="0.3">
      <c r="A1000" s="34" t="s">
        <v>497</v>
      </c>
      <c r="B1000" s="20" t="s">
        <v>100</v>
      </c>
      <c r="C1000" s="21" t="s">
        <v>101</v>
      </c>
      <c r="D1000" s="22"/>
      <c r="E1000" s="23"/>
      <c r="F1000" s="23"/>
      <c r="G1000" s="23"/>
      <c r="H1000" s="24" t="str">
        <f t="shared" si="109"/>
        <v/>
      </c>
      <c r="I1000" s="25">
        <v>1</v>
      </c>
      <c r="J1000" s="26"/>
      <c r="K1000" s="26"/>
      <c r="L1000" s="27" t="str">
        <f t="shared" si="110"/>
        <v/>
      </c>
      <c r="M1000" s="28"/>
      <c r="N1000" s="26">
        <v>1</v>
      </c>
      <c r="O1000" s="29">
        <f t="shared" si="111"/>
        <v>1</v>
      </c>
      <c r="P1000" s="30">
        <f t="shared" si="112"/>
        <v>1</v>
      </c>
      <c r="Q1000" s="31" t="str">
        <f t="shared" si="113"/>
        <v/>
      </c>
      <c r="R1000" s="31">
        <f t="shared" si="114"/>
        <v>1</v>
      </c>
      <c r="S1000" s="32" t="str">
        <f t="shared" si="115"/>
        <v/>
      </c>
    </row>
    <row r="1001" spans="1:19" x14ac:dyDescent="0.3">
      <c r="A1001" s="34" t="s">
        <v>497</v>
      </c>
      <c r="B1001" s="20" t="s">
        <v>103</v>
      </c>
      <c r="C1001" s="21" t="s">
        <v>104</v>
      </c>
      <c r="D1001" s="22"/>
      <c r="E1001" s="23"/>
      <c r="F1001" s="23"/>
      <c r="G1001" s="23"/>
      <c r="H1001" s="24" t="str">
        <f t="shared" si="109"/>
        <v/>
      </c>
      <c r="I1001" s="25">
        <v>19</v>
      </c>
      <c r="J1001" s="26">
        <v>17</v>
      </c>
      <c r="K1001" s="26">
        <v>17</v>
      </c>
      <c r="L1001" s="27">
        <f t="shared" si="110"/>
        <v>1</v>
      </c>
      <c r="M1001" s="28"/>
      <c r="N1001" s="26">
        <v>2</v>
      </c>
      <c r="O1001" s="29">
        <f t="shared" si="111"/>
        <v>0.10526315789473684</v>
      </c>
      <c r="P1001" s="30">
        <f t="shared" si="112"/>
        <v>19</v>
      </c>
      <c r="Q1001" s="31">
        <f t="shared" si="113"/>
        <v>17</v>
      </c>
      <c r="R1001" s="31">
        <f t="shared" si="114"/>
        <v>2</v>
      </c>
      <c r="S1001" s="32">
        <f t="shared" si="115"/>
        <v>0.10526315789473684</v>
      </c>
    </row>
    <row r="1002" spans="1:19" x14ac:dyDescent="0.3">
      <c r="A1002" s="34" t="s">
        <v>497</v>
      </c>
      <c r="B1002" s="20" t="s">
        <v>105</v>
      </c>
      <c r="C1002" s="21" t="s">
        <v>106</v>
      </c>
      <c r="D1002" s="22"/>
      <c r="E1002" s="23"/>
      <c r="F1002" s="23"/>
      <c r="G1002" s="23"/>
      <c r="H1002" s="24" t="str">
        <f t="shared" si="109"/>
        <v/>
      </c>
      <c r="I1002" s="25">
        <v>3793</v>
      </c>
      <c r="J1002" s="26">
        <v>2026</v>
      </c>
      <c r="K1002" s="26">
        <v>1079</v>
      </c>
      <c r="L1002" s="27">
        <f t="shared" si="110"/>
        <v>0.53257650542941759</v>
      </c>
      <c r="M1002" s="28"/>
      <c r="N1002" s="26">
        <v>1767</v>
      </c>
      <c r="O1002" s="29">
        <f t="shared" si="111"/>
        <v>0.46585815976799366</v>
      </c>
      <c r="P1002" s="30">
        <f t="shared" si="112"/>
        <v>3793</v>
      </c>
      <c r="Q1002" s="31">
        <f t="shared" si="113"/>
        <v>2026</v>
      </c>
      <c r="R1002" s="31">
        <f t="shared" si="114"/>
        <v>1767</v>
      </c>
      <c r="S1002" s="32">
        <f t="shared" si="115"/>
        <v>0.46585815976799366</v>
      </c>
    </row>
    <row r="1003" spans="1:19" x14ac:dyDescent="0.3">
      <c r="A1003" s="34" t="s">
        <v>497</v>
      </c>
      <c r="B1003" s="20" t="s">
        <v>109</v>
      </c>
      <c r="C1003" s="21" t="s">
        <v>110</v>
      </c>
      <c r="D1003" s="22"/>
      <c r="E1003" s="23"/>
      <c r="F1003" s="23"/>
      <c r="G1003" s="23"/>
      <c r="H1003" s="24" t="str">
        <f t="shared" si="109"/>
        <v/>
      </c>
      <c r="I1003" s="25">
        <v>5681</v>
      </c>
      <c r="J1003" s="26">
        <v>4331</v>
      </c>
      <c r="K1003" s="26">
        <v>2822</v>
      </c>
      <c r="L1003" s="27">
        <f t="shared" si="110"/>
        <v>0.6515816208727776</v>
      </c>
      <c r="M1003" s="28">
        <v>1</v>
      </c>
      <c r="N1003" s="26">
        <v>1349</v>
      </c>
      <c r="O1003" s="29">
        <f t="shared" si="111"/>
        <v>0.23745819397993312</v>
      </c>
      <c r="P1003" s="30">
        <f t="shared" si="112"/>
        <v>5681</v>
      </c>
      <c r="Q1003" s="31">
        <f t="shared" si="113"/>
        <v>4332</v>
      </c>
      <c r="R1003" s="31">
        <f t="shared" si="114"/>
        <v>1349</v>
      </c>
      <c r="S1003" s="32">
        <f t="shared" si="115"/>
        <v>0.23745819397993312</v>
      </c>
    </row>
    <row r="1004" spans="1:19" x14ac:dyDescent="0.3">
      <c r="A1004" s="34" t="s">
        <v>497</v>
      </c>
      <c r="B1004" s="20" t="s">
        <v>111</v>
      </c>
      <c r="C1004" s="21" t="s">
        <v>112</v>
      </c>
      <c r="D1004" s="22"/>
      <c r="E1004" s="23"/>
      <c r="F1004" s="23"/>
      <c r="G1004" s="23"/>
      <c r="H1004" s="24" t="str">
        <f t="shared" si="109"/>
        <v/>
      </c>
      <c r="I1004" s="25">
        <v>912</v>
      </c>
      <c r="J1004" s="26">
        <v>891</v>
      </c>
      <c r="K1004" s="26">
        <v>705</v>
      </c>
      <c r="L1004" s="27">
        <f t="shared" si="110"/>
        <v>0.7912457912457912</v>
      </c>
      <c r="M1004" s="28"/>
      <c r="N1004" s="26">
        <v>21</v>
      </c>
      <c r="O1004" s="29">
        <f t="shared" si="111"/>
        <v>2.3026315789473683E-2</v>
      </c>
      <c r="P1004" s="30">
        <f t="shared" si="112"/>
        <v>912</v>
      </c>
      <c r="Q1004" s="31">
        <f t="shared" si="113"/>
        <v>891</v>
      </c>
      <c r="R1004" s="31">
        <f t="shared" si="114"/>
        <v>21</v>
      </c>
      <c r="S1004" s="32">
        <f t="shared" si="115"/>
        <v>2.3026315789473683E-2</v>
      </c>
    </row>
    <row r="1005" spans="1:19" x14ac:dyDescent="0.3">
      <c r="A1005" s="34" t="s">
        <v>497</v>
      </c>
      <c r="B1005" s="20" t="s">
        <v>115</v>
      </c>
      <c r="C1005" s="21" t="s">
        <v>116</v>
      </c>
      <c r="D1005" s="22"/>
      <c r="E1005" s="23"/>
      <c r="F1005" s="23"/>
      <c r="G1005" s="23"/>
      <c r="H1005" s="24" t="str">
        <f t="shared" si="109"/>
        <v/>
      </c>
      <c r="I1005" s="25">
        <v>3</v>
      </c>
      <c r="J1005" s="26">
        <v>3</v>
      </c>
      <c r="K1005" s="26">
        <v>3</v>
      </c>
      <c r="L1005" s="27">
        <f t="shared" si="110"/>
        <v>1</v>
      </c>
      <c r="M1005" s="28"/>
      <c r="N1005" s="26"/>
      <c r="O1005" s="29">
        <f t="shared" si="111"/>
        <v>0</v>
      </c>
      <c r="P1005" s="30">
        <f t="shared" si="112"/>
        <v>3</v>
      </c>
      <c r="Q1005" s="31">
        <f t="shared" si="113"/>
        <v>3</v>
      </c>
      <c r="R1005" s="31" t="str">
        <f t="shared" si="114"/>
        <v/>
      </c>
      <c r="S1005" s="32" t="str">
        <f t="shared" si="115"/>
        <v/>
      </c>
    </row>
    <row r="1006" spans="1:19" ht="28.8" x14ac:dyDescent="0.3">
      <c r="A1006" s="34" t="s">
        <v>497</v>
      </c>
      <c r="B1006" s="20" t="s">
        <v>118</v>
      </c>
      <c r="C1006" s="21" t="s">
        <v>119</v>
      </c>
      <c r="D1006" s="22"/>
      <c r="E1006" s="23"/>
      <c r="F1006" s="23"/>
      <c r="G1006" s="23"/>
      <c r="H1006" s="24" t="str">
        <f t="shared" si="109"/>
        <v/>
      </c>
      <c r="I1006" s="25">
        <v>6527</v>
      </c>
      <c r="J1006" s="26">
        <v>2902</v>
      </c>
      <c r="K1006" s="26">
        <v>1198</v>
      </c>
      <c r="L1006" s="27">
        <f t="shared" si="110"/>
        <v>0.41281874569262578</v>
      </c>
      <c r="M1006" s="28"/>
      <c r="N1006" s="26">
        <v>3625</v>
      </c>
      <c r="O1006" s="29">
        <f t="shared" si="111"/>
        <v>0.5553853225065114</v>
      </c>
      <c r="P1006" s="30">
        <f t="shared" si="112"/>
        <v>6527</v>
      </c>
      <c r="Q1006" s="31">
        <f t="shared" si="113"/>
        <v>2902</v>
      </c>
      <c r="R1006" s="31">
        <f t="shared" si="114"/>
        <v>3625</v>
      </c>
      <c r="S1006" s="32">
        <f t="shared" si="115"/>
        <v>0.5553853225065114</v>
      </c>
    </row>
    <row r="1007" spans="1:19" x14ac:dyDescent="0.3">
      <c r="A1007" s="34" t="s">
        <v>497</v>
      </c>
      <c r="B1007" s="20" t="s">
        <v>120</v>
      </c>
      <c r="C1007" s="21" t="s">
        <v>121</v>
      </c>
      <c r="D1007" s="22"/>
      <c r="E1007" s="23"/>
      <c r="F1007" s="23"/>
      <c r="G1007" s="23"/>
      <c r="H1007" s="24" t="str">
        <f t="shared" si="109"/>
        <v/>
      </c>
      <c r="I1007" s="25">
        <v>12321</v>
      </c>
      <c r="J1007" s="26">
        <v>8250</v>
      </c>
      <c r="K1007" s="26">
        <v>8249</v>
      </c>
      <c r="L1007" s="27">
        <f t="shared" si="110"/>
        <v>0.99987878787878792</v>
      </c>
      <c r="M1007" s="28">
        <v>1</v>
      </c>
      <c r="N1007" s="26">
        <v>4070</v>
      </c>
      <c r="O1007" s="29">
        <f t="shared" si="111"/>
        <v>0.33033033033033032</v>
      </c>
      <c r="P1007" s="30">
        <f t="shared" si="112"/>
        <v>12321</v>
      </c>
      <c r="Q1007" s="31">
        <f t="shared" si="113"/>
        <v>8251</v>
      </c>
      <c r="R1007" s="31">
        <f t="shared" si="114"/>
        <v>4070</v>
      </c>
      <c r="S1007" s="32">
        <f t="shared" si="115"/>
        <v>0.33033033033033032</v>
      </c>
    </row>
    <row r="1008" spans="1:19" x14ac:dyDescent="0.3">
      <c r="A1008" s="34" t="s">
        <v>497</v>
      </c>
      <c r="B1008" s="20" t="s">
        <v>122</v>
      </c>
      <c r="C1008" s="21" t="s">
        <v>124</v>
      </c>
      <c r="D1008" s="22"/>
      <c r="E1008" s="23"/>
      <c r="F1008" s="23"/>
      <c r="G1008" s="23"/>
      <c r="H1008" s="24" t="str">
        <f t="shared" si="109"/>
        <v/>
      </c>
      <c r="I1008" s="25">
        <v>18837</v>
      </c>
      <c r="J1008" s="26">
        <v>14343</v>
      </c>
      <c r="K1008" s="26">
        <v>8694</v>
      </c>
      <c r="L1008" s="27">
        <f t="shared" si="110"/>
        <v>0.60614934114202046</v>
      </c>
      <c r="M1008" s="28">
        <v>355</v>
      </c>
      <c r="N1008" s="26">
        <v>4139</v>
      </c>
      <c r="O1008" s="29">
        <f t="shared" si="111"/>
        <v>0.21972713277061104</v>
      </c>
      <c r="P1008" s="30">
        <f t="shared" si="112"/>
        <v>18837</v>
      </c>
      <c r="Q1008" s="31">
        <f t="shared" si="113"/>
        <v>14698</v>
      </c>
      <c r="R1008" s="31">
        <f t="shared" si="114"/>
        <v>4139</v>
      </c>
      <c r="S1008" s="32">
        <f t="shared" si="115"/>
        <v>0.21972713277061104</v>
      </c>
    </row>
    <row r="1009" spans="1:19" x14ac:dyDescent="0.3">
      <c r="A1009" s="34" t="s">
        <v>497</v>
      </c>
      <c r="B1009" s="20" t="s">
        <v>125</v>
      </c>
      <c r="C1009" s="21" t="s">
        <v>126</v>
      </c>
      <c r="D1009" s="22"/>
      <c r="E1009" s="23"/>
      <c r="F1009" s="23"/>
      <c r="G1009" s="23"/>
      <c r="H1009" s="24" t="str">
        <f t="shared" si="109"/>
        <v/>
      </c>
      <c r="I1009" s="25">
        <v>8</v>
      </c>
      <c r="J1009" s="26">
        <v>8</v>
      </c>
      <c r="K1009" s="26">
        <v>5</v>
      </c>
      <c r="L1009" s="27">
        <f t="shared" si="110"/>
        <v>0.625</v>
      </c>
      <c r="M1009" s="28"/>
      <c r="N1009" s="26"/>
      <c r="O1009" s="29">
        <f t="shared" si="111"/>
        <v>0</v>
      </c>
      <c r="P1009" s="30">
        <f t="shared" si="112"/>
        <v>8</v>
      </c>
      <c r="Q1009" s="31">
        <f t="shared" si="113"/>
        <v>8</v>
      </c>
      <c r="R1009" s="31" t="str">
        <f t="shared" si="114"/>
        <v/>
      </c>
      <c r="S1009" s="32" t="str">
        <f t="shared" si="115"/>
        <v/>
      </c>
    </row>
    <row r="1010" spans="1:19" x14ac:dyDescent="0.3">
      <c r="A1010" s="34" t="s">
        <v>497</v>
      </c>
      <c r="B1010" s="20" t="s">
        <v>129</v>
      </c>
      <c r="C1010" s="21" t="s">
        <v>130</v>
      </c>
      <c r="D1010" s="22">
        <v>2</v>
      </c>
      <c r="E1010" s="23">
        <v>2</v>
      </c>
      <c r="F1010" s="23">
        <v>2</v>
      </c>
      <c r="G1010" s="23"/>
      <c r="H1010" s="24">
        <f t="shared" si="109"/>
        <v>0</v>
      </c>
      <c r="I1010" s="25">
        <v>5255</v>
      </c>
      <c r="J1010" s="26">
        <v>3732</v>
      </c>
      <c r="K1010" s="26">
        <v>470</v>
      </c>
      <c r="L1010" s="27">
        <f t="shared" si="110"/>
        <v>0.12593783494105038</v>
      </c>
      <c r="M1010" s="28">
        <v>14</v>
      </c>
      <c r="N1010" s="26">
        <v>1509</v>
      </c>
      <c r="O1010" s="29">
        <f t="shared" si="111"/>
        <v>0.28715509039010467</v>
      </c>
      <c r="P1010" s="30">
        <f t="shared" si="112"/>
        <v>5257</v>
      </c>
      <c r="Q1010" s="31">
        <f t="shared" si="113"/>
        <v>3748</v>
      </c>
      <c r="R1010" s="31">
        <f t="shared" si="114"/>
        <v>1509</v>
      </c>
      <c r="S1010" s="32">
        <f t="shared" si="115"/>
        <v>0.28704584363705538</v>
      </c>
    </row>
    <row r="1011" spans="1:19" x14ac:dyDescent="0.3">
      <c r="A1011" s="34" t="s">
        <v>497</v>
      </c>
      <c r="B1011" s="20" t="s">
        <v>131</v>
      </c>
      <c r="C1011" s="21" t="s">
        <v>132</v>
      </c>
      <c r="D1011" s="22"/>
      <c r="E1011" s="23"/>
      <c r="F1011" s="23"/>
      <c r="G1011" s="23"/>
      <c r="H1011" s="24" t="str">
        <f t="shared" si="109"/>
        <v/>
      </c>
      <c r="I1011" s="25">
        <v>1</v>
      </c>
      <c r="J1011" s="26">
        <v>1</v>
      </c>
      <c r="K1011" s="26"/>
      <c r="L1011" s="27">
        <f t="shared" si="110"/>
        <v>0</v>
      </c>
      <c r="M1011" s="28"/>
      <c r="N1011" s="26"/>
      <c r="O1011" s="29">
        <f t="shared" si="111"/>
        <v>0</v>
      </c>
      <c r="P1011" s="30">
        <f t="shared" si="112"/>
        <v>1</v>
      </c>
      <c r="Q1011" s="31">
        <f t="shared" si="113"/>
        <v>1</v>
      </c>
      <c r="R1011" s="31" t="str">
        <f t="shared" si="114"/>
        <v/>
      </c>
      <c r="S1011" s="32" t="str">
        <f t="shared" si="115"/>
        <v/>
      </c>
    </row>
    <row r="1012" spans="1:19" x14ac:dyDescent="0.3">
      <c r="A1012" s="34" t="s">
        <v>497</v>
      </c>
      <c r="B1012" s="20" t="s">
        <v>133</v>
      </c>
      <c r="C1012" s="21" t="s">
        <v>134</v>
      </c>
      <c r="D1012" s="22">
        <v>4</v>
      </c>
      <c r="E1012" s="23">
        <v>3</v>
      </c>
      <c r="F1012" s="23"/>
      <c r="G1012" s="23">
        <v>1</v>
      </c>
      <c r="H1012" s="24">
        <f t="shared" si="109"/>
        <v>0.25</v>
      </c>
      <c r="I1012" s="25">
        <v>5883</v>
      </c>
      <c r="J1012" s="26">
        <v>3750</v>
      </c>
      <c r="K1012" s="26">
        <v>958</v>
      </c>
      <c r="L1012" s="27">
        <f t="shared" si="110"/>
        <v>0.25546666666666668</v>
      </c>
      <c r="M1012" s="28">
        <v>136</v>
      </c>
      <c r="N1012" s="26">
        <v>1997</v>
      </c>
      <c r="O1012" s="29">
        <f t="shared" si="111"/>
        <v>0.33945266020737719</v>
      </c>
      <c r="P1012" s="30">
        <f t="shared" si="112"/>
        <v>5887</v>
      </c>
      <c r="Q1012" s="31">
        <f t="shared" si="113"/>
        <v>3889</v>
      </c>
      <c r="R1012" s="31">
        <f t="shared" si="114"/>
        <v>1998</v>
      </c>
      <c r="S1012" s="32">
        <f t="shared" si="115"/>
        <v>0.33939188041447255</v>
      </c>
    </row>
    <row r="1013" spans="1:19" x14ac:dyDescent="0.3">
      <c r="A1013" s="34" t="s">
        <v>497</v>
      </c>
      <c r="B1013" s="20" t="s">
        <v>137</v>
      </c>
      <c r="C1013" s="21" t="s">
        <v>141</v>
      </c>
      <c r="D1013" s="22"/>
      <c r="E1013" s="23"/>
      <c r="F1013" s="23"/>
      <c r="G1013" s="23"/>
      <c r="H1013" s="24" t="str">
        <f t="shared" si="109"/>
        <v/>
      </c>
      <c r="I1013" s="25">
        <v>26</v>
      </c>
      <c r="J1013" s="26">
        <v>22</v>
      </c>
      <c r="K1013" s="26">
        <v>21</v>
      </c>
      <c r="L1013" s="27">
        <f t="shared" si="110"/>
        <v>0.95454545454545459</v>
      </c>
      <c r="M1013" s="28">
        <v>2</v>
      </c>
      <c r="N1013" s="26">
        <v>2</v>
      </c>
      <c r="O1013" s="29">
        <f t="shared" si="111"/>
        <v>7.6923076923076927E-2</v>
      </c>
      <c r="P1013" s="30">
        <f t="shared" si="112"/>
        <v>26</v>
      </c>
      <c r="Q1013" s="31">
        <f t="shared" si="113"/>
        <v>24</v>
      </c>
      <c r="R1013" s="31">
        <f t="shared" si="114"/>
        <v>2</v>
      </c>
      <c r="S1013" s="32">
        <f t="shared" si="115"/>
        <v>7.6923076923076927E-2</v>
      </c>
    </row>
    <row r="1014" spans="1:19" x14ac:dyDescent="0.3">
      <c r="A1014" s="34" t="s">
        <v>497</v>
      </c>
      <c r="B1014" s="20" t="s">
        <v>143</v>
      </c>
      <c r="C1014" s="21" t="s">
        <v>144</v>
      </c>
      <c r="D1014" s="22"/>
      <c r="E1014" s="23"/>
      <c r="F1014" s="23"/>
      <c r="G1014" s="23"/>
      <c r="H1014" s="24" t="str">
        <f t="shared" si="109"/>
        <v/>
      </c>
      <c r="I1014" s="25">
        <v>944</v>
      </c>
      <c r="J1014" s="26">
        <v>380</v>
      </c>
      <c r="K1014" s="26">
        <v>145</v>
      </c>
      <c r="L1014" s="27">
        <f t="shared" si="110"/>
        <v>0.38157894736842107</v>
      </c>
      <c r="M1014" s="28"/>
      <c r="N1014" s="26">
        <v>564</v>
      </c>
      <c r="O1014" s="29">
        <f t="shared" si="111"/>
        <v>0.59745762711864403</v>
      </c>
      <c r="P1014" s="30">
        <f t="shared" si="112"/>
        <v>944</v>
      </c>
      <c r="Q1014" s="31">
        <f t="shared" si="113"/>
        <v>380</v>
      </c>
      <c r="R1014" s="31">
        <f t="shared" si="114"/>
        <v>564</v>
      </c>
      <c r="S1014" s="32">
        <f t="shared" si="115"/>
        <v>0.59745762711864403</v>
      </c>
    </row>
    <row r="1015" spans="1:19" x14ac:dyDescent="0.3">
      <c r="A1015" s="34" t="s">
        <v>497</v>
      </c>
      <c r="B1015" s="20" t="s">
        <v>145</v>
      </c>
      <c r="C1015" s="21" t="s">
        <v>146</v>
      </c>
      <c r="D1015" s="22"/>
      <c r="E1015" s="23"/>
      <c r="F1015" s="23"/>
      <c r="G1015" s="23"/>
      <c r="H1015" s="24" t="str">
        <f t="shared" si="109"/>
        <v/>
      </c>
      <c r="I1015" s="25">
        <v>508</v>
      </c>
      <c r="J1015" s="26">
        <v>466</v>
      </c>
      <c r="K1015" s="26">
        <v>157</v>
      </c>
      <c r="L1015" s="27">
        <f t="shared" si="110"/>
        <v>0.33690987124463517</v>
      </c>
      <c r="M1015" s="28">
        <v>6</v>
      </c>
      <c r="N1015" s="26">
        <v>36</v>
      </c>
      <c r="O1015" s="29">
        <f t="shared" si="111"/>
        <v>7.0866141732283464E-2</v>
      </c>
      <c r="P1015" s="30">
        <f t="shared" si="112"/>
        <v>508</v>
      </c>
      <c r="Q1015" s="31">
        <f t="shared" si="113"/>
        <v>472</v>
      </c>
      <c r="R1015" s="31">
        <f t="shared" si="114"/>
        <v>36</v>
      </c>
      <c r="S1015" s="32">
        <f t="shared" si="115"/>
        <v>7.0866141732283464E-2</v>
      </c>
    </row>
    <row r="1016" spans="1:19" ht="28.8" x14ac:dyDescent="0.3">
      <c r="A1016" s="34" t="s">
        <v>497</v>
      </c>
      <c r="B1016" s="20" t="s">
        <v>147</v>
      </c>
      <c r="C1016" s="21" t="s">
        <v>151</v>
      </c>
      <c r="D1016" s="22"/>
      <c r="E1016" s="23"/>
      <c r="F1016" s="23"/>
      <c r="G1016" s="23"/>
      <c r="H1016" s="24" t="str">
        <f t="shared" si="109"/>
        <v/>
      </c>
      <c r="I1016" s="25">
        <v>52</v>
      </c>
      <c r="J1016" s="26">
        <v>50</v>
      </c>
      <c r="K1016" s="26">
        <v>47</v>
      </c>
      <c r="L1016" s="27">
        <f t="shared" si="110"/>
        <v>0.94</v>
      </c>
      <c r="M1016" s="28"/>
      <c r="N1016" s="26">
        <v>2</v>
      </c>
      <c r="O1016" s="29">
        <f t="shared" si="111"/>
        <v>3.8461538461538464E-2</v>
      </c>
      <c r="P1016" s="30">
        <f t="shared" si="112"/>
        <v>52</v>
      </c>
      <c r="Q1016" s="31">
        <f t="shared" si="113"/>
        <v>50</v>
      </c>
      <c r="R1016" s="31">
        <f t="shared" si="114"/>
        <v>2</v>
      </c>
      <c r="S1016" s="32">
        <f t="shared" si="115"/>
        <v>3.8461538461538464E-2</v>
      </c>
    </row>
    <row r="1017" spans="1:19" x14ac:dyDescent="0.3">
      <c r="A1017" s="34" t="s">
        <v>497</v>
      </c>
      <c r="B1017" s="20" t="s">
        <v>155</v>
      </c>
      <c r="C1017" s="21" t="s">
        <v>156</v>
      </c>
      <c r="D1017" s="22">
        <v>2</v>
      </c>
      <c r="E1017" s="23"/>
      <c r="F1017" s="23"/>
      <c r="G1017" s="23">
        <v>2</v>
      </c>
      <c r="H1017" s="24">
        <f t="shared" si="109"/>
        <v>1</v>
      </c>
      <c r="I1017" s="25">
        <v>2522</v>
      </c>
      <c r="J1017" s="26">
        <v>1187</v>
      </c>
      <c r="K1017" s="26">
        <v>745</v>
      </c>
      <c r="L1017" s="27">
        <f t="shared" si="110"/>
        <v>0.62763268744734624</v>
      </c>
      <c r="M1017" s="28">
        <v>6</v>
      </c>
      <c r="N1017" s="26">
        <v>1329</v>
      </c>
      <c r="O1017" s="29">
        <f t="shared" si="111"/>
        <v>0.52696272799365584</v>
      </c>
      <c r="P1017" s="30">
        <f t="shared" si="112"/>
        <v>2524</v>
      </c>
      <c r="Q1017" s="31">
        <f t="shared" si="113"/>
        <v>1193</v>
      </c>
      <c r="R1017" s="31">
        <f t="shared" si="114"/>
        <v>1331</v>
      </c>
      <c r="S1017" s="32">
        <f t="shared" si="115"/>
        <v>0.52733755942947702</v>
      </c>
    </row>
    <row r="1018" spans="1:19" x14ac:dyDescent="0.3">
      <c r="A1018" s="34" t="s">
        <v>497</v>
      </c>
      <c r="B1018" s="20" t="s">
        <v>157</v>
      </c>
      <c r="C1018" s="21" t="s">
        <v>158</v>
      </c>
      <c r="D1018" s="22"/>
      <c r="E1018" s="23"/>
      <c r="F1018" s="23"/>
      <c r="G1018" s="23"/>
      <c r="H1018" s="24" t="str">
        <f t="shared" si="109"/>
        <v/>
      </c>
      <c r="I1018" s="25">
        <v>3</v>
      </c>
      <c r="J1018" s="26">
        <v>3</v>
      </c>
      <c r="K1018" s="26">
        <v>1</v>
      </c>
      <c r="L1018" s="27">
        <f t="shared" si="110"/>
        <v>0.33333333333333331</v>
      </c>
      <c r="M1018" s="28"/>
      <c r="N1018" s="26"/>
      <c r="O1018" s="29">
        <f t="shared" si="111"/>
        <v>0</v>
      </c>
      <c r="P1018" s="30">
        <f t="shared" si="112"/>
        <v>3</v>
      </c>
      <c r="Q1018" s="31">
        <f t="shared" si="113"/>
        <v>3</v>
      </c>
      <c r="R1018" s="31" t="str">
        <f t="shared" si="114"/>
        <v/>
      </c>
      <c r="S1018" s="32" t="str">
        <f t="shared" si="115"/>
        <v/>
      </c>
    </row>
    <row r="1019" spans="1:19" x14ac:dyDescent="0.3">
      <c r="A1019" s="34" t="s">
        <v>497</v>
      </c>
      <c r="B1019" s="20" t="s">
        <v>160</v>
      </c>
      <c r="C1019" s="21" t="s">
        <v>161</v>
      </c>
      <c r="D1019" s="22"/>
      <c r="E1019" s="23"/>
      <c r="F1019" s="23"/>
      <c r="G1019" s="23"/>
      <c r="H1019" s="24" t="str">
        <f t="shared" si="109"/>
        <v/>
      </c>
      <c r="I1019" s="25">
        <v>18</v>
      </c>
      <c r="J1019" s="26">
        <v>18</v>
      </c>
      <c r="K1019" s="26">
        <v>18</v>
      </c>
      <c r="L1019" s="27">
        <f t="shared" si="110"/>
        <v>1</v>
      </c>
      <c r="M1019" s="28"/>
      <c r="N1019" s="26"/>
      <c r="O1019" s="29">
        <f t="shared" si="111"/>
        <v>0</v>
      </c>
      <c r="P1019" s="30">
        <f t="shared" si="112"/>
        <v>18</v>
      </c>
      <c r="Q1019" s="31">
        <f t="shared" si="113"/>
        <v>18</v>
      </c>
      <c r="R1019" s="31" t="str">
        <f t="shared" si="114"/>
        <v/>
      </c>
      <c r="S1019" s="32" t="str">
        <f t="shared" si="115"/>
        <v/>
      </c>
    </row>
    <row r="1020" spans="1:19" ht="28.8" x14ac:dyDescent="0.3">
      <c r="A1020" s="34" t="s">
        <v>497</v>
      </c>
      <c r="B1020" s="20" t="s">
        <v>170</v>
      </c>
      <c r="C1020" s="21" t="s">
        <v>171</v>
      </c>
      <c r="D1020" s="22"/>
      <c r="E1020" s="23"/>
      <c r="F1020" s="23"/>
      <c r="G1020" s="23"/>
      <c r="H1020" s="24" t="str">
        <f t="shared" si="109"/>
        <v/>
      </c>
      <c r="I1020" s="25">
        <v>2456</v>
      </c>
      <c r="J1020" s="26">
        <v>2415</v>
      </c>
      <c r="K1020" s="26">
        <v>2173</v>
      </c>
      <c r="L1020" s="27">
        <f t="shared" si="110"/>
        <v>0.8997929606625259</v>
      </c>
      <c r="M1020" s="28"/>
      <c r="N1020" s="26">
        <v>41</v>
      </c>
      <c r="O1020" s="29">
        <f t="shared" si="111"/>
        <v>1.6693811074918567E-2</v>
      </c>
      <c r="P1020" s="30">
        <f t="shared" si="112"/>
        <v>2456</v>
      </c>
      <c r="Q1020" s="31">
        <f t="shared" si="113"/>
        <v>2415</v>
      </c>
      <c r="R1020" s="31">
        <f t="shared" si="114"/>
        <v>41</v>
      </c>
      <c r="S1020" s="32">
        <f t="shared" si="115"/>
        <v>1.6693811074918567E-2</v>
      </c>
    </row>
    <row r="1021" spans="1:19" x14ac:dyDescent="0.3">
      <c r="A1021" s="34" t="s">
        <v>497</v>
      </c>
      <c r="B1021" s="20" t="s">
        <v>172</v>
      </c>
      <c r="C1021" s="21" t="s">
        <v>173</v>
      </c>
      <c r="D1021" s="22"/>
      <c r="E1021" s="23"/>
      <c r="F1021" s="23"/>
      <c r="G1021" s="23"/>
      <c r="H1021" s="24" t="str">
        <f t="shared" ref="H1021:H1084" si="116">IF((E1021+G1021)&lt;&gt;0,G1021/(E1021+G1021),"")</f>
        <v/>
      </c>
      <c r="I1021" s="25">
        <v>2</v>
      </c>
      <c r="J1021" s="26">
        <v>2</v>
      </c>
      <c r="K1021" s="26"/>
      <c r="L1021" s="27">
        <f t="shared" si="110"/>
        <v>0</v>
      </c>
      <c r="M1021" s="28"/>
      <c r="N1021" s="26"/>
      <c r="O1021" s="29">
        <f t="shared" si="111"/>
        <v>0</v>
      </c>
      <c r="P1021" s="30">
        <f t="shared" si="112"/>
        <v>2</v>
      </c>
      <c r="Q1021" s="31">
        <f t="shared" si="113"/>
        <v>2</v>
      </c>
      <c r="R1021" s="31" t="str">
        <f t="shared" si="114"/>
        <v/>
      </c>
      <c r="S1021" s="32" t="str">
        <f t="shared" si="115"/>
        <v/>
      </c>
    </row>
    <row r="1022" spans="1:19" x14ac:dyDescent="0.3">
      <c r="A1022" s="34" t="s">
        <v>497</v>
      </c>
      <c r="B1022" s="20" t="s">
        <v>178</v>
      </c>
      <c r="C1022" s="21" t="s">
        <v>179</v>
      </c>
      <c r="D1022" s="22"/>
      <c r="E1022" s="23"/>
      <c r="F1022" s="23"/>
      <c r="G1022" s="23"/>
      <c r="H1022" s="24" t="str">
        <f t="shared" si="116"/>
        <v/>
      </c>
      <c r="I1022" s="25">
        <v>7878</v>
      </c>
      <c r="J1022" s="26">
        <v>7170</v>
      </c>
      <c r="K1022" s="26">
        <v>6889</v>
      </c>
      <c r="L1022" s="27">
        <f t="shared" si="110"/>
        <v>0.96080892608089263</v>
      </c>
      <c r="M1022" s="28">
        <v>8</v>
      </c>
      <c r="N1022" s="26">
        <v>700</v>
      </c>
      <c r="O1022" s="29">
        <f t="shared" si="111"/>
        <v>8.8855039350088857E-2</v>
      </c>
      <c r="P1022" s="30">
        <f t="shared" si="112"/>
        <v>7878</v>
      </c>
      <c r="Q1022" s="31">
        <f t="shared" si="113"/>
        <v>7178</v>
      </c>
      <c r="R1022" s="31">
        <f t="shared" si="114"/>
        <v>700</v>
      </c>
      <c r="S1022" s="32">
        <f t="shared" si="115"/>
        <v>8.8855039350088857E-2</v>
      </c>
    </row>
    <row r="1023" spans="1:19" x14ac:dyDescent="0.3">
      <c r="A1023" s="34" t="s">
        <v>497</v>
      </c>
      <c r="B1023" s="20" t="s">
        <v>178</v>
      </c>
      <c r="C1023" s="21" t="s">
        <v>182</v>
      </c>
      <c r="D1023" s="22"/>
      <c r="E1023" s="23"/>
      <c r="F1023" s="23"/>
      <c r="G1023" s="23"/>
      <c r="H1023" s="24" t="str">
        <f t="shared" si="116"/>
        <v/>
      </c>
      <c r="I1023" s="25">
        <v>10091</v>
      </c>
      <c r="J1023" s="26">
        <v>8830</v>
      </c>
      <c r="K1023" s="26">
        <v>8828</v>
      </c>
      <c r="L1023" s="27">
        <f t="shared" si="110"/>
        <v>0.9997734994337486</v>
      </c>
      <c r="M1023" s="28"/>
      <c r="N1023" s="26">
        <v>1261</v>
      </c>
      <c r="O1023" s="29">
        <f t="shared" si="111"/>
        <v>0.12496283817262907</v>
      </c>
      <c r="P1023" s="30">
        <f t="shared" si="112"/>
        <v>10091</v>
      </c>
      <c r="Q1023" s="31">
        <f t="shared" si="113"/>
        <v>8830</v>
      </c>
      <c r="R1023" s="31">
        <f t="shared" si="114"/>
        <v>1261</v>
      </c>
      <c r="S1023" s="32">
        <f t="shared" si="115"/>
        <v>0.12496283817262907</v>
      </c>
    </row>
    <row r="1024" spans="1:19" x14ac:dyDescent="0.3">
      <c r="A1024" s="34" t="s">
        <v>497</v>
      </c>
      <c r="B1024" s="20" t="s">
        <v>178</v>
      </c>
      <c r="C1024" s="21" t="s">
        <v>183</v>
      </c>
      <c r="D1024" s="22"/>
      <c r="E1024" s="23"/>
      <c r="F1024" s="23"/>
      <c r="G1024" s="23"/>
      <c r="H1024" s="24" t="str">
        <f t="shared" si="116"/>
        <v/>
      </c>
      <c r="I1024" s="25">
        <v>25613</v>
      </c>
      <c r="J1024" s="26">
        <v>23888</v>
      </c>
      <c r="K1024" s="26">
        <v>21338</v>
      </c>
      <c r="L1024" s="27">
        <f t="shared" si="110"/>
        <v>0.89325184192900198</v>
      </c>
      <c r="M1024" s="28">
        <v>4</v>
      </c>
      <c r="N1024" s="26">
        <v>1721</v>
      </c>
      <c r="O1024" s="29">
        <f t="shared" si="111"/>
        <v>6.7192441338382855E-2</v>
      </c>
      <c r="P1024" s="30">
        <f t="shared" si="112"/>
        <v>25613</v>
      </c>
      <c r="Q1024" s="31">
        <f t="shared" si="113"/>
        <v>23892</v>
      </c>
      <c r="R1024" s="31">
        <f t="shared" si="114"/>
        <v>1721</v>
      </c>
      <c r="S1024" s="32">
        <f t="shared" si="115"/>
        <v>6.7192441338382855E-2</v>
      </c>
    </row>
    <row r="1025" spans="1:19" x14ac:dyDescent="0.3">
      <c r="A1025" s="34" t="s">
        <v>497</v>
      </c>
      <c r="B1025" s="20" t="s">
        <v>178</v>
      </c>
      <c r="C1025" s="21" t="s">
        <v>184</v>
      </c>
      <c r="D1025" s="22"/>
      <c r="E1025" s="23"/>
      <c r="F1025" s="23"/>
      <c r="G1025" s="23"/>
      <c r="H1025" s="24" t="str">
        <f t="shared" si="116"/>
        <v/>
      </c>
      <c r="I1025" s="25">
        <v>16783</v>
      </c>
      <c r="J1025" s="26">
        <v>13651</v>
      </c>
      <c r="K1025" s="26">
        <v>7805</v>
      </c>
      <c r="L1025" s="27">
        <f t="shared" si="110"/>
        <v>0.57175298512929451</v>
      </c>
      <c r="M1025" s="28">
        <v>5</v>
      </c>
      <c r="N1025" s="26">
        <v>3127</v>
      </c>
      <c r="O1025" s="29">
        <f t="shared" si="111"/>
        <v>0.18631948996007866</v>
      </c>
      <c r="P1025" s="30">
        <f t="shared" si="112"/>
        <v>16783</v>
      </c>
      <c r="Q1025" s="31">
        <f t="shared" si="113"/>
        <v>13656</v>
      </c>
      <c r="R1025" s="31">
        <f t="shared" si="114"/>
        <v>3127</v>
      </c>
      <c r="S1025" s="32">
        <f t="shared" si="115"/>
        <v>0.18631948996007866</v>
      </c>
    </row>
    <row r="1026" spans="1:19" x14ac:dyDescent="0.3">
      <c r="A1026" s="34" t="s">
        <v>497</v>
      </c>
      <c r="B1026" s="20" t="s">
        <v>185</v>
      </c>
      <c r="C1026" s="21" t="s">
        <v>186</v>
      </c>
      <c r="D1026" s="22"/>
      <c r="E1026" s="23"/>
      <c r="F1026" s="23"/>
      <c r="G1026" s="23"/>
      <c r="H1026" s="24" t="str">
        <f t="shared" si="116"/>
        <v/>
      </c>
      <c r="I1026" s="25">
        <v>13785</v>
      </c>
      <c r="J1026" s="26">
        <v>13463</v>
      </c>
      <c r="K1026" s="26">
        <v>6903</v>
      </c>
      <c r="L1026" s="27">
        <f t="shared" ref="L1026:L1089" si="117">IF(J1026&lt;&gt;0,K1026/J1026,"")</f>
        <v>0.51273861695015965</v>
      </c>
      <c r="M1026" s="28"/>
      <c r="N1026" s="26">
        <v>322</v>
      </c>
      <c r="O1026" s="29">
        <f t="shared" ref="O1026:O1089" si="118">IF((J1026+M1026+N1026)&lt;&gt;0,N1026/(J1026+M1026+N1026),"")</f>
        <v>2.335872324990932E-2</v>
      </c>
      <c r="P1026" s="30">
        <f t="shared" si="112"/>
        <v>13785</v>
      </c>
      <c r="Q1026" s="31">
        <f t="shared" si="113"/>
        <v>13463</v>
      </c>
      <c r="R1026" s="31">
        <f t="shared" si="114"/>
        <v>322</v>
      </c>
      <c r="S1026" s="32">
        <f t="shared" si="115"/>
        <v>2.335872324990932E-2</v>
      </c>
    </row>
    <row r="1027" spans="1:19" x14ac:dyDescent="0.3">
      <c r="A1027" s="34" t="s">
        <v>497</v>
      </c>
      <c r="B1027" s="20" t="s">
        <v>187</v>
      </c>
      <c r="C1027" s="21" t="s">
        <v>188</v>
      </c>
      <c r="D1027" s="22"/>
      <c r="E1027" s="23"/>
      <c r="F1027" s="23"/>
      <c r="G1027" s="23"/>
      <c r="H1027" s="24" t="str">
        <f t="shared" si="116"/>
        <v/>
      </c>
      <c r="I1027" s="25">
        <v>18743</v>
      </c>
      <c r="J1027" s="26">
        <v>9489</v>
      </c>
      <c r="K1027" s="26">
        <v>4608</v>
      </c>
      <c r="L1027" s="27">
        <f t="shared" si="117"/>
        <v>0.48561492254189059</v>
      </c>
      <c r="M1027" s="28">
        <v>739</v>
      </c>
      <c r="N1027" s="26">
        <v>8515</v>
      </c>
      <c r="O1027" s="29">
        <f t="shared" si="118"/>
        <v>0.45430293976417863</v>
      </c>
      <c r="P1027" s="30">
        <f t="shared" ref="P1027:P1090" si="119">IF(SUM(D1027,I1027)&gt;0,SUM(D1027,I1027),"")</f>
        <v>18743</v>
      </c>
      <c r="Q1027" s="31">
        <f t="shared" ref="Q1027:Q1090" si="120">IF(SUM(E1027,J1027, M1027)&gt;0,SUM(E1027,J1027, M1027),"")</f>
        <v>10228</v>
      </c>
      <c r="R1027" s="31">
        <f t="shared" ref="R1027:R1090" si="121">IF(SUM(G1027,N1027)&gt;0,SUM(G1027,N1027),"")</f>
        <v>8515</v>
      </c>
      <c r="S1027" s="32">
        <f t="shared" ref="S1027:S1090" si="122">IFERROR(IF((Q1027+R1027)&lt;&gt;0,R1027/(Q1027+R1027),""),"")</f>
        <v>0.45430293976417863</v>
      </c>
    </row>
    <row r="1028" spans="1:19" x14ac:dyDescent="0.3">
      <c r="A1028" s="34" t="s">
        <v>497</v>
      </c>
      <c r="B1028" s="20" t="s">
        <v>189</v>
      </c>
      <c r="C1028" s="21" t="s">
        <v>190</v>
      </c>
      <c r="D1028" s="22"/>
      <c r="E1028" s="23"/>
      <c r="F1028" s="23"/>
      <c r="G1028" s="23"/>
      <c r="H1028" s="24" t="str">
        <f t="shared" si="116"/>
        <v/>
      </c>
      <c r="I1028" s="25">
        <v>8931</v>
      </c>
      <c r="J1028" s="26">
        <v>6118</v>
      </c>
      <c r="K1028" s="26">
        <v>2244</v>
      </c>
      <c r="L1028" s="27">
        <f t="shared" si="117"/>
        <v>0.36678653154625696</v>
      </c>
      <c r="M1028" s="28">
        <v>39</v>
      </c>
      <c r="N1028" s="26">
        <v>2774</v>
      </c>
      <c r="O1028" s="29">
        <f t="shared" si="118"/>
        <v>0.3106035158436905</v>
      </c>
      <c r="P1028" s="30">
        <f t="shared" si="119"/>
        <v>8931</v>
      </c>
      <c r="Q1028" s="31">
        <f t="shared" si="120"/>
        <v>6157</v>
      </c>
      <c r="R1028" s="31">
        <f t="shared" si="121"/>
        <v>2774</v>
      </c>
      <c r="S1028" s="32">
        <f t="shared" si="122"/>
        <v>0.3106035158436905</v>
      </c>
    </row>
    <row r="1029" spans="1:19" x14ac:dyDescent="0.3">
      <c r="A1029" s="34" t="s">
        <v>497</v>
      </c>
      <c r="B1029" s="20" t="s">
        <v>189</v>
      </c>
      <c r="C1029" s="21" t="s">
        <v>191</v>
      </c>
      <c r="D1029" s="22"/>
      <c r="E1029" s="23"/>
      <c r="F1029" s="23"/>
      <c r="G1029" s="23"/>
      <c r="H1029" s="24" t="str">
        <f t="shared" si="116"/>
        <v/>
      </c>
      <c r="I1029" s="25">
        <v>4400</v>
      </c>
      <c r="J1029" s="26">
        <v>3489</v>
      </c>
      <c r="K1029" s="26">
        <v>1316</v>
      </c>
      <c r="L1029" s="27">
        <f t="shared" si="117"/>
        <v>0.37718543995414161</v>
      </c>
      <c r="M1029" s="28">
        <v>16</v>
      </c>
      <c r="N1029" s="26">
        <v>895</v>
      </c>
      <c r="O1029" s="29">
        <f t="shared" si="118"/>
        <v>0.2034090909090909</v>
      </c>
      <c r="P1029" s="30">
        <f t="shared" si="119"/>
        <v>4400</v>
      </c>
      <c r="Q1029" s="31">
        <f t="shared" si="120"/>
        <v>3505</v>
      </c>
      <c r="R1029" s="31">
        <f t="shared" si="121"/>
        <v>895</v>
      </c>
      <c r="S1029" s="32">
        <f t="shared" si="122"/>
        <v>0.2034090909090909</v>
      </c>
    </row>
    <row r="1030" spans="1:19" x14ac:dyDescent="0.3">
      <c r="A1030" s="34" t="s">
        <v>497</v>
      </c>
      <c r="B1030" s="20" t="s">
        <v>192</v>
      </c>
      <c r="C1030" s="21" t="s">
        <v>193</v>
      </c>
      <c r="D1030" s="22"/>
      <c r="E1030" s="23"/>
      <c r="F1030" s="23"/>
      <c r="G1030" s="23"/>
      <c r="H1030" s="24" t="str">
        <f t="shared" si="116"/>
        <v/>
      </c>
      <c r="I1030" s="25">
        <v>1721</v>
      </c>
      <c r="J1030" s="26">
        <v>1670</v>
      </c>
      <c r="K1030" s="26">
        <v>934</v>
      </c>
      <c r="L1030" s="27">
        <f t="shared" si="117"/>
        <v>0.55928143712574852</v>
      </c>
      <c r="M1030" s="28"/>
      <c r="N1030" s="26">
        <v>51</v>
      </c>
      <c r="O1030" s="29">
        <f t="shared" si="118"/>
        <v>2.9633933759442184E-2</v>
      </c>
      <c r="P1030" s="30">
        <f t="shared" si="119"/>
        <v>1721</v>
      </c>
      <c r="Q1030" s="31">
        <f t="shared" si="120"/>
        <v>1670</v>
      </c>
      <c r="R1030" s="31">
        <f t="shared" si="121"/>
        <v>51</v>
      </c>
      <c r="S1030" s="32">
        <f t="shared" si="122"/>
        <v>2.9633933759442184E-2</v>
      </c>
    </row>
    <row r="1031" spans="1:19" x14ac:dyDescent="0.3">
      <c r="A1031" s="34" t="s">
        <v>497</v>
      </c>
      <c r="B1031" s="20" t="s">
        <v>194</v>
      </c>
      <c r="C1031" s="21" t="s">
        <v>196</v>
      </c>
      <c r="D1031" s="22"/>
      <c r="E1031" s="23"/>
      <c r="F1031" s="23"/>
      <c r="G1031" s="23"/>
      <c r="H1031" s="24" t="str">
        <f t="shared" si="116"/>
        <v/>
      </c>
      <c r="I1031" s="25">
        <v>2862</v>
      </c>
      <c r="J1031" s="26">
        <v>1927</v>
      </c>
      <c r="K1031" s="26">
        <v>581</v>
      </c>
      <c r="L1031" s="27">
        <f t="shared" si="117"/>
        <v>0.30150492994291644</v>
      </c>
      <c r="M1031" s="28">
        <v>158</v>
      </c>
      <c r="N1031" s="26">
        <v>777</v>
      </c>
      <c r="O1031" s="29">
        <f t="shared" si="118"/>
        <v>0.27148846960167716</v>
      </c>
      <c r="P1031" s="30">
        <f t="shared" si="119"/>
        <v>2862</v>
      </c>
      <c r="Q1031" s="31">
        <f t="shared" si="120"/>
        <v>2085</v>
      </c>
      <c r="R1031" s="31">
        <f t="shared" si="121"/>
        <v>777</v>
      </c>
      <c r="S1031" s="32">
        <f t="shared" si="122"/>
        <v>0.27148846960167716</v>
      </c>
    </row>
    <row r="1032" spans="1:19" x14ac:dyDescent="0.3">
      <c r="A1032" s="34" t="s">
        <v>497</v>
      </c>
      <c r="B1032" s="20" t="s">
        <v>194</v>
      </c>
      <c r="C1032" s="21" t="s">
        <v>197</v>
      </c>
      <c r="D1032" s="22"/>
      <c r="E1032" s="23"/>
      <c r="F1032" s="23"/>
      <c r="G1032" s="23"/>
      <c r="H1032" s="24" t="str">
        <f t="shared" si="116"/>
        <v/>
      </c>
      <c r="I1032" s="25">
        <v>940</v>
      </c>
      <c r="J1032" s="26">
        <v>914</v>
      </c>
      <c r="K1032" s="26">
        <v>894</v>
      </c>
      <c r="L1032" s="27">
        <f t="shared" si="117"/>
        <v>0.97811816192560175</v>
      </c>
      <c r="M1032" s="28"/>
      <c r="N1032" s="26">
        <v>26</v>
      </c>
      <c r="O1032" s="29">
        <f t="shared" si="118"/>
        <v>2.7659574468085105E-2</v>
      </c>
      <c r="P1032" s="30">
        <f t="shared" si="119"/>
        <v>940</v>
      </c>
      <c r="Q1032" s="31">
        <f t="shared" si="120"/>
        <v>914</v>
      </c>
      <c r="R1032" s="31">
        <f t="shared" si="121"/>
        <v>26</v>
      </c>
      <c r="S1032" s="32">
        <f t="shared" si="122"/>
        <v>2.7659574468085105E-2</v>
      </c>
    </row>
    <row r="1033" spans="1:19" x14ac:dyDescent="0.3">
      <c r="A1033" s="34" t="s">
        <v>497</v>
      </c>
      <c r="B1033" s="20" t="s">
        <v>206</v>
      </c>
      <c r="C1033" s="21" t="s">
        <v>207</v>
      </c>
      <c r="D1033" s="22"/>
      <c r="E1033" s="23"/>
      <c r="F1033" s="23"/>
      <c r="G1033" s="23"/>
      <c r="H1033" s="24" t="str">
        <f t="shared" si="116"/>
        <v/>
      </c>
      <c r="I1033" s="25">
        <v>536</v>
      </c>
      <c r="J1033" s="26">
        <v>529</v>
      </c>
      <c r="K1033" s="26">
        <v>529</v>
      </c>
      <c r="L1033" s="27">
        <f t="shared" si="117"/>
        <v>1</v>
      </c>
      <c r="M1033" s="28"/>
      <c r="N1033" s="26">
        <v>7</v>
      </c>
      <c r="O1033" s="29">
        <f t="shared" si="118"/>
        <v>1.3059701492537313E-2</v>
      </c>
      <c r="P1033" s="30">
        <f t="shared" si="119"/>
        <v>536</v>
      </c>
      <c r="Q1033" s="31">
        <f t="shared" si="120"/>
        <v>529</v>
      </c>
      <c r="R1033" s="31">
        <f t="shared" si="121"/>
        <v>7</v>
      </c>
      <c r="S1033" s="32">
        <f t="shared" si="122"/>
        <v>1.3059701492537313E-2</v>
      </c>
    </row>
    <row r="1034" spans="1:19" x14ac:dyDescent="0.3">
      <c r="A1034" s="34" t="s">
        <v>497</v>
      </c>
      <c r="B1034" s="20" t="s">
        <v>206</v>
      </c>
      <c r="C1034" s="21" t="s">
        <v>208</v>
      </c>
      <c r="D1034" s="22"/>
      <c r="E1034" s="23"/>
      <c r="F1034" s="23"/>
      <c r="G1034" s="23"/>
      <c r="H1034" s="24" t="str">
        <f t="shared" si="116"/>
        <v/>
      </c>
      <c r="I1034" s="25">
        <v>1500</v>
      </c>
      <c r="J1034" s="26">
        <v>1486</v>
      </c>
      <c r="K1034" s="26">
        <v>1484</v>
      </c>
      <c r="L1034" s="27">
        <f t="shared" si="117"/>
        <v>0.99865410497981155</v>
      </c>
      <c r="M1034" s="28"/>
      <c r="N1034" s="26">
        <v>14</v>
      </c>
      <c r="O1034" s="29">
        <f t="shared" si="118"/>
        <v>9.3333333333333341E-3</v>
      </c>
      <c r="P1034" s="30">
        <f t="shared" si="119"/>
        <v>1500</v>
      </c>
      <c r="Q1034" s="31">
        <f t="shared" si="120"/>
        <v>1486</v>
      </c>
      <c r="R1034" s="31">
        <f t="shared" si="121"/>
        <v>14</v>
      </c>
      <c r="S1034" s="32">
        <f t="shared" si="122"/>
        <v>9.3333333333333341E-3</v>
      </c>
    </row>
    <row r="1035" spans="1:19" x14ac:dyDescent="0.3">
      <c r="A1035" s="34" t="s">
        <v>497</v>
      </c>
      <c r="B1035" s="20" t="s">
        <v>209</v>
      </c>
      <c r="C1035" s="21" t="s">
        <v>210</v>
      </c>
      <c r="D1035" s="22"/>
      <c r="E1035" s="23"/>
      <c r="F1035" s="23"/>
      <c r="G1035" s="23"/>
      <c r="H1035" s="24" t="str">
        <f t="shared" si="116"/>
        <v/>
      </c>
      <c r="I1035" s="25">
        <v>9112</v>
      </c>
      <c r="J1035" s="26">
        <v>8045</v>
      </c>
      <c r="K1035" s="26">
        <v>7272</v>
      </c>
      <c r="L1035" s="27">
        <f t="shared" si="117"/>
        <v>0.90391547545059048</v>
      </c>
      <c r="M1035" s="28">
        <v>39</v>
      </c>
      <c r="N1035" s="26">
        <v>1028</v>
      </c>
      <c r="O1035" s="29">
        <f t="shared" si="118"/>
        <v>0.11281826163301141</v>
      </c>
      <c r="P1035" s="30">
        <f t="shared" si="119"/>
        <v>9112</v>
      </c>
      <c r="Q1035" s="31">
        <f t="shared" si="120"/>
        <v>8084</v>
      </c>
      <c r="R1035" s="31">
        <f t="shared" si="121"/>
        <v>1028</v>
      </c>
      <c r="S1035" s="32">
        <f t="shared" si="122"/>
        <v>0.11281826163301141</v>
      </c>
    </row>
    <row r="1036" spans="1:19" x14ac:dyDescent="0.3">
      <c r="A1036" s="34" t="s">
        <v>497</v>
      </c>
      <c r="B1036" s="20" t="s">
        <v>211</v>
      </c>
      <c r="C1036" s="21" t="s">
        <v>213</v>
      </c>
      <c r="D1036" s="22">
        <v>1</v>
      </c>
      <c r="E1036" s="23">
        <v>1</v>
      </c>
      <c r="F1036" s="23"/>
      <c r="G1036" s="23"/>
      <c r="H1036" s="24">
        <f t="shared" si="116"/>
        <v>0</v>
      </c>
      <c r="I1036" s="25">
        <v>26562</v>
      </c>
      <c r="J1036" s="26">
        <v>25108</v>
      </c>
      <c r="K1036" s="26">
        <v>7068</v>
      </c>
      <c r="L1036" s="27">
        <f t="shared" si="117"/>
        <v>0.28150390313844192</v>
      </c>
      <c r="M1036" s="28">
        <v>17</v>
      </c>
      <c r="N1036" s="26">
        <v>1437</v>
      </c>
      <c r="O1036" s="29">
        <f t="shared" si="118"/>
        <v>5.4099841879376553E-2</v>
      </c>
      <c r="P1036" s="30">
        <f t="shared" si="119"/>
        <v>26563</v>
      </c>
      <c r="Q1036" s="31">
        <f t="shared" si="120"/>
        <v>25126</v>
      </c>
      <c r="R1036" s="31">
        <f t="shared" si="121"/>
        <v>1437</v>
      </c>
      <c r="S1036" s="32">
        <f t="shared" si="122"/>
        <v>5.4097805217784137E-2</v>
      </c>
    </row>
    <row r="1037" spans="1:19" x14ac:dyDescent="0.3">
      <c r="A1037" s="34" t="s">
        <v>497</v>
      </c>
      <c r="B1037" s="20" t="s">
        <v>214</v>
      </c>
      <c r="C1037" s="21" t="s">
        <v>215</v>
      </c>
      <c r="D1037" s="22"/>
      <c r="E1037" s="23"/>
      <c r="F1037" s="23"/>
      <c r="G1037" s="23"/>
      <c r="H1037" s="24" t="str">
        <f t="shared" si="116"/>
        <v/>
      </c>
      <c r="I1037" s="25">
        <v>7370</v>
      </c>
      <c r="J1037" s="26">
        <v>5931</v>
      </c>
      <c r="K1037" s="26">
        <v>2986</v>
      </c>
      <c r="L1037" s="27">
        <f t="shared" si="117"/>
        <v>0.50345641544427588</v>
      </c>
      <c r="M1037" s="28">
        <v>37</v>
      </c>
      <c r="N1037" s="26">
        <v>1402</v>
      </c>
      <c r="O1037" s="29">
        <f t="shared" si="118"/>
        <v>0.19023066485753054</v>
      </c>
      <c r="P1037" s="30">
        <f t="shared" si="119"/>
        <v>7370</v>
      </c>
      <c r="Q1037" s="31">
        <f t="shared" si="120"/>
        <v>5968</v>
      </c>
      <c r="R1037" s="31">
        <f t="shared" si="121"/>
        <v>1402</v>
      </c>
      <c r="S1037" s="32">
        <f t="shared" si="122"/>
        <v>0.19023066485753054</v>
      </c>
    </row>
    <row r="1038" spans="1:19" x14ac:dyDescent="0.3">
      <c r="A1038" s="34" t="s">
        <v>497</v>
      </c>
      <c r="B1038" s="20" t="s">
        <v>216</v>
      </c>
      <c r="C1038" s="21" t="s">
        <v>217</v>
      </c>
      <c r="D1038" s="22"/>
      <c r="E1038" s="23"/>
      <c r="F1038" s="23"/>
      <c r="G1038" s="23"/>
      <c r="H1038" s="24" t="str">
        <f t="shared" si="116"/>
        <v/>
      </c>
      <c r="I1038" s="25">
        <v>126</v>
      </c>
      <c r="J1038" s="26">
        <v>88</v>
      </c>
      <c r="K1038" s="26">
        <v>80</v>
      </c>
      <c r="L1038" s="27">
        <f t="shared" si="117"/>
        <v>0.90909090909090906</v>
      </c>
      <c r="M1038" s="28">
        <v>5</v>
      </c>
      <c r="N1038" s="26">
        <v>33</v>
      </c>
      <c r="O1038" s="29">
        <f t="shared" si="118"/>
        <v>0.26190476190476192</v>
      </c>
      <c r="P1038" s="30">
        <f t="shared" si="119"/>
        <v>126</v>
      </c>
      <c r="Q1038" s="31">
        <f t="shared" si="120"/>
        <v>93</v>
      </c>
      <c r="R1038" s="31">
        <f t="shared" si="121"/>
        <v>33</v>
      </c>
      <c r="S1038" s="32">
        <f t="shared" si="122"/>
        <v>0.26190476190476192</v>
      </c>
    </row>
    <row r="1039" spans="1:19" x14ac:dyDescent="0.3">
      <c r="A1039" s="34" t="s">
        <v>497</v>
      </c>
      <c r="B1039" s="20" t="s">
        <v>218</v>
      </c>
      <c r="C1039" s="21" t="s">
        <v>218</v>
      </c>
      <c r="D1039" s="22">
        <v>2</v>
      </c>
      <c r="E1039" s="23">
        <v>2</v>
      </c>
      <c r="F1039" s="23">
        <v>1</v>
      </c>
      <c r="G1039" s="23"/>
      <c r="H1039" s="24">
        <f t="shared" si="116"/>
        <v>0</v>
      </c>
      <c r="I1039" s="25">
        <v>28977</v>
      </c>
      <c r="J1039" s="26">
        <v>28002</v>
      </c>
      <c r="K1039" s="26">
        <v>25078</v>
      </c>
      <c r="L1039" s="27">
        <f t="shared" si="117"/>
        <v>0.89557888722234125</v>
      </c>
      <c r="M1039" s="28">
        <v>1</v>
      </c>
      <c r="N1039" s="26">
        <v>974</v>
      </c>
      <c r="O1039" s="29">
        <f t="shared" si="118"/>
        <v>3.3612865375987851E-2</v>
      </c>
      <c r="P1039" s="30">
        <f t="shared" si="119"/>
        <v>28979</v>
      </c>
      <c r="Q1039" s="31">
        <f t="shared" si="120"/>
        <v>28005</v>
      </c>
      <c r="R1039" s="31">
        <f t="shared" si="121"/>
        <v>974</v>
      </c>
      <c r="S1039" s="32">
        <f t="shared" si="122"/>
        <v>3.3610545567479902E-2</v>
      </c>
    </row>
    <row r="1040" spans="1:19" x14ac:dyDescent="0.3">
      <c r="A1040" s="34" t="s">
        <v>497</v>
      </c>
      <c r="B1040" s="20" t="s">
        <v>225</v>
      </c>
      <c r="C1040" s="21" t="s">
        <v>226</v>
      </c>
      <c r="D1040" s="22"/>
      <c r="E1040" s="23"/>
      <c r="F1040" s="23"/>
      <c r="G1040" s="23"/>
      <c r="H1040" s="24" t="str">
        <f t="shared" si="116"/>
        <v/>
      </c>
      <c r="I1040" s="25">
        <v>13649</v>
      </c>
      <c r="J1040" s="26">
        <v>10657</v>
      </c>
      <c r="K1040" s="26">
        <v>6914</v>
      </c>
      <c r="L1040" s="27">
        <f t="shared" si="117"/>
        <v>0.64877545275405835</v>
      </c>
      <c r="M1040" s="28">
        <v>305</v>
      </c>
      <c r="N1040" s="26">
        <v>2687</v>
      </c>
      <c r="O1040" s="29">
        <f t="shared" si="118"/>
        <v>0.19686423913839843</v>
      </c>
      <c r="P1040" s="30">
        <f t="shared" si="119"/>
        <v>13649</v>
      </c>
      <c r="Q1040" s="31">
        <f t="shared" si="120"/>
        <v>10962</v>
      </c>
      <c r="R1040" s="31">
        <f t="shared" si="121"/>
        <v>2687</v>
      </c>
      <c r="S1040" s="32">
        <f t="shared" si="122"/>
        <v>0.19686423913839843</v>
      </c>
    </row>
    <row r="1041" spans="1:19" x14ac:dyDescent="0.3">
      <c r="A1041" s="34" t="s">
        <v>497</v>
      </c>
      <c r="B1041" s="20" t="s">
        <v>229</v>
      </c>
      <c r="C1041" s="21" t="s">
        <v>230</v>
      </c>
      <c r="D1041" s="22"/>
      <c r="E1041" s="23"/>
      <c r="F1041" s="23"/>
      <c r="G1041" s="23"/>
      <c r="H1041" s="24" t="str">
        <f t="shared" si="116"/>
        <v/>
      </c>
      <c r="I1041" s="25">
        <v>3888</v>
      </c>
      <c r="J1041" s="26">
        <v>3176</v>
      </c>
      <c r="K1041" s="26">
        <v>1785</v>
      </c>
      <c r="L1041" s="27">
        <f t="shared" si="117"/>
        <v>0.56202770780856426</v>
      </c>
      <c r="M1041" s="28">
        <v>229</v>
      </c>
      <c r="N1041" s="26">
        <v>483</v>
      </c>
      <c r="O1041" s="29">
        <f t="shared" si="118"/>
        <v>0.12422839506172839</v>
      </c>
      <c r="P1041" s="30">
        <f t="shared" si="119"/>
        <v>3888</v>
      </c>
      <c r="Q1041" s="31">
        <f t="shared" si="120"/>
        <v>3405</v>
      </c>
      <c r="R1041" s="31">
        <f t="shared" si="121"/>
        <v>483</v>
      </c>
      <c r="S1041" s="32">
        <f t="shared" si="122"/>
        <v>0.12422839506172839</v>
      </c>
    </row>
    <row r="1042" spans="1:19" x14ac:dyDescent="0.3">
      <c r="A1042" s="34" t="s">
        <v>497</v>
      </c>
      <c r="B1042" s="20" t="s">
        <v>229</v>
      </c>
      <c r="C1042" s="21" t="s">
        <v>231</v>
      </c>
      <c r="D1042" s="22"/>
      <c r="E1042" s="23"/>
      <c r="F1042" s="23"/>
      <c r="G1042" s="23"/>
      <c r="H1042" s="24" t="str">
        <f t="shared" si="116"/>
        <v/>
      </c>
      <c r="I1042" s="25">
        <v>11933</v>
      </c>
      <c r="J1042" s="26">
        <v>9611</v>
      </c>
      <c r="K1042" s="26">
        <v>8290</v>
      </c>
      <c r="L1042" s="27">
        <f t="shared" si="117"/>
        <v>0.86255332431588805</v>
      </c>
      <c r="M1042" s="28">
        <v>667</v>
      </c>
      <c r="N1042" s="26">
        <v>1655</v>
      </c>
      <c r="O1042" s="29">
        <f t="shared" si="118"/>
        <v>0.13869102488896337</v>
      </c>
      <c r="P1042" s="30">
        <f t="shared" si="119"/>
        <v>11933</v>
      </c>
      <c r="Q1042" s="31">
        <f t="shared" si="120"/>
        <v>10278</v>
      </c>
      <c r="R1042" s="31">
        <f t="shared" si="121"/>
        <v>1655</v>
      </c>
      <c r="S1042" s="32">
        <f t="shared" si="122"/>
        <v>0.13869102488896337</v>
      </c>
    </row>
    <row r="1043" spans="1:19" x14ac:dyDescent="0.3">
      <c r="A1043" s="34" t="s">
        <v>497</v>
      </c>
      <c r="B1043" s="20" t="s">
        <v>232</v>
      </c>
      <c r="C1043" s="21" t="s">
        <v>233</v>
      </c>
      <c r="D1043" s="22"/>
      <c r="E1043" s="23"/>
      <c r="F1043" s="23"/>
      <c r="G1043" s="23"/>
      <c r="H1043" s="24" t="str">
        <f t="shared" si="116"/>
        <v/>
      </c>
      <c r="I1043" s="25">
        <v>1</v>
      </c>
      <c r="J1043" s="26">
        <v>1</v>
      </c>
      <c r="K1043" s="26">
        <v>1</v>
      </c>
      <c r="L1043" s="27">
        <f t="shared" si="117"/>
        <v>1</v>
      </c>
      <c r="M1043" s="28"/>
      <c r="N1043" s="26"/>
      <c r="O1043" s="29">
        <f t="shared" si="118"/>
        <v>0</v>
      </c>
      <c r="P1043" s="30">
        <f t="shared" si="119"/>
        <v>1</v>
      </c>
      <c r="Q1043" s="31">
        <f t="shared" si="120"/>
        <v>1</v>
      </c>
      <c r="R1043" s="31" t="str">
        <f t="shared" si="121"/>
        <v/>
      </c>
      <c r="S1043" s="32" t="str">
        <f t="shared" si="122"/>
        <v/>
      </c>
    </row>
    <row r="1044" spans="1:19" x14ac:dyDescent="0.3">
      <c r="A1044" s="34" t="s">
        <v>497</v>
      </c>
      <c r="B1044" s="20" t="s">
        <v>239</v>
      </c>
      <c r="C1044" s="21" t="s">
        <v>240</v>
      </c>
      <c r="D1044" s="22"/>
      <c r="E1044" s="23"/>
      <c r="F1044" s="23"/>
      <c r="G1044" s="23"/>
      <c r="H1044" s="24" t="str">
        <f t="shared" si="116"/>
        <v/>
      </c>
      <c r="I1044" s="25">
        <v>653</v>
      </c>
      <c r="J1044" s="26">
        <v>547</v>
      </c>
      <c r="K1044" s="26">
        <v>536</v>
      </c>
      <c r="L1044" s="27">
        <f t="shared" si="117"/>
        <v>0.979890310786106</v>
      </c>
      <c r="M1044" s="28">
        <v>4</v>
      </c>
      <c r="N1044" s="26">
        <v>102</v>
      </c>
      <c r="O1044" s="29">
        <f t="shared" si="118"/>
        <v>0.15620214395099541</v>
      </c>
      <c r="P1044" s="30">
        <f t="shared" si="119"/>
        <v>653</v>
      </c>
      <c r="Q1044" s="31">
        <f t="shared" si="120"/>
        <v>551</v>
      </c>
      <c r="R1044" s="31">
        <f t="shared" si="121"/>
        <v>102</v>
      </c>
      <c r="S1044" s="32">
        <f t="shared" si="122"/>
        <v>0.15620214395099541</v>
      </c>
    </row>
    <row r="1045" spans="1:19" x14ac:dyDescent="0.3">
      <c r="A1045" s="34" t="s">
        <v>497</v>
      </c>
      <c r="B1045" s="20" t="s">
        <v>243</v>
      </c>
      <c r="C1045" s="21" t="s">
        <v>244</v>
      </c>
      <c r="D1045" s="22"/>
      <c r="E1045" s="23"/>
      <c r="F1045" s="23"/>
      <c r="G1045" s="23"/>
      <c r="H1045" s="24" t="str">
        <f t="shared" si="116"/>
        <v/>
      </c>
      <c r="I1045" s="25">
        <v>5</v>
      </c>
      <c r="J1045" s="26">
        <v>5</v>
      </c>
      <c r="K1045" s="26">
        <v>5</v>
      </c>
      <c r="L1045" s="27">
        <f t="shared" si="117"/>
        <v>1</v>
      </c>
      <c r="M1045" s="28"/>
      <c r="N1045" s="26"/>
      <c r="O1045" s="29">
        <f t="shared" si="118"/>
        <v>0</v>
      </c>
      <c r="P1045" s="30">
        <f t="shared" si="119"/>
        <v>5</v>
      </c>
      <c r="Q1045" s="31">
        <f t="shared" si="120"/>
        <v>5</v>
      </c>
      <c r="R1045" s="31" t="str">
        <f t="shared" si="121"/>
        <v/>
      </c>
      <c r="S1045" s="32" t="str">
        <f t="shared" si="122"/>
        <v/>
      </c>
    </row>
    <row r="1046" spans="1:19" x14ac:dyDescent="0.3">
      <c r="A1046" s="34" t="s">
        <v>497</v>
      </c>
      <c r="B1046" s="20" t="s">
        <v>249</v>
      </c>
      <c r="C1046" s="21" t="s">
        <v>250</v>
      </c>
      <c r="D1046" s="22"/>
      <c r="E1046" s="23"/>
      <c r="F1046" s="23"/>
      <c r="G1046" s="23"/>
      <c r="H1046" s="24" t="str">
        <f t="shared" si="116"/>
        <v/>
      </c>
      <c r="I1046" s="25">
        <v>135</v>
      </c>
      <c r="J1046" s="26">
        <v>133</v>
      </c>
      <c r="K1046" s="26">
        <v>122</v>
      </c>
      <c r="L1046" s="27">
        <f t="shared" si="117"/>
        <v>0.91729323308270672</v>
      </c>
      <c r="M1046" s="28"/>
      <c r="N1046" s="26">
        <v>2</v>
      </c>
      <c r="O1046" s="29">
        <f t="shared" si="118"/>
        <v>1.4814814814814815E-2</v>
      </c>
      <c r="P1046" s="30">
        <f t="shared" si="119"/>
        <v>135</v>
      </c>
      <c r="Q1046" s="31">
        <f t="shared" si="120"/>
        <v>133</v>
      </c>
      <c r="R1046" s="31">
        <f t="shared" si="121"/>
        <v>2</v>
      </c>
      <c r="S1046" s="32">
        <f t="shared" si="122"/>
        <v>1.4814814814814815E-2</v>
      </c>
    </row>
    <row r="1047" spans="1:19" x14ac:dyDescent="0.3">
      <c r="A1047" s="34" t="s">
        <v>497</v>
      </c>
      <c r="B1047" s="20" t="s">
        <v>251</v>
      </c>
      <c r="C1047" s="21" t="s">
        <v>254</v>
      </c>
      <c r="D1047" s="22"/>
      <c r="E1047" s="23"/>
      <c r="F1047" s="23"/>
      <c r="G1047" s="23"/>
      <c r="H1047" s="24" t="str">
        <f t="shared" si="116"/>
        <v/>
      </c>
      <c r="I1047" s="25">
        <v>354</v>
      </c>
      <c r="J1047" s="26">
        <v>311</v>
      </c>
      <c r="K1047" s="26">
        <v>301</v>
      </c>
      <c r="L1047" s="27">
        <f t="shared" si="117"/>
        <v>0.96784565916398713</v>
      </c>
      <c r="M1047" s="28"/>
      <c r="N1047" s="26">
        <v>43</v>
      </c>
      <c r="O1047" s="29">
        <f t="shared" si="118"/>
        <v>0.12146892655367232</v>
      </c>
      <c r="P1047" s="30">
        <f t="shared" si="119"/>
        <v>354</v>
      </c>
      <c r="Q1047" s="31">
        <f t="shared" si="120"/>
        <v>311</v>
      </c>
      <c r="R1047" s="31">
        <f t="shared" si="121"/>
        <v>43</v>
      </c>
      <c r="S1047" s="32">
        <f t="shared" si="122"/>
        <v>0.12146892655367232</v>
      </c>
    </row>
    <row r="1048" spans="1:19" x14ac:dyDescent="0.3">
      <c r="A1048" s="34" t="s">
        <v>497</v>
      </c>
      <c r="B1048" s="20" t="s">
        <v>255</v>
      </c>
      <c r="C1048" s="21" t="s">
        <v>256</v>
      </c>
      <c r="D1048" s="22"/>
      <c r="E1048" s="23"/>
      <c r="F1048" s="23"/>
      <c r="G1048" s="23"/>
      <c r="H1048" s="24" t="str">
        <f t="shared" si="116"/>
        <v/>
      </c>
      <c r="I1048" s="25">
        <v>2180</v>
      </c>
      <c r="J1048" s="26">
        <v>2060</v>
      </c>
      <c r="K1048" s="26">
        <v>761</v>
      </c>
      <c r="L1048" s="27">
        <f t="shared" si="117"/>
        <v>0.36941747572815536</v>
      </c>
      <c r="M1048" s="28">
        <v>4</v>
      </c>
      <c r="N1048" s="26">
        <v>116</v>
      </c>
      <c r="O1048" s="29">
        <f t="shared" si="118"/>
        <v>5.321100917431193E-2</v>
      </c>
      <c r="P1048" s="30">
        <f t="shared" si="119"/>
        <v>2180</v>
      </c>
      <c r="Q1048" s="31">
        <f t="shared" si="120"/>
        <v>2064</v>
      </c>
      <c r="R1048" s="31">
        <f t="shared" si="121"/>
        <v>116</v>
      </c>
      <c r="S1048" s="32">
        <f t="shared" si="122"/>
        <v>5.321100917431193E-2</v>
      </c>
    </row>
    <row r="1049" spans="1:19" x14ac:dyDescent="0.3">
      <c r="A1049" s="34" t="s">
        <v>497</v>
      </c>
      <c r="B1049" s="20" t="s">
        <v>257</v>
      </c>
      <c r="C1049" s="21" t="s">
        <v>259</v>
      </c>
      <c r="D1049" s="22"/>
      <c r="E1049" s="23"/>
      <c r="F1049" s="23"/>
      <c r="G1049" s="23"/>
      <c r="H1049" s="24" t="str">
        <f t="shared" si="116"/>
        <v/>
      </c>
      <c r="I1049" s="25">
        <v>216</v>
      </c>
      <c r="J1049" s="26">
        <v>195</v>
      </c>
      <c r="K1049" s="26">
        <v>136</v>
      </c>
      <c r="L1049" s="27">
        <f t="shared" si="117"/>
        <v>0.6974358974358974</v>
      </c>
      <c r="M1049" s="28"/>
      <c r="N1049" s="26">
        <v>21</v>
      </c>
      <c r="O1049" s="29">
        <f t="shared" si="118"/>
        <v>9.7222222222222224E-2</v>
      </c>
      <c r="P1049" s="30">
        <f t="shared" si="119"/>
        <v>216</v>
      </c>
      <c r="Q1049" s="31">
        <f t="shared" si="120"/>
        <v>195</v>
      </c>
      <c r="R1049" s="31">
        <f t="shared" si="121"/>
        <v>21</v>
      </c>
      <c r="S1049" s="32">
        <f t="shared" si="122"/>
        <v>9.7222222222222224E-2</v>
      </c>
    </row>
    <row r="1050" spans="1:19" x14ac:dyDescent="0.3">
      <c r="A1050" s="34" t="s">
        <v>497</v>
      </c>
      <c r="B1050" s="20" t="s">
        <v>260</v>
      </c>
      <c r="C1050" s="21" t="s">
        <v>261</v>
      </c>
      <c r="D1050" s="22"/>
      <c r="E1050" s="23"/>
      <c r="F1050" s="23"/>
      <c r="G1050" s="23"/>
      <c r="H1050" s="24" t="str">
        <f t="shared" si="116"/>
        <v/>
      </c>
      <c r="I1050" s="25">
        <v>7677</v>
      </c>
      <c r="J1050" s="26">
        <v>4974</v>
      </c>
      <c r="K1050" s="26">
        <v>4428</v>
      </c>
      <c r="L1050" s="27">
        <f t="shared" si="117"/>
        <v>0.89022919179734616</v>
      </c>
      <c r="M1050" s="28">
        <v>25</v>
      </c>
      <c r="N1050" s="26">
        <v>2678</v>
      </c>
      <c r="O1050" s="29">
        <f t="shared" si="118"/>
        <v>0.3488341800182363</v>
      </c>
      <c r="P1050" s="30">
        <f t="shared" si="119"/>
        <v>7677</v>
      </c>
      <c r="Q1050" s="31">
        <f t="shared" si="120"/>
        <v>4999</v>
      </c>
      <c r="R1050" s="31">
        <f t="shared" si="121"/>
        <v>2678</v>
      </c>
      <c r="S1050" s="32">
        <f t="shared" si="122"/>
        <v>0.3488341800182363</v>
      </c>
    </row>
    <row r="1051" spans="1:19" x14ac:dyDescent="0.3">
      <c r="A1051" s="34" t="s">
        <v>497</v>
      </c>
      <c r="B1051" s="20" t="s">
        <v>260</v>
      </c>
      <c r="C1051" s="21" t="s">
        <v>262</v>
      </c>
      <c r="D1051" s="22"/>
      <c r="E1051" s="23"/>
      <c r="F1051" s="23"/>
      <c r="G1051" s="23"/>
      <c r="H1051" s="24" t="str">
        <f t="shared" si="116"/>
        <v/>
      </c>
      <c r="I1051" s="25">
        <v>2801</v>
      </c>
      <c r="J1051" s="26">
        <v>2412</v>
      </c>
      <c r="K1051" s="26">
        <v>1315</v>
      </c>
      <c r="L1051" s="27">
        <f t="shared" si="117"/>
        <v>0.54519071310116085</v>
      </c>
      <c r="M1051" s="28">
        <v>18</v>
      </c>
      <c r="N1051" s="26">
        <v>371</v>
      </c>
      <c r="O1051" s="29">
        <f t="shared" si="118"/>
        <v>0.13245269546590505</v>
      </c>
      <c r="P1051" s="30">
        <f t="shared" si="119"/>
        <v>2801</v>
      </c>
      <c r="Q1051" s="31">
        <f t="shared" si="120"/>
        <v>2430</v>
      </c>
      <c r="R1051" s="31">
        <f t="shared" si="121"/>
        <v>371</v>
      </c>
      <c r="S1051" s="32">
        <f t="shared" si="122"/>
        <v>0.13245269546590505</v>
      </c>
    </row>
    <row r="1052" spans="1:19" x14ac:dyDescent="0.3">
      <c r="A1052" s="34" t="s">
        <v>497</v>
      </c>
      <c r="B1052" s="20" t="s">
        <v>263</v>
      </c>
      <c r="C1052" s="21" t="s">
        <v>265</v>
      </c>
      <c r="D1052" s="22"/>
      <c r="E1052" s="23"/>
      <c r="F1052" s="23"/>
      <c r="G1052" s="23"/>
      <c r="H1052" s="24" t="str">
        <f t="shared" si="116"/>
        <v/>
      </c>
      <c r="I1052" s="25">
        <v>1915</v>
      </c>
      <c r="J1052" s="26">
        <v>1672</v>
      </c>
      <c r="K1052" s="26">
        <v>477</v>
      </c>
      <c r="L1052" s="27">
        <f t="shared" si="117"/>
        <v>0.28528708133971292</v>
      </c>
      <c r="M1052" s="28"/>
      <c r="N1052" s="26">
        <v>243</v>
      </c>
      <c r="O1052" s="29">
        <f t="shared" si="118"/>
        <v>0.12689295039164492</v>
      </c>
      <c r="P1052" s="30">
        <f t="shared" si="119"/>
        <v>1915</v>
      </c>
      <c r="Q1052" s="31">
        <f t="shared" si="120"/>
        <v>1672</v>
      </c>
      <c r="R1052" s="31">
        <f t="shared" si="121"/>
        <v>243</v>
      </c>
      <c r="S1052" s="32">
        <f t="shared" si="122"/>
        <v>0.12689295039164492</v>
      </c>
    </row>
    <row r="1053" spans="1:19" x14ac:dyDescent="0.3">
      <c r="A1053" s="34" t="s">
        <v>497</v>
      </c>
      <c r="B1053" s="20" t="s">
        <v>266</v>
      </c>
      <c r="C1053" s="21" t="s">
        <v>267</v>
      </c>
      <c r="D1053" s="22"/>
      <c r="E1053" s="23"/>
      <c r="F1053" s="23"/>
      <c r="G1053" s="23"/>
      <c r="H1053" s="24" t="str">
        <f t="shared" si="116"/>
        <v/>
      </c>
      <c r="I1053" s="25">
        <v>1392</v>
      </c>
      <c r="J1053" s="26">
        <v>1041</v>
      </c>
      <c r="K1053" s="26">
        <v>492</v>
      </c>
      <c r="L1053" s="27">
        <f t="shared" si="117"/>
        <v>0.47262247838616717</v>
      </c>
      <c r="M1053" s="28"/>
      <c r="N1053" s="26">
        <v>351</v>
      </c>
      <c r="O1053" s="29">
        <f t="shared" si="118"/>
        <v>0.25215517241379309</v>
      </c>
      <c r="P1053" s="30">
        <f t="shared" si="119"/>
        <v>1392</v>
      </c>
      <c r="Q1053" s="31">
        <f t="shared" si="120"/>
        <v>1041</v>
      </c>
      <c r="R1053" s="31">
        <f t="shared" si="121"/>
        <v>351</v>
      </c>
      <c r="S1053" s="32">
        <f t="shared" si="122"/>
        <v>0.25215517241379309</v>
      </c>
    </row>
    <row r="1054" spans="1:19" x14ac:dyDescent="0.3">
      <c r="A1054" s="34" t="s">
        <v>497</v>
      </c>
      <c r="B1054" s="20" t="s">
        <v>272</v>
      </c>
      <c r="C1054" s="21" t="s">
        <v>275</v>
      </c>
      <c r="D1054" s="22"/>
      <c r="E1054" s="23"/>
      <c r="F1054" s="23"/>
      <c r="G1054" s="23"/>
      <c r="H1054" s="24" t="str">
        <f t="shared" si="116"/>
        <v/>
      </c>
      <c r="I1054" s="25">
        <v>15</v>
      </c>
      <c r="J1054" s="26">
        <v>14</v>
      </c>
      <c r="K1054" s="26">
        <v>7</v>
      </c>
      <c r="L1054" s="27">
        <f t="shared" si="117"/>
        <v>0.5</v>
      </c>
      <c r="M1054" s="28"/>
      <c r="N1054" s="26">
        <v>1</v>
      </c>
      <c r="O1054" s="29">
        <f t="shared" si="118"/>
        <v>6.6666666666666666E-2</v>
      </c>
      <c r="P1054" s="30">
        <f t="shared" si="119"/>
        <v>15</v>
      </c>
      <c r="Q1054" s="31">
        <f t="shared" si="120"/>
        <v>14</v>
      </c>
      <c r="R1054" s="31">
        <f t="shared" si="121"/>
        <v>1</v>
      </c>
      <c r="S1054" s="32">
        <f t="shared" si="122"/>
        <v>6.6666666666666666E-2</v>
      </c>
    </row>
    <row r="1055" spans="1:19" x14ac:dyDescent="0.3">
      <c r="A1055" s="34" t="s">
        <v>497</v>
      </c>
      <c r="B1055" s="20" t="s">
        <v>277</v>
      </c>
      <c r="C1055" s="21" t="s">
        <v>278</v>
      </c>
      <c r="D1055" s="22"/>
      <c r="E1055" s="23"/>
      <c r="F1055" s="23"/>
      <c r="G1055" s="23"/>
      <c r="H1055" s="24" t="str">
        <f t="shared" si="116"/>
        <v/>
      </c>
      <c r="I1055" s="25">
        <v>259</v>
      </c>
      <c r="J1055" s="26">
        <v>257</v>
      </c>
      <c r="K1055" s="26">
        <v>62</v>
      </c>
      <c r="L1055" s="27">
        <f t="shared" si="117"/>
        <v>0.24124513618677043</v>
      </c>
      <c r="M1055" s="28"/>
      <c r="N1055" s="26">
        <v>2</v>
      </c>
      <c r="O1055" s="29">
        <f t="shared" si="118"/>
        <v>7.7220077220077222E-3</v>
      </c>
      <c r="P1055" s="30">
        <f t="shared" si="119"/>
        <v>259</v>
      </c>
      <c r="Q1055" s="31">
        <f t="shared" si="120"/>
        <v>257</v>
      </c>
      <c r="R1055" s="31">
        <f t="shared" si="121"/>
        <v>2</v>
      </c>
      <c r="S1055" s="32">
        <f t="shared" si="122"/>
        <v>7.7220077220077222E-3</v>
      </c>
    </row>
    <row r="1056" spans="1:19" x14ac:dyDescent="0.3">
      <c r="A1056" s="34" t="s">
        <v>497</v>
      </c>
      <c r="B1056" s="20" t="s">
        <v>279</v>
      </c>
      <c r="C1056" s="21" t="s">
        <v>280</v>
      </c>
      <c r="D1056" s="22"/>
      <c r="E1056" s="23"/>
      <c r="F1056" s="23"/>
      <c r="G1056" s="23"/>
      <c r="H1056" s="24" t="str">
        <f t="shared" si="116"/>
        <v/>
      </c>
      <c r="I1056" s="25">
        <v>9</v>
      </c>
      <c r="J1056" s="26">
        <v>9</v>
      </c>
      <c r="K1056" s="26">
        <v>9</v>
      </c>
      <c r="L1056" s="27">
        <f t="shared" si="117"/>
        <v>1</v>
      </c>
      <c r="M1056" s="28"/>
      <c r="N1056" s="26"/>
      <c r="O1056" s="29">
        <f t="shared" si="118"/>
        <v>0</v>
      </c>
      <c r="P1056" s="30">
        <f t="shared" si="119"/>
        <v>9</v>
      </c>
      <c r="Q1056" s="31">
        <f t="shared" si="120"/>
        <v>9</v>
      </c>
      <c r="R1056" s="31" t="str">
        <f t="shared" si="121"/>
        <v/>
      </c>
      <c r="S1056" s="32" t="str">
        <f t="shared" si="122"/>
        <v/>
      </c>
    </row>
    <row r="1057" spans="1:19" x14ac:dyDescent="0.3">
      <c r="A1057" s="34" t="s">
        <v>497</v>
      </c>
      <c r="B1057" s="20" t="s">
        <v>283</v>
      </c>
      <c r="C1057" s="21" t="s">
        <v>284</v>
      </c>
      <c r="D1057" s="22"/>
      <c r="E1057" s="23"/>
      <c r="F1057" s="23"/>
      <c r="G1057" s="23"/>
      <c r="H1057" s="24" t="str">
        <f t="shared" si="116"/>
        <v/>
      </c>
      <c r="I1057" s="25">
        <v>935</v>
      </c>
      <c r="J1057" s="26">
        <v>816</v>
      </c>
      <c r="K1057" s="26">
        <v>740</v>
      </c>
      <c r="L1057" s="27">
        <f t="shared" si="117"/>
        <v>0.90686274509803921</v>
      </c>
      <c r="M1057" s="28">
        <v>29</v>
      </c>
      <c r="N1057" s="26">
        <v>90</v>
      </c>
      <c r="O1057" s="29">
        <f t="shared" si="118"/>
        <v>9.6256684491978606E-2</v>
      </c>
      <c r="P1057" s="30">
        <f t="shared" si="119"/>
        <v>935</v>
      </c>
      <c r="Q1057" s="31">
        <f t="shared" si="120"/>
        <v>845</v>
      </c>
      <c r="R1057" s="31">
        <f t="shared" si="121"/>
        <v>90</v>
      </c>
      <c r="S1057" s="32">
        <f t="shared" si="122"/>
        <v>9.6256684491978606E-2</v>
      </c>
    </row>
    <row r="1058" spans="1:19" x14ac:dyDescent="0.3">
      <c r="A1058" s="34" t="s">
        <v>497</v>
      </c>
      <c r="B1058" s="20" t="s">
        <v>283</v>
      </c>
      <c r="C1058" s="21" t="s">
        <v>285</v>
      </c>
      <c r="D1058" s="22">
        <v>1</v>
      </c>
      <c r="E1058" s="23"/>
      <c r="F1058" s="23"/>
      <c r="G1058" s="23">
        <v>1</v>
      </c>
      <c r="H1058" s="24">
        <f t="shared" si="116"/>
        <v>1</v>
      </c>
      <c r="I1058" s="25">
        <v>12768</v>
      </c>
      <c r="J1058" s="26">
        <v>7666</v>
      </c>
      <c r="K1058" s="26">
        <v>3680</v>
      </c>
      <c r="L1058" s="27">
        <f t="shared" si="117"/>
        <v>0.48004174276024003</v>
      </c>
      <c r="M1058" s="28">
        <v>18</v>
      </c>
      <c r="N1058" s="26">
        <v>5084</v>
      </c>
      <c r="O1058" s="29">
        <f t="shared" si="118"/>
        <v>0.39818295739348369</v>
      </c>
      <c r="P1058" s="30">
        <f t="shared" si="119"/>
        <v>12769</v>
      </c>
      <c r="Q1058" s="31">
        <f t="shared" si="120"/>
        <v>7684</v>
      </c>
      <c r="R1058" s="31">
        <f t="shared" si="121"/>
        <v>5085</v>
      </c>
      <c r="S1058" s="32">
        <f t="shared" si="122"/>
        <v>0.39823008849557523</v>
      </c>
    </row>
    <row r="1059" spans="1:19" ht="28.8" x14ac:dyDescent="0.3">
      <c r="A1059" s="34" t="s">
        <v>497</v>
      </c>
      <c r="B1059" s="20" t="s">
        <v>286</v>
      </c>
      <c r="C1059" s="21" t="s">
        <v>288</v>
      </c>
      <c r="D1059" s="22"/>
      <c r="E1059" s="23"/>
      <c r="F1059" s="23"/>
      <c r="G1059" s="23"/>
      <c r="H1059" s="24" t="str">
        <f t="shared" si="116"/>
        <v/>
      </c>
      <c r="I1059" s="25">
        <v>157</v>
      </c>
      <c r="J1059" s="26">
        <v>157</v>
      </c>
      <c r="K1059" s="26">
        <v>150</v>
      </c>
      <c r="L1059" s="27">
        <f t="shared" si="117"/>
        <v>0.95541401273885351</v>
      </c>
      <c r="M1059" s="28"/>
      <c r="N1059" s="26"/>
      <c r="O1059" s="29">
        <f t="shared" si="118"/>
        <v>0</v>
      </c>
      <c r="P1059" s="30">
        <f t="shared" si="119"/>
        <v>157</v>
      </c>
      <c r="Q1059" s="31">
        <f t="shared" si="120"/>
        <v>157</v>
      </c>
      <c r="R1059" s="31" t="str">
        <f t="shared" si="121"/>
        <v/>
      </c>
      <c r="S1059" s="32" t="str">
        <f t="shared" si="122"/>
        <v/>
      </c>
    </row>
    <row r="1060" spans="1:19" x14ac:dyDescent="0.3">
      <c r="A1060" s="34" t="s">
        <v>497</v>
      </c>
      <c r="B1060" s="20" t="s">
        <v>289</v>
      </c>
      <c r="C1060" s="21" t="s">
        <v>290</v>
      </c>
      <c r="D1060" s="22"/>
      <c r="E1060" s="23"/>
      <c r="F1060" s="23"/>
      <c r="G1060" s="23"/>
      <c r="H1060" s="24" t="str">
        <f t="shared" si="116"/>
        <v/>
      </c>
      <c r="I1060" s="25">
        <v>1</v>
      </c>
      <c r="J1060" s="26">
        <v>1</v>
      </c>
      <c r="K1060" s="26">
        <v>1</v>
      </c>
      <c r="L1060" s="27">
        <f t="shared" si="117"/>
        <v>1</v>
      </c>
      <c r="M1060" s="28"/>
      <c r="N1060" s="26"/>
      <c r="O1060" s="29">
        <f t="shared" si="118"/>
        <v>0</v>
      </c>
      <c r="P1060" s="30">
        <f t="shared" si="119"/>
        <v>1</v>
      </c>
      <c r="Q1060" s="31">
        <f t="shared" si="120"/>
        <v>1</v>
      </c>
      <c r="R1060" s="31" t="str">
        <f t="shared" si="121"/>
        <v/>
      </c>
      <c r="S1060" s="32" t="str">
        <f t="shared" si="122"/>
        <v/>
      </c>
    </row>
    <row r="1061" spans="1:19" x14ac:dyDescent="0.3">
      <c r="A1061" s="34" t="s">
        <v>497</v>
      </c>
      <c r="B1061" s="20" t="s">
        <v>291</v>
      </c>
      <c r="C1061" s="21" t="s">
        <v>292</v>
      </c>
      <c r="D1061" s="22"/>
      <c r="E1061" s="23"/>
      <c r="F1061" s="23"/>
      <c r="G1061" s="23"/>
      <c r="H1061" s="24" t="str">
        <f t="shared" si="116"/>
        <v/>
      </c>
      <c r="I1061" s="25">
        <v>6641</v>
      </c>
      <c r="J1061" s="26">
        <v>5818</v>
      </c>
      <c r="K1061" s="26">
        <v>5332</v>
      </c>
      <c r="L1061" s="27">
        <f t="shared" si="117"/>
        <v>0.91646613956686152</v>
      </c>
      <c r="M1061" s="28"/>
      <c r="N1061" s="26">
        <v>823</v>
      </c>
      <c r="O1061" s="29">
        <f t="shared" si="118"/>
        <v>0.12392711940972745</v>
      </c>
      <c r="P1061" s="30">
        <f t="shared" si="119"/>
        <v>6641</v>
      </c>
      <c r="Q1061" s="31">
        <f t="shared" si="120"/>
        <v>5818</v>
      </c>
      <c r="R1061" s="31">
        <f t="shared" si="121"/>
        <v>823</v>
      </c>
      <c r="S1061" s="32">
        <f t="shared" si="122"/>
        <v>0.12392711940972745</v>
      </c>
    </row>
    <row r="1062" spans="1:19" x14ac:dyDescent="0.3">
      <c r="A1062" s="34" t="s">
        <v>497</v>
      </c>
      <c r="B1062" s="20" t="s">
        <v>293</v>
      </c>
      <c r="C1062" s="21" t="s">
        <v>294</v>
      </c>
      <c r="D1062" s="22"/>
      <c r="E1062" s="23"/>
      <c r="F1062" s="23"/>
      <c r="G1062" s="23"/>
      <c r="H1062" s="24" t="str">
        <f t="shared" si="116"/>
        <v/>
      </c>
      <c r="I1062" s="25">
        <v>3433</v>
      </c>
      <c r="J1062" s="26">
        <v>2049</v>
      </c>
      <c r="K1062" s="26">
        <v>1049</v>
      </c>
      <c r="L1062" s="27">
        <f t="shared" si="117"/>
        <v>0.5119570522205954</v>
      </c>
      <c r="M1062" s="28">
        <v>295</v>
      </c>
      <c r="N1062" s="26">
        <v>1089</v>
      </c>
      <c r="O1062" s="29">
        <f t="shared" si="118"/>
        <v>0.31721526361782698</v>
      </c>
      <c r="P1062" s="30">
        <f t="shared" si="119"/>
        <v>3433</v>
      </c>
      <c r="Q1062" s="31">
        <f t="shared" si="120"/>
        <v>2344</v>
      </c>
      <c r="R1062" s="31">
        <f t="shared" si="121"/>
        <v>1089</v>
      </c>
      <c r="S1062" s="32">
        <f t="shared" si="122"/>
        <v>0.31721526361782698</v>
      </c>
    </row>
    <row r="1063" spans="1:19" x14ac:dyDescent="0.3">
      <c r="A1063" s="34" t="s">
        <v>497</v>
      </c>
      <c r="B1063" s="20" t="s">
        <v>298</v>
      </c>
      <c r="C1063" s="21" t="s">
        <v>299</v>
      </c>
      <c r="D1063" s="22"/>
      <c r="E1063" s="23"/>
      <c r="F1063" s="23"/>
      <c r="G1063" s="23"/>
      <c r="H1063" s="24" t="str">
        <f t="shared" si="116"/>
        <v/>
      </c>
      <c r="I1063" s="25">
        <v>62</v>
      </c>
      <c r="J1063" s="26">
        <v>50</v>
      </c>
      <c r="K1063" s="26">
        <v>45</v>
      </c>
      <c r="L1063" s="27">
        <f t="shared" si="117"/>
        <v>0.9</v>
      </c>
      <c r="M1063" s="28">
        <v>2</v>
      </c>
      <c r="N1063" s="26">
        <v>10</v>
      </c>
      <c r="O1063" s="29">
        <f t="shared" si="118"/>
        <v>0.16129032258064516</v>
      </c>
      <c r="P1063" s="30">
        <f t="shared" si="119"/>
        <v>62</v>
      </c>
      <c r="Q1063" s="31">
        <f t="shared" si="120"/>
        <v>52</v>
      </c>
      <c r="R1063" s="31">
        <f t="shared" si="121"/>
        <v>10</v>
      </c>
      <c r="S1063" s="32">
        <f t="shared" si="122"/>
        <v>0.16129032258064516</v>
      </c>
    </row>
    <row r="1064" spans="1:19" x14ac:dyDescent="0.3">
      <c r="A1064" s="34" t="s">
        <v>497</v>
      </c>
      <c r="B1064" s="20" t="s">
        <v>300</v>
      </c>
      <c r="C1064" s="21" t="s">
        <v>301</v>
      </c>
      <c r="D1064" s="22"/>
      <c r="E1064" s="23"/>
      <c r="F1064" s="23"/>
      <c r="G1064" s="23"/>
      <c r="H1064" s="24" t="str">
        <f t="shared" si="116"/>
        <v/>
      </c>
      <c r="I1064" s="25">
        <v>15</v>
      </c>
      <c r="J1064" s="26">
        <v>13</v>
      </c>
      <c r="K1064" s="26">
        <v>3</v>
      </c>
      <c r="L1064" s="27">
        <f t="shared" si="117"/>
        <v>0.23076923076923078</v>
      </c>
      <c r="M1064" s="28"/>
      <c r="N1064" s="26">
        <v>2</v>
      </c>
      <c r="O1064" s="29">
        <f t="shared" si="118"/>
        <v>0.13333333333333333</v>
      </c>
      <c r="P1064" s="30">
        <f t="shared" si="119"/>
        <v>15</v>
      </c>
      <c r="Q1064" s="31">
        <f t="shared" si="120"/>
        <v>13</v>
      </c>
      <c r="R1064" s="31">
        <f t="shared" si="121"/>
        <v>2</v>
      </c>
      <c r="S1064" s="32">
        <f t="shared" si="122"/>
        <v>0.13333333333333333</v>
      </c>
    </row>
    <row r="1065" spans="1:19" x14ac:dyDescent="0.3">
      <c r="A1065" s="34" t="s">
        <v>497</v>
      </c>
      <c r="B1065" s="20" t="s">
        <v>302</v>
      </c>
      <c r="C1065" s="21" t="s">
        <v>303</v>
      </c>
      <c r="D1065" s="22"/>
      <c r="E1065" s="23"/>
      <c r="F1065" s="23"/>
      <c r="G1065" s="23"/>
      <c r="H1065" s="24" t="str">
        <f t="shared" si="116"/>
        <v/>
      </c>
      <c r="I1065" s="25">
        <v>69</v>
      </c>
      <c r="J1065" s="26">
        <v>55</v>
      </c>
      <c r="K1065" s="26">
        <v>54</v>
      </c>
      <c r="L1065" s="27">
        <f t="shared" si="117"/>
        <v>0.98181818181818181</v>
      </c>
      <c r="M1065" s="28"/>
      <c r="N1065" s="26">
        <v>14</v>
      </c>
      <c r="O1065" s="29">
        <f t="shared" si="118"/>
        <v>0.20289855072463769</v>
      </c>
      <c r="P1065" s="30">
        <f t="shared" si="119"/>
        <v>69</v>
      </c>
      <c r="Q1065" s="31">
        <f t="shared" si="120"/>
        <v>55</v>
      </c>
      <c r="R1065" s="31">
        <f t="shared" si="121"/>
        <v>14</v>
      </c>
      <c r="S1065" s="32">
        <f t="shared" si="122"/>
        <v>0.20289855072463769</v>
      </c>
    </row>
    <row r="1066" spans="1:19" x14ac:dyDescent="0.3">
      <c r="A1066" s="34" t="s">
        <v>497</v>
      </c>
      <c r="B1066" s="20" t="s">
        <v>304</v>
      </c>
      <c r="C1066" s="21" t="s">
        <v>305</v>
      </c>
      <c r="D1066" s="22"/>
      <c r="E1066" s="23"/>
      <c r="F1066" s="23"/>
      <c r="G1066" s="23"/>
      <c r="H1066" s="24" t="str">
        <f t="shared" si="116"/>
        <v/>
      </c>
      <c r="I1066" s="25">
        <v>28515</v>
      </c>
      <c r="J1066" s="26">
        <v>26455</v>
      </c>
      <c r="K1066" s="26">
        <v>25304</v>
      </c>
      <c r="L1066" s="27">
        <f t="shared" si="117"/>
        <v>0.95649215649215646</v>
      </c>
      <c r="M1066" s="28">
        <v>3</v>
      </c>
      <c r="N1066" s="26">
        <v>2057</v>
      </c>
      <c r="O1066" s="29">
        <f t="shared" si="118"/>
        <v>7.2137471506224793E-2</v>
      </c>
      <c r="P1066" s="30">
        <f t="shared" si="119"/>
        <v>28515</v>
      </c>
      <c r="Q1066" s="31">
        <f t="shared" si="120"/>
        <v>26458</v>
      </c>
      <c r="R1066" s="31">
        <f t="shared" si="121"/>
        <v>2057</v>
      </c>
      <c r="S1066" s="32">
        <f t="shared" si="122"/>
        <v>7.2137471506224793E-2</v>
      </c>
    </row>
    <row r="1067" spans="1:19" x14ac:dyDescent="0.3">
      <c r="A1067" s="34" t="s">
        <v>497</v>
      </c>
      <c r="B1067" s="20" t="s">
        <v>306</v>
      </c>
      <c r="C1067" s="21" t="s">
        <v>307</v>
      </c>
      <c r="D1067" s="22"/>
      <c r="E1067" s="23"/>
      <c r="F1067" s="23"/>
      <c r="G1067" s="23"/>
      <c r="H1067" s="24" t="str">
        <f t="shared" si="116"/>
        <v/>
      </c>
      <c r="I1067" s="25">
        <v>17</v>
      </c>
      <c r="J1067" s="26">
        <v>17</v>
      </c>
      <c r="K1067" s="26">
        <v>11</v>
      </c>
      <c r="L1067" s="27">
        <f t="shared" si="117"/>
        <v>0.6470588235294118</v>
      </c>
      <c r="M1067" s="28"/>
      <c r="N1067" s="26"/>
      <c r="O1067" s="29">
        <f t="shared" si="118"/>
        <v>0</v>
      </c>
      <c r="P1067" s="30">
        <f t="shared" si="119"/>
        <v>17</v>
      </c>
      <c r="Q1067" s="31">
        <f t="shared" si="120"/>
        <v>17</v>
      </c>
      <c r="R1067" s="31" t="str">
        <f t="shared" si="121"/>
        <v/>
      </c>
      <c r="S1067" s="32" t="str">
        <f t="shared" si="122"/>
        <v/>
      </c>
    </row>
    <row r="1068" spans="1:19" x14ac:dyDescent="0.3">
      <c r="A1068" s="34" t="s">
        <v>497</v>
      </c>
      <c r="B1068" s="20" t="s">
        <v>308</v>
      </c>
      <c r="C1068" s="21" t="s">
        <v>309</v>
      </c>
      <c r="D1068" s="22"/>
      <c r="E1068" s="23"/>
      <c r="F1068" s="23"/>
      <c r="G1068" s="23"/>
      <c r="H1068" s="24" t="str">
        <f t="shared" si="116"/>
        <v/>
      </c>
      <c r="I1068" s="25">
        <v>2</v>
      </c>
      <c r="J1068" s="26">
        <v>2</v>
      </c>
      <c r="K1068" s="26">
        <v>1</v>
      </c>
      <c r="L1068" s="27">
        <f t="shared" si="117"/>
        <v>0.5</v>
      </c>
      <c r="M1068" s="28"/>
      <c r="N1068" s="26"/>
      <c r="O1068" s="29">
        <f t="shared" si="118"/>
        <v>0</v>
      </c>
      <c r="P1068" s="30">
        <f t="shared" si="119"/>
        <v>2</v>
      </c>
      <c r="Q1068" s="31">
        <f t="shared" si="120"/>
        <v>2</v>
      </c>
      <c r="R1068" s="31" t="str">
        <f t="shared" si="121"/>
        <v/>
      </c>
      <c r="S1068" s="32" t="str">
        <f t="shared" si="122"/>
        <v/>
      </c>
    </row>
    <row r="1069" spans="1:19" x14ac:dyDescent="0.3">
      <c r="A1069" s="34" t="s">
        <v>497</v>
      </c>
      <c r="B1069" s="20" t="s">
        <v>310</v>
      </c>
      <c r="C1069" s="21" t="s">
        <v>311</v>
      </c>
      <c r="D1069" s="22"/>
      <c r="E1069" s="23"/>
      <c r="F1069" s="23"/>
      <c r="G1069" s="23"/>
      <c r="H1069" s="24" t="str">
        <f t="shared" si="116"/>
        <v/>
      </c>
      <c r="I1069" s="25">
        <v>6525</v>
      </c>
      <c r="J1069" s="26">
        <v>5700</v>
      </c>
      <c r="K1069" s="26">
        <v>3928</v>
      </c>
      <c r="L1069" s="27">
        <f t="shared" si="117"/>
        <v>0.68912280701754391</v>
      </c>
      <c r="M1069" s="28"/>
      <c r="N1069" s="26">
        <v>825</v>
      </c>
      <c r="O1069" s="29">
        <f t="shared" si="118"/>
        <v>0.12643678160919541</v>
      </c>
      <c r="P1069" s="30">
        <f t="shared" si="119"/>
        <v>6525</v>
      </c>
      <c r="Q1069" s="31">
        <f t="shared" si="120"/>
        <v>5700</v>
      </c>
      <c r="R1069" s="31">
        <f t="shared" si="121"/>
        <v>825</v>
      </c>
      <c r="S1069" s="32">
        <f t="shared" si="122"/>
        <v>0.12643678160919541</v>
      </c>
    </row>
    <row r="1070" spans="1:19" ht="15" thickBot="1" x14ac:dyDescent="0.35">
      <c r="A1070" s="34" t="s">
        <v>497</v>
      </c>
      <c r="B1070" s="20" t="s">
        <v>312</v>
      </c>
      <c r="C1070" s="21" t="s">
        <v>313</v>
      </c>
      <c r="D1070" s="35"/>
      <c r="E1070" s="36"/>
      <c r="F1070" s="36"/>
      <c r="G1070" s="36"/>
      <c r="H1070" s="54" t="str">
        <f t="shared" si="116"/>
        <v/>
      </c>
      <c r="I1070" s="37">
        <v>83</v>
      </c>
      <c r="J1070" s="38">
        <v>71</v>
      </c>
      <c r="K1070" s="38">
        <v>35</v>
      </c>
      <c r="L1070" s="55">
        <f t="shared" si="117"/>
        <v>0.49295774647887325</v>
      </c>
      <c r="M1070" s="39"/>
      <c r="N1070" s="38">
        <v>12</v>
      </c>
      <c r="O1070" s="56">
        <f t="shared" si="118"/>
        <v>0.14457831325301204</v>
      </c>
      <c r="P1070" s="30">
        <f t="shared" si="119"/>
        <v>83</v>
      </c>
      <c r="Q1070" s="31">
        <f t="shared" si="120"/>
        <v>71</v>
      </c>
      <c r="R1070" s="31">
        <f t="shared" si="121"/>
        <v>12</v>
      </c>
      <c r="S1070" s="32">
        <f t="shared" si="122"/>
        <v>0.14457831325301204</v>
      </c>
    </row>
    <row r="1071" spans="1:19" ht="28.8" x14ac:dyDescent="0.3">
      <c r="A1071" s="34" t="s">
        <v>497</v>
      </c>
      <c r="B1071" s="20" t="s">
        <v>314</v>
      </c>
      <c r="C1071" s="21" t="s">
        <v>317</v>
      </c>
      <c r="D1071" s="22"/>
      <c r="E1071" s="23"/>
      <c r="F1071" s="23"/>
      <c r="G1071" s="23"/>
      <c r="H1071" s="24" t="str">
        <f t="shared" si="116"/>
        <v/>
      </c>
      <c r="I1071" s="25">
        <v>142175</v>
      </c>
      <c r="J1071" s="26">
        <v>135455</v>
      </c>
      <c r="K1071" s="26">
        <v>102988</v>
      </c>
      <c r="L1071" s="27">
        <f t="shared" si="117"/>
        <v>0.76031154257871614</v>
      </c>
      <c r="M1071" s="28">
        <v>586</v>
      </c>
      <c r="N1071" s="26">
        <v>6134</v>
      </c>
      <c r="O1071" s="29">
        <f t="shared" si="118"/>
        <v>4.3144012660453666E-2</v>
      </c>
      <c r="P1071" s="30">
        <f t="shared" si="119"/>
        <v>142175</v>
      </c>
      <c r="Q1071" s="31">
        <f t="shared" si="120"/>
        <v>136041</v>
      </c>
      <c r="R1071" s="31">
        <f t="shared" si="121"/>
        <v>6134</v>
      </c>
      <c r="S1071" s="32">
        <f t="shared" si="122"/>
        <v>4.3144012660453666E-2</v>
      </c>
    </row>
    <row r="1072" spans="1:19" ht="28.8" x14ac:dyDescent="0.3">
      <c r="A1072" s="34" t="s">
        <v>497</v>
      </c>
      <c r="B1072" s="20" t="s">
        <v>314</v>
      </c>
      <c r="C1072" s="21" t="s">
        <v>320</v>
      </c>
      <c r="D1072" s="22"/>
      <c r="E1072" s="23"/>
      <c r="F1072" s="23"/>
      <c r="G1072" s="23"/>
      <c r="H1072" s="24" t="str">
        <f t="shared" si="116"/>
        <v/>
      </c>
      <c r="I1072" s="25">
        <v>19226</v>
      </c>
      <c r="J1072" s="26">
        <v>16799</v>
      </c>
      <c r="K1072" s="26">
        <v>5232</v>
      </c>
      <c r="L1072" s="27">
        <f t="shared" si="117"/>
        <v>0.31144710994702063</v>
      </c>
      <c r="M1072" s="28">
        <v>150</v>
      </c>
      <c r="N1072" s="26">
        <v>2277</v>
      </c>
      <c r="O1072" s="29">
        <f t="shared" si="118"/>
        <v>0.11843337147612608</v>
      </c>
      <c r="P1072" s="30">
        <f t="shared" si="119"/>
        <v>19226</v>
      </c>
      <c r="Q1072" s="31">
        <f t="shared" si="120"/>
        <v>16949</v>
      </c>
      <c r="R1072" s="31">
        <f t="shared" si="121"/>
        <v>2277</v>
      </c>
      <c r="S1072" s="32">
        <f t="shared" si="122"/>
        <v>0.11843337147612608</v>
      </c>
    </row>
    <row r="1073" spans="1:19" x14ac:dyDescent="0.3">
      <c r="A1073" s="34" t="s">
        <v>497</v>
      </c>
      <c r="B1073" s="20" t="s">
        <v>493</v>
      </c>
      <c r="C1073" s="21" t="s">
        <v>493</v>
      </c>
      <c r="D1073" s="22"/>
      <c r="E1073" s="23"/>
      <c r="F1073" s="23"/>
      <c r="G1073" s="23"/>
      <c r="H1073" s="24" t="str">
        <f t="shared" si="116"/>
        <v/>
      </c>
      <c r="I1073" s="25">
        <v>136</v>
      </c>
      <c r="J1073" s="26">
        <v>135</v>
      </c>
      <c r="K1073" s="26">
        <v>135</v>
      </c>
      <c r="L1073" s="27">
        <f t="shared" si="117"/>
        <v>1</v>
      </c>
      <c r="M1073" s="28"/>
      <c r="N1073" s="26">
        <v>1</v>
      </c>
      <c r="O1073" s="29">
        <f t="shared" si="118"/>
        <v>7.3529411764705881E-3</v>
      </c>
      <c r="P1073" s="30">
        <f t="shared" si="119"/>
        <v>136</v>
      </c>
      <c r="Q1073" s="31">
        <f t="shared" si="120"/>
        <v>135</v>
      </c>
      <c r="R1073" s="31">
        <f t="shared" si="121"/>
        <v>1</v>
      </c>
      <c r="S1073" s="32">
        <f t="shared" si="122"/>
        <v>7.3529411764705881E-3</v>
      </c>
    </row>
    <row r="1074" spans="1:19" x14ac:dyDescent="0.3">
      <c r="A1074" s="34" t="s">
        <v>497</v>
      </c>
      <c r="B1074" s="20" t="s">
        <v>328</v>
      </c>
      <c r="C1074" s="21" t="s">
        <v>329</v>
      </c>
      <c r="D1074" s="22"/>
      <c r="E1074" s="23"/>
      <c r="F1074" s="23"/>
      <c r="G1074" s="23"/>
      <c r="H1074" s="24" t="str">
        <f t="shared" si="116"/>
        <v/>
      </c>
      <c r="I1074" s="25">
        <v>22412</v>
      </c>
      <c r="J1074" s="26">
        <v>21580</v>
      </c>
      <c r="K1074" s="26">
        <v>21553</v>
      </c>
      <c r="L1074" s="27">
        <f t="shared" si="117"/>
        <v>0.99874884151992582</v>
      </c>
      <c r="M1074" s="28">
        <v>56</v>
      </c>
      <c r="N1074" s="26">
        <v>776</v>
      </c>
      <c r="O1074" s="29">
        <f t="shared" si="118"/>
        <v>3.462430840621096E-2</v>
      </c>
      <c r="P1074" s="30">
        <f t="shared" si="119"/>
        <v>22412</v>
      </c>
      <c r="Q1074" s="31">
        <f t="shared" si="120"/>
        <v>21636</v>
      </c>
      <c r="R1074" s="31">
        <f t="shared" si="121"/>
        <v>776</v>
      </c>
      <c r="S1074" s="32">
        <f t="shared" si="122"/>
        <v>3.462430840621096E-2</v>
      </c>
    </row>
    <row r="1075" spans="1:19" x14ac:dyDescent="0.3">
      <c r="A1075" s="34" t="s">
        <v>497</v>
      </c>
      <c r="B1075" s="20" t="s">
        <v>328</v>
      </c>
      <c r="C1075" s="21" t="s">
        <v>330</v>
      </c>
      <c r="D1075" s="22"/>
      <c r="E1075" s="23"/>
      <c r="F1075" s="23"/>
      <c r="G1075" s="23"/>
      <c r="H1075" s="24" t="str">
        <f t="shared" si="116"/>
        <v/>
      </c>
      <c r="I1075" s="25">
        <v>27998</v>
      </c>
      <c r="J1075" s="26">
        <v>26650</v>
      </c>
      <c r="K1075" s="26">
        <v>24506</v>
      </c>
      <c r="L1075" s="27">
        <f t="shared" si="117"/>
        <v>0.91954971857410883</v>
      </c>
      <c r="M1075" s="28">
        <v>34</v>
      </c>
      <c r="N1075" s="26">
        <v>1314</v>
      </c>
      <c r="O1075" s="29">
        <f t="shared" si="118"/>
        <v>4.6931923708836344E-2</v>
      </c>
      <c r="P1075" s="30">
        <f t="shared" si="119"/>
        <v>27998</v>
      </c>
      <c r="Q1075" s="31">
        <f t="shared" si="120"/>
        <v>26684</v>
      </c>
      <c r="R1075" s="31">
        <f t="shared" si="121"/>
        <v>1314</v>
      </c>
      <c r="S1075" s="32">
        <f t="shared" si="122"/>
        <v>4.6931923708836344E-2</v>
      </c>
    </row>
    <row r="1076" spans="1:19" x14ac:dyDescent="0.3">
      <c r="A1076" s="34" t="s">
        <v>497</v>
      </c>
      <c r="B1076" s="20" t="s">
        <v>331</v>
      </c>
      <c r="C1076" s="21" t="s">
        <v>332</v>
      </c>
      <c r="D1076" s="22">
        <v>1</v>
      </c>
      <c r="E1076" s="23">
        <v>1</v>
      </c>
      <c r="F1076" s="23"/>
      <c r="G1076" s="23"/>
      <c r="H1076" s="24">
        <f t="shared" si="116"/>
        <v>0</v>
      </c>
      <c r="I1076" s="25">
        <v>6050</v>
      </c>
      <c r="J1076" s="26">
        <v>4372</v>
      </c>
      <c r="K1076" s="26">
        <v>1982</v>
      </c>
      <c r="L1076" s="27">
        <f t="shared" si="117"/>
        <v>0.45333943275388838</v>
      </c>
      <c r="M1076" s="28">
        <v>3</v>
      </c>
      <c r="N1076" s="26">
        <v>1675</v>
      </c>
      <c r="O1076" s="29">
        <f t="shared" si="118"/>
        <v>0.27685950413223143</v>
      </c>
      <c r="P1076" s="30">
        <f t="shared" si="119"/>
        <v>6051</v>
      </c>
      <c r="Q1076" s="31">
        <f t="shared" si="120"/>
        <v>4376</v>
      </c>
      <c r="R1076" s="31">
        <f t="shared" si="121"/>
        <v>1675</v>
      </c>
      <c r="S1076" s="32">
        <f t="shared" si="122"/>
        <v>0.27681374979342255</v>
      </c>
    </row>
    <row r="1077" spans="1:19" x14ac:dyDescent="0.3">
      <c r="A1077" s="34" t="s">
        <v>497</v>
      </c>
      <c r="B1077" s="20" t="s">
        <v>333</v>
      </c>
      <c r="C1077" s="21" t="s">
        <v>334</v>
      </c>
      <c r="D1077" s="22"/>
      <c r="E1077" s="23"/>
      <c r="F1077" s="23"/>
      <c r="G1077" s="23"/>
      <c r="H1077" s="24" t="str">
        <f t="shared" si="116"/>
        <v/>
      </c>
      <c r="I1077" s="25">
        <v>1733</v>
      </c>
      <c r="J1077" s="26">
        <v>1641</v>
      </c>
      <c r="K1077" s="26">
        <v>898</v>
      </c>
      <c r="L1077" s="27">
        <f t="shared" si="117"/>
        <v>0.5472273004265692</v>
      </c>
      <c r="M1077" s="28">
        <v>1</v>
      </c>
      <c r="N1077" s="26">
        <v>91</v>
      </c>
      <c r="O1077" s="29">
        <f t="shared" si="118"/>
        <v>5.2510098095787654E-2</v>
      </c>
      <c r="P1077" s="30">
        <f t="shared" si="119"/>
        <v>1733</v>
      </c>
      <c r="Q1077" s="31">
        <f t="shared" si="120"/>
        <v>1642</v>
      </c>
      <c r="R1077" s="31">
        <f t="shared" si="121"/>
        <v>91</v>
      </c>
      <c r="S1077" s="32">
        <f t="shared" si="122"/>
        <v>5.2510098095787654E-2</v>
      </c>
    </row>
    <row r="1078" spans="1:19" x14ac:dyDescent="0.3">
      <c r="A1078" s="34" t="s">
        <v>497</v>
      </c>
      <c r="B1078" s="20" t="s">
        <v>339</v>
      </c>
      <c r="C1078" s="21" t="s">
        <v>339</v>
      </c>
      <c r="D1078" s="22"/>
      <c r="E1078" s="23"/>
      <c r="F1078" s="23"/>
      <c r="G1078" s="23"/>
      <c r="H1078" s="24" t="str">
        <f t="shared" si="116"/>
        <v/>
      </c>
      <c r="I1078" s="25">
        <v>4032</v>
      </c>
      <c r="J1078" s="26">
        <v>3987</v>
      </c>
      <c r="K1078" s="26">
        <v>2045</v>
      </c>
      <c r="L1078" s="27">
        <f t="shared" si="117"/>
        <v>0.51291698018560317</v>
      </c>
      <c r="M1078" s="28"/>
      <c r="N1078" s="26">
        <v>45</v>
      </c>
      <c r="O1078" s="29">
        <f t="shared" si="118"/>
        <v>1.1160714285714286E-2</v>
      </c>
      <c r="P1078" s="30">
        <f t="shared" si="119"/>
        <v>4032</v>
      </c>
      <c r="Q1078" s="31">
        <f t="shared" si="120"/>
        <v>3987</v>
      </c>
      <c r="R1078" s="31">
        <f t="shared" si="121"/>
        <v>45</v>
      </c>
      <c r="S1078" s="32">
        <f t="shared" si="122"/>
        <v>1.1160714285714286E-2</v>
      </c>
    </row>
    <row r="1079" spans="1:19" x14ac:dyDescent="0.3">
      <c r="A1079" s="34" t="s">
        <v>497</v>
      </c>
      <c r="B1079" s="20" t="s">
        <v>342</v>
      </c>
      <c r="C1079" s="21" t="s">
        <v>343</v>
      </c>
      <c r="D1079" s="22"/>
      <c r="E1079" s="23"/>
      <c r="F1079" s="23"/>
      <c r="G1079" s="23"/>
      <c r="H1079" s="24" t="str">
        <f t="shared" si="116"/>
        <v/>
      </c>
      <c r="I1079" s="25">
        <v>1</v>
      </c>
      <c r="J1079" s="26">
        <v>1</v>
      </c>
      <c r="K1079" s="26"/>
      <c r="L1079" s="27">
        <f t="shared" si="117"/>
        <v>0</v>
      </c>
      <c r="M1079" s="28"/>
      <c r="N1079" s="26"/>
      <c r="O1079" s="29">
        <f t="shared" si="118"/>
        <v>0</v>
      </c>
      <c r="P1079" s="30">
        <f t="shared" si="119"/>
        <v>1</v>
      </c>
      <c r="Q1079" s="31">
        <f t="shared" si="120"/>
        <v>1</v>
      </c>
      <c r="R1079" s="31" t="str">
        <f t="shared" si="121"/>
        <v/>
      </c>
      <c r="S1079" s="32" t="str">
        <f t="shared" si="122"/>
        <v/>
      </c>
    </row>
    <row r="1080" spans="1:19" x14ac:dyDescent="0.3">
      <c r="A1080" s="34" t="s">
        <v>497</v>
      </c>
      <c r="B1080" s="20" t="s">
        <v>344</v>
      </c>
      <c r="C1080" s="21" t="s">
        <v>345</v>
      </c>
      <c r="D1080" s="22"/>
      <c r="E1080" s="23"/>
      <c r="F1080" s="23"/>
      <c r="G1080" s="23"/>
      <c r="H1080" s="24" t="str">
        <f t="shared" si="116"/>
        <v/>
      </c>
      <c r="I1080" s="25">
        <v>11217</v>
      </c>
      <c r="J1080" s="26">
        <v>10992</v>
      </c>
      <c r="K1080" s="26">
        <v>10673</v>
      </c>
      <c r="L1080" s="27">
        <f t="shared" si="117"/>
        <v>0.97097889374090252</v>
      </c>
      <c r="M1080" s="28"/>
      <c r="N1080" s="26">
        <v>225</v>
      </c>
      <c r="O1080" s="29">
        <f t="shared" si="118"/>
        <v>2.0058839261834716E-2</v>
      </c>
      <c r="P1080" s="30">
        <f t="shared" si="119"/>
        <v>11217</v>
      </c>
      <c r="Q1080" s="31">
        <f t="shared" si="120"/>
        <v>10992</v>
      </c>
      <c r="R1080" s="31">
        <f t="shared" si="121"/>
        <v>225</v>
      </c>
      <c r="S1080" s="32">
        <f t="shared" si="122"/>
        <v>2.0058839261834716E-2</v>
      </c>
    </row>
    <row r="1081" spans="1:19" x14ac:dyDescent="0.3">
      <c r="A1081" s="34" t="s">
        <v>497</v>
      </c>
      <c r="B1081" s="20" t="s">
        <v>344</v>
      </c>
      <c r="C1081" s="21" t="s">
        <v>346</v>
      </c>
      <c r="D1081" s="22"/>
      <c r="E1081" s="23"/>
      <c r="F1081" s="23"/>
      <c r="G1081" s="23"/>
      <c r="H1081" s="24" t="str">
        <f t="shared" si="116"/>
        <v/>
      </c>
      <c r="I1081" s="25">
        <v>20166</v>
      </c>
      <c r="J1081" s="26">
        <v>19329</v>
      </c>
      <c r="K1081" s="26">
        <v>19294</v>
      </c>
      <c r="L1081" s="27">
        <f t="shared" si="117"/>
        <v>0.99818924931450148</v>
      </c>
      <c r="M1081" s="28">
        <v>1</v>
      </c>
      <c r="N1081" s="26">
        <v>836</v>
      </c>
      <c r="O1081" s="29">
        <f t="shared" si="118"/>
        <v>4.1455915898046217E-2</v>
      </c>
      <c r="P1081" s="30">
        <f t="shared" si="119"/>
        <v>20166</v>
      </c>
      <c r="Q1081" s="31">
        <f t="shared" si="120"/>
        <v>19330</v>
      </c>
      <c r="R1081" s="31">
        <f t="shared" si="121"/>
        <v>836</v>
      </c>
      <c r="S1081" s="32">
        <f t="shared" si="122"/>
        <v>4.1455915898046217E-2</v>
      </c>
    </row>
    <row r="1082" spans="1:19" x14ac:dyDescent="0.3">
      <c r="A1082" s="34" t="s">
        <v>497</v>
      </c>
      <c r="B1082" s="20" t="s">
        <v>344</v>
      </c>
      <c r="C1082" s="21" t="s">
        <v>347</v>
      </c>
      <c r="D1082" s="22"/>
      <c r="E1082" s="23"/>
      <c r="F1082" s="23"/>
      <c r="G1082" s="23"/>
      <c r="H1082" s="24" t="str">
        <f t="shared" si="116"/>
        <v/>
      </c>
      <c r="I1082" s="25">
        <v>687</v>
      </c>
      <c r="J1082" s="26">
        <v>622</v>
      </c>
      <c r="K1082" s="26">
        <v>622</v>
      </c>
      <c r="L1082" s="27">
        <f t="shared" si="117"/>
        <v>1</v>
      </c>
      <c r="M1082" s="28"/>
      <c r="N1082" s="26">
        <v>65</v>
      </c>
      <c r="O1082" s="29">
        <f t="shared" si="118"/>
        <v>9.4614264919941779E-2</v>
      </c>
      <c r="P1082" s="30">
        <f t="shared" si="119"/>
        <v>687</v>
      </c>
      <c r="Q1082" s="31">
        <f t="shared" si="120"/>
        <v>622</v>
      </c>
      <c r="R1082" s="31">
        <f t="shared" si="121"/>
        <v>65</v>
      </c>
      <c r="S1082" s="32">
        <f t="shared" si="122"/>
        <v>9.4614264919941779E-2</v>
      </c>
    </row>
    <row r="1083" spans="1:19" x14ac:dyDescent="0.3">
      <c r="A1083" s="34" t="s">
        <v>497</v>
      </c>
      <c r="B1083" s="20" t="s">
        <v>348</v>
      </c>
      <c r="C1083" s="21" t="s">
        <v>349</v>
      </c>
      <c r="D1083" s="22"/>
      <c r="E1083" s="23"/>
      <c r="F1083" s="23"/>
      <c r="G1083" s="23"/>
      <c r="H1083" s="24" t="str">
        <f t="shared" si="116"/>
        <v/>
      </c>
      <c r="I1083" s="25">
        <v>578</v>
      </c>
      <c r="J1083" s="26">
        <v>560</v>
      </c>
      <c r="K1083" s="26">
        <v>22</v>
      </c>
      <c r="L1083" s="27">
        <f t="shared" si="117"/>
        <v>3.9285714285714285E-2</v>
      </c>
      <c r="M1083" s="28"/>
      <c r="N1083" s="26">
        <v>18</v>
      </c>
      <c r="O1083" s="29">
        <f t="shared" si="118"/>
        <v>3.1141868512110725E-2</v>
      </c>
      <c r="P1083" s="30">
        <f t="shared" si="119"/>
        <v>578</v>
      </c>
      <c r="Q1083" s="31">
        <f t="shared" si="120"/>
        <v>560</v>
      </c>
      <c r="R1083" s="31">
        <f t="shared" si="121"/>
        <v>18</v>
      </c>
      <c r="S1083" s="32">
        <f t="shared" si="122"/>
        <v>3.1141868512110725E-2</v>
      </c>
    </row>
    <row r="1084" spans="1:19" x14ac:dyDescent="0.3">
      <c r="A1084" s="34" t="s">
        <v>497</v>
      </c>
      <c r="B1084" s="20" t="s">
        <v>350</v>
      </c>
      <c r="C1084" s="21" t="s">
        <v>353</v>
      </c>
      <c r="D1084" s="22"/>
      <c r="E1084" s="23"/>
      <c r="F1084" s="23"/>
      <c r="G1084" s="23"/>
      <c r="H1084" s="24" t="str">
        <f t="shared" si="116"/>
        <v/>
      </c>
      <c r="I1084" s="25">
        <v>22</v>
      </c>
      <c r="J1084" s="26">
        <v>21</v>
      </c>
      <c r="K1084" s="26">
        <v>21</v>
      </c>
      <c r="L1084" s="27">
        <f t="shared" si="117"/>
        <v>1</v>
      </c>
      <c r="M1084" s="28"/>
      <c r="N1084" s="26">
        <v>1</v>
      </c>
      <c r="O1084" s="29">
        <f t="shared" si="118"/>
        <v>4.5454545454545456E-2</v>
      </c>
      <c r="P1084" s="30">
        <f t="shared" si="119"/>
        <v>22</v>
      </c>
      <c r="Q1084" s="31">
        <f t="shared" si="120"/>
        <v>21</v>
      </c>
      <c r="R1084" s="31">
        <f t="shared" si="121"/>
        <v>1</v>
      </c>
      <c r="S1084" s="32">
        <f t="shared" si="122"/>
        <v>4.5454545454545456E-2</v>
      </c>
    </row>
    <row r="1085" spans="1:19" x14ac:dyDescent="0.3">
      <c r="A1085" s="34" t="s">
        <v>497</v>
      </c>
      <c r="B1085" s="20" t="s">
        <v>356</v>
      </c>
      <c r="C1085" s="21" t="s">
        <v>357</v>
      </c>
      <c r="D1085" s="22"/>
      <c r="E1085" s="23"/>
      <c r="F1085" s="23"/>
      <c r="G1085" s="23"/>
      <c r="H1085" s="24" t="str">
        <f t="shared" ref="H1085:H1148" si="123">IF((E1085+G1085)&lt;&gt;0,G1085/(E1085+G1085),"")</f>
        <v/>
      </c>
      <c r="I1085" s="25">
        <v>4431</v>
      </c>
      <c r="J1085" s="26">
        <v>2665</v>
      </c>
      <c r="K1085" s="26">
        <v>787</v>
      </c>
      <c r="L1085" s="27">
        <f t="shared" si="117"/>
        <v>0.29530956848030021</v>
      </c>
      <c r="M1085" s="28">
        <v>3</v>
      </c>
      <c r="N1085" s="26">
        <v>1763</v>
      </c>
      <c r="O1085" s="29">
        <f t="shared" si="118"/>
        <v>0.39787858271270593</v>
      </c>
      <c r="P1085" s="30">
        <f t="shared" si="119"/>
        <v>4431</v>
      </c>
      <c r="Q1085" s="31">
        <f t="shared" si="120"/>
        <v>2668</v>
      </c>
      <c r="R1085" s="31">
        <f t="shared" si="121"/>
        <v>1763</v>
      </c>
      <c r="S1085" s="32">
        <f t="shared" si="122"/>
        <v>0.39787858271270593</v>
      </c>
    </row>
    <row r="1086" spans="1:19" x14ac:dyDescent="0.3">
      <c r="A1086" s="34" t="s">
        <v>497</v>
      </c>
      <c r="B1086" s="20" t="s">
        <v>364</v>
      </c>
      <c r="C1086" s="21" t="s">
        <v>366</v>
      </c>
      <c r="D1086" s="22"/>
      <c r="E1086" s="23"/>
      <c r="F1086" s="23"/>
      <c r="G1086" s="23"/>
      <c r="H1086" s="24" t="str">
        <f t="shared" si="123"/>
        <v/>
      </c>
      <c r="I1086" s="25">
        <v>13</v>
      </c>
      <c r="J1086" s="26">
        <v>11</v>
      </c>
      <c r="K1086" s="26">
        <v>8</v>
      </c>
      <c r="L1086" s="27">
        <f t="shared" si="117"/>
        <v>0.72727272727272729</v>
      </c>
      <c r="M1086" s="28"/>
      <c r="N1086" s="26">
        <v>2</v>
      </c>
      <c r="O1086" s="29">
        <f t="shared" si="118"/>
        <v>0.15384615384615385</v>
      </c>
      <c r="P1086" s="30">
        <f t="shared" si="119"/>
        <v>13</v>
      </c>
      <c r="Q1086" s="31">
        <f t="shared" si="120"/>
        <v>11</v>
      </c>
      <c r="R1086" s="31">
        <f t="shared" si="121"/>
        <v>2</v>
      </c>
      <c r="S1086" s="32">
        <f t="shared" si="122"/>
        <v>0.15384615384615385</v>
      </c>
    </row>
    <row r="1087" spans="1:19" x14ac:dyDescent="0.3">
      <c r="A1087" s="34" t="s">
        <v>497</v>
      </c>
      <c r="B1087" s="20" t="s">
        <v>364</v>
      </c>
      <c r="C1087" s="21" t="s">
        <v>494</v>
      </c>
      <c r="D1087" s="22"/>
      <c r="E1087" s="23"/>
      <c r="F1087" s="23"/>
      <c r="G1087" s="23"/>
      <c r="H1087" s="24" t="str">
        <f t="shared" si="123"/>
        <v/>
      </c>
      <c r="I1087" s="25">
        <v>7</v>
      </c>
      <c r="J1087" s="26">
        <v>6</v>
      </c>
      <c r="K1087" s="26">
        <v>5</v>
      </c>
      <c r="L1087" s="27">
        <f t="shared" si="117"/>
        <v>0.83333333333333337</v>
      </c>
      <c r="M1087" s="28"/>
      <c r="N1087" s="26">
        <v>1</v>
      </c>
      <c r="O1087" s="29">
        <f t="shared" si="118"/>
        <v>0.14285714285714285</v>
      </c>
      <c r="P1087" s="30">
        <f t="shared" si="119"/>
        <v>7</v>
      </c>
      <c r="Q1087" s="31">
        <f t="shared" si="120"/>
        <v>6</v>
      </c>
      <c r="R1087" s="31">
        <f t="shared" si="121"/>
        <v>1</v>
      </c>
      <c r="S1087" s="32">
        <f t="shared" si="122"/>
        <v>0.14285714285714285</v>
      </c>
    </row>
    <row r="1088" spans="1:19" x14ac:dyDescent="0.3">
      <c r="A1088" s="34" t="s">
        <v>497</v>
      </c>
      <c r="B1088" s="20" t="s">
        <v>370</v>
      </c>
      <c r="C1088" s="21" t="s">
        <v>371</v>
      </c>
      <c r="D1088" s="22"/>
      <c r="E1088" s="23"/>
      <c r="F1088" s="23"/>
      <c r="G1088" s="23"/>
      <c r="H1088" s="24" t="str">
        <f t="shared" si="123"/>
        <v/>
      </c>
      <c r="I1088" s="25">
        <v>119</v>
      </c>
      <c r="J1088" s="26">
        <v>102</v>
      </c>
      <c r="K1088" s="26">
        <v>42</v>
      </c>
      <c r="L1088" s="27">
        <f t="shared" si="117"/>
        <v>0.41176470588235292</v>
      </c>
      <c r="M1088" s="28"/>
      <c r="N1088" s="26">
        <v>17</v>
      </c>
      <c r="O1088" s="29">
        <f t="shared" si="118"/>
        <v>0.14285714285714285</v>
      </c>
      <c r="P1088" s="30">
        <f t="shared" si="119"/>
        <v>119</v>
      </c>
      <c r="Q1088" s="31">
        <f t="shared" si="120"/>
        <v>102</v>
      </c>
      <c r="R1088" s="31">
        <f t="shared" si="121"/>
        <v>17</v>
      </c>
      <c r="S1088" s="32">
        <f t="shared" si="122"/>
        <v>0.14285714285714285</v>
      </c>
    </row>
    <row r="1089" spans="1:19" x14ac:dyDescent="0.3">
      <c r="A1089" s="34" t="s">
        <v>497</v>
      </c>
      <c r="B1089" s="20" t="s">
        <v>374</v>
      </c>
      <c r="C1089" s="21" t="s">
        <v>375</v>
      </c>
      <c r="D1089" s="22"/>
      <c r="E1089" s="23"/>
      <c r="F1089" s="23"/>
      <c r="G1089" s="23"/>
      <c r="H1089" s="24" t="str">
        <f t="shared" si="123"/>
        <v/>
      </c>
      <c r="I1089" s="25">
        <v>1290</v>
      </c>
      <c r="J1089" s="26">
        <v>1117</v>
      </c>
      <c r="K1089" s="26">
        <v>412</v>
      </c>
      <c r="L1089" s="27">
        <f t="shared" si="117"/>
        <v>0.36884512085944493</v>
      </c>
      <c r="M1089" s="28">
        <v>1</v>
      </c>
      <c r="N1089" s="26">
        <v>172</v>
      </c>
      <c r="O1089" s="29">
        <f t="shared" si="118"/>
        <v>0.13333333333333333</v>
      </c>
      <c r="P1089" s="30">
        <f t="shared" si="119"/>
        <v>1290</v>
      </c>
      <c r="Q1089" s="31">
        <f t="shared" si="120"/>
        <v>1118</v>
      </c>
      <c r="R1089" s="31">
        <f t="shared" si="121"/>
        <v>172</v>
      </c>
      <c r="S1089" s="32">
        <f t="shared" si="122"/>
        <v>0.13333333333333333</v>
      </c>
    </row>
    <row r="1090" spans="1:19" x14ac:dyDescent="0.3">
      <c r="A1090" s="34" t="s">
        <v>497</v>
      </c>
      <c r="B1090" s="20" t="s">
        <v>376</v>
      </c>
      <c r="C1090" s="21" t="s">
        <v>377</v>
      </c>
      <c r="D1090" s="22"/>
      <c r="E1090" s="23"/>
      <c r="F1090" s="23"/>
      <c r="G1090" s="23"/>
      <c r="H1090" s="24" t="str">
        <f t="shared" si="123"/>
        <v/>
      </c>
      <c r="I1090" s="25">
        <v>33971</v>
      </c>
      <c r="J1090" s="26">
        <v>32663</v>
      </c>
      <c r="K1090" s="26">
        <v>31037</v>
      </c>
      <c r="L1090" s="27">
        <f t="shared" ref="L1090:L1153" si="124">IF(J1090&lt;&gt;0,K1090/J1090,"")</f>
        <v>0.95021890212166671</v>
      </c>
      <c r="M1090" s="28"/>
      <c r="N1090" s="26">
        <v>1308</v>
      </c>
      <c r="O1090" s="29">
        <f t="shared" ref="O1090:O1153" si="125">IF((J1090+M1090+N1090)&lt;&gt;0,N1090/(J1090+M1090+N1090),"")</f>
        <v>3.8503429395661003E-2</v>
      </c>
      <c r="P1090" s="30">
        <f t="shared" si="119"/>
        <v>33971</v>
      </c>
      <c r="Q1090" s="31">
        <f t="shared" si="120"/>
        <v>32663</v>
      </c>
      <c r="R1090" s="31">
        <f t="shared" si="121"/>
        <v>1308</v>
      </c>
      <c r="S1090" s="32">
        <f t="shared" si="122"/>
        <v>3.8503429395661003E-2</v>
      </c>
    </row>
    <row r="1091" spans="1:19" x14ac:dyDescent="0.3">
      <c r="A1091" s="34" t="s">
        <v>497</v>
      </c>
      <c r="B1091" s="20" t="s">
        <v>384</v>
      </c>
      <c r="C1091" s="21" t="s">
        <v>385</v>
      </c>
      <c r="D1091" s="22"/>
      <c r="E1091" s="23"/>
      <c r="F1091" s="23"/>
      <c r="G1091" s="23"/>
      <c r="H1091" s="24" t="str">
        <f t="shared" si="123"/>
        <v/>
      </c>
      <c r="I1091" s="25">
        <v>14970</v>
      </c>
      <c r="J1091" s="26">
        <v>10563</v>
      </c>
      <c r="K1091" s="26">
        <v>10549</v>
      </c>
      <c r="L1091" s="27">
        <f t="shared" si="124"/>
        <v>0.99867461895294896</v>
      </c>
      <c r="M1091" s="28">
        <v>117</v>
      </c>
      <c r="N1091" s="26">
        <v>4290</v>
      </c>
      <c r="O1091" s="29">
        <f t="shared" si="125"/>
        <v>0.28657314629258518</v>
      </c>
      <c r="P1091" s="30">
        <f t="shared" ref="P1091:P1154" si="126">IF(SUM(D1091,I1091)&gt;0,SUM(D1091,I1091),"")</f>
        <v>14970</v>
      </c>
      <c r="Q1091" s="31">
        <f t="shared" ref="Q1091:Q1154" si="127">IF(SUM(E1091,J1091, M1091)&gt;0,SUM(E1091,J1091, M1091),"")</f>
        <v>10680</v>
      </c>
      <c r="R1091" s="31">
        <f t="shared" ref="R1091:R1154" si="128">IF(SUM(G1091,N1091)&gt;0,SUM(G1091,N1091),"")</f>
        <v>4290</v>
      </c>
      <c r="S1091" s="32">
        <f t="shared" ref="S1091:S1154" si="129">IFERROR(IF((Q1091+R1091)&lt;&gt;0,R1091/(Q1091+R1091),""),"")</f>
        <v>0.28657314629258518</v>
      </c>
    </row>
    <row r="1092" spans="1:19" x14ac:dyDescent="0.3">
      <c r="A1092" s="34" t="s">
        <v>497</v>
      </c>
      <c r="B1092" s="20" t="s">
        <v>386</v>
      </c>
      <c r="C1092" s="21" t="s">
        <v>387</v>
      </c>
      <c r="D1092" s="22"/>
      <c r="E1092" s="23"/>
      <c r="F1092" s="23"/>
      <c r="G1092" s="23"/>
      <c r="H1092" s="24" t="str">
        <f t="shared" si="123"/>
        <v/>
      </c>
      <c r="I1092" s="25">
        <v>18963</v>
      </c>
      <c r="J1092" s="26">
        <v>16164</v>
      </c>
      <c r="K1092" s="26">
        <v>8071</v>
      </c>
      <c r="L1092" s="27">
        <f t="shared" si="124"/>
        <v>0.49931947537738186</v>
      </c>
      <c r="M1092" s="28">
        <v>1</v>
      </c>
      <c r="N1092" s="26">
        <v>2798</v>
      </c>
      <c r="O1092" s="29">
        <f t="shared" si="125"/>
        <v>0.14755049306544324</v>
      </c>
      <c r="P1092" s="30">
        <f t="shared" si="126"/>
        <v>18963</v>
      </c>
      <c r="Q1092" s="31">
        <f t="shared" si="127"/>
        <v>16165</v>
      </c>
      <c r="R1092" s="31">
        <f t="shared" si="128"/>
        <v>2798</v>
      </c>
      <c r="S1092" s="32">
        <f t="shared" si="129"/>
        <v>0.14755049306544324</v>
      </c>
    </row>
    <row r="1093" spans="1:19" x14ac:dyDescent="0.3">
      <c r="A1093" s="34" t="s">
        <v>497</v>
      </c>
      <c r="B1093" s="20" t="s">
        <v>386</v>
      </c>
      <c r="C1093" s="21" t="s">
        <v>390</v>
      </c>
      <c r="D1093" s="22"/>
      <c r="E1093" s="23"/>
      <c r="F1093" s="23"/>
      <c r="G1093" s="23"/>
      <c r="H1093" s="24" t="str">
        <f t="shared" si="123"/>
        <v/>
      </c>
      <c r="I1093" s="25">
        <v>78226</v>
      </c>
      <c r="J1093" s="26">
        <v>71608</v>
      </c>
      <c r="K1093" s="26">
        <v>48677</v>
      </c>
      <c r="L1093" s="27">
        <f t="shared" si="124"/>
        <v>0.67977041671321636</v>
      </c>
      <c r="M1093" s="28">
        <v>84</v>
      </c>
      <c r="N1093" s="26">
        <v>6534</v>
      </c>
      <c r="O1093" s="29">
        <f t="shared" si="125"/>
        <v>8.352721601513563E-2</v>
      </c>
      <c r="P1093" s="30">
        <f t="shared" si="126"/>
        <v>78226</v>
      </c>
      <c r="Q1093" s="31">
        <f t="shared" si="127"/>
        <v>71692</v>
      </c>
      <c r="R1093" s="31">
        <f t="shared" si="128"/>
        <v>6534</v>
      </c>
      <c r="S1093" s="32">
        <f t="shared" si="129"/>
        <v>8.352721601513563E-2</v>
      </c>
    </row>
    <row r="1094" spans="1:19" x14ac:dyDescent="0.3">
      <c r="A1094" s="34" t="s">
        <v>497</v>
      </c>
      <c r="B1094" s="20" t="s">
        <v>386</v>
      </c>
      <c r="C1094" s="21" t="s">
        <v>391</v>
      </c>
      <c r="D1094" s="22"/>
      <c r="E1094" s="23"/>
      <c r="F1094" s="23"/>
      <c r="G1094" s="23"/>
      <c r="H1094" s="24" t="str">
        <f t="shared" si="123"/>
        <v/>
      </c>
      <c r="I1094" s="25">
        <v>20243</v>
      </c>
      <c r="J1094" s="26">
        <v>18421</v>
      </c>
      <c r="K1094" s="26">
        <v>15051</v>
      </c>
      <c r="L1094" s="27">
        <f t="shared" si="124"/>
        <v>0.81705662016177194</v>
      </c>
      <c r="M1094" s="28">
        <v>1</v>
      </c>
      <c r="N1094" s="26">
        <v>1821</v>
      </c>
      <c r="O1094" s="29">
        <f t="shared" si="125"/>
        <v>8.9957022180506843E-2</v>
      </c>
      <c r="P1094" s="30">
        <f t="shared" si="126"/>
        <v>20243</v>
      </c>
      <c r="Q1094" s="31">
        <f t="shared" si="127"/>
        <v>18422</v>
      </c>
      <c r="R1094" s="31">
        <f t="shared" si="128"/>
        <v>1821</v>
      </c>
      <c r="S1094" s="32">
        <f t="shared" si="129"/>
        <v>8.9957022180506843E-2</v>
      </c>
    </row>
    <row r="1095" spans="1:19" x14ac:dyDescent="0.3">
      <c r="A1095" s="34" t="s">
        <v>497</v>
      </c>
      <c r="B1095" s="20" t="s">
        <v>392</v>
      </c>
      <c r="C1095" s="21" t="s">
        <v>393</v>
      </c>
      <c r="D1095" s="22"/>
      <c r="E1095" s="23"/>
      <c r="F1095" s="23"/>
      <c r="G1095" s="23"/>
      <c r="H1095" s="24" t="str">
        <f t="shared" si="123"/>
        <v/>
      </c>
      <c r="I1095" s="25">
        <v>1832</v>
      </c>
      <c r="J1095" s="26">
        <v>1706</v>
      </c>
      <c r="K1095" s="26">
        <v>402</v>
      </c>
      <c r="L1095" s="27">
        <f t="shared" si="124"/>
        <v>0.23563892145369286</v>
      </c>
      <c r="M1095" s="28">
        <v>23</v>
      </c>
      <c r="N1095" s="26">
        <v>103</v>
      </c>
      <c r="O1095" s="29">
        <f t="shared" si="125"/>
        <v>5.6222707423580785E-2</v>
      </c>
      <c r="P1095" s="30">
        <f t="shared" si="126"/>
        <v>1832</v>
      </c>
      <c r="Q1095" s="31">
        <f t="shared" si="127"/>
        <v>1729</v>
      </c>
      <c r="R1095" s="31">
        <f t="shared" si="128"/>
        <v>103</v>
      </c>
      <c r="S1095" s="32">
        <f t="shared" si="129"/>
        <v>5.6222707423580785E-2</v>
      </c>
    </row>
    <row r="1096" spans="1:19" x14ac:dyDescent="0.3">
      <c r="A1096" s="34" t="s">
        <v>497</v>
      </c>
      <c r="B1096" s="20" t="s">
        <v>394</v>
      </c>
      <c r="C1096" s="21" t="s">
        <v>395</v>
      </c>
      <c r="D1096" s="22"/>
      <c r="E1096" s="23"/>
      <c r="F1096" s="23"/>
      <c r="G1096" s="23"/>
      <c r="H1096" s="24" t="str">
        <f t="shared" si="123"/>
        <v/>
      </c>
      <c r="I1096" s="25">
        <v>2469</v>
      </c>
      <c r="J1096" s="26">
        <v>1954</v>
      </c>
      <c r="K1096" s="26">
        <v>517</v>
      </c>
      <c r="L1096" s="27">
        <f t="shared" si="124"/>
        <v>0.26458546571136132</v>
      </c>
      <c r="M1096" s="28">
        <v>12</v>
      </c>
      <c r="N1096" s="26">
        <v>503</v>
      </c>
      <c r="O1096" s="29">
        <f t="shared" si="125"/>
        <v>0.20372620494127178</v>
      </c>
      <c r="P1096" s="30">
        <f t="shared" si="126"/>
        <v>2469</v>
      </c>
      <c r="Q1096" s="31">
        <f t="shared" si="127"/>
        <v>1966</v>
      </c>
      <c r="R1096" s="31">
        <f t="shared" si="128"/>
        <v>503</v>
      </c>
      <c r="S1096" s="32">
        <f t="shared" si="129"/>
        <v>0.20372620494127178</v>
      </c>
    </row>
    <row r="1097" spans="1:19" ht="28.8" x14ac:dyDescent="0.3">
      <c r="A1097" s="34" t="s">
        <v>497</v>
      </c>
      <c r="B1097" s="20" t="s">
        <v>405</v>
      </c>
      <c r="C1097" s="21" t="s">
        <v>406</v>
      </c>
      <c r="D1097" s="22"/>
      <c r="E1097" s="23"/>
      <c r="F1097" s="23"/>
      <c r="G1097" s="23"/>
      <c r="H1097" s="24" t="str">
        <f t="shared" si="123"/>
        <v/>
      </c>
      <c r="I1097" s="25">
        <v>7092</v>
      </c>
      <c r="J1097" s="26">
        <v>5865</v>
      </c>
      <c r="K1097" s="26">
        <v>2175</v>
      </c>
      <c r="L1097" s="27">
        <f t="shared" si="124"/>
        <v>0.37084398976982097</v>
      </c>
      <c r="M1097" s="28">
        <v>12</v>
      </c>
      <c r="N1097" s="26">
        <v>1215</v>
      </c>
      <c r="O1097" s="29">
        <f t="shared" si="125"/>
        <v>0.17131979695431471</v>
      </c>
      <c r="P1097" s="30">
        <f t="shared" si="126"/>
        <v>7092</v>
      </c>
      <c r="Q1097" s="31">
        <f t="shared" si="127"/>
        <v>5877</v>
      </c>
      <c r="R1097" s="31">
        <f t="shared" si="128"/>
        <v>1215</v>
      </c>
      <c r="S1097" s="32">
        <f t="shared" si="129"/>
        <v>0.17131979695431471</v>
      </c>
    </row>
    <row r="1098" spans="1:19" ht="28.8" x14ac:dyDescent="0.3">
      <c r="A1098" s="34" t="s">
        <v>497</v>
      </c>
      <c r="B1098" s="20" t="s">
        <v>405</v>
      </c>
      <c r="C1098" s="21" t="s">
        <v>407</v>
      </c>
      <c r="D1098" s="22"/>
      <c r="E1098" s="23"/>
      <c r="F1098" s="23"/>
      <c r="G1098" s="23"/>
      <c r="H1098" s="24" t="str">
        <f t="shared" si="123"/>
        <v/>
      </c>
      <c r="I1098" s="25">
        <v>16148</v>
      </c>
      <c r="J1098" s="26">
        <v>13662</v>
      </c>
      <c r="K1098" s="26">
        <v>7008</v>
      </c>
      <c r="L1098" s="27">
        <f t="shared" si="124"/>
        <v>0.51295564339042599</v>
      </c>
      <c r="M1098" s="28"/>
      <c r="N1098" s="26">
        <v>2486</v>
      </c>
      <c r="O1098" s="29">
        <f t="shared" si="125"/>
        <v>0.15395095367847411</v>
      </c>
      <c r="P1098" s="30">
        <f t="shared" si="126"/>
        <v>16148</v>
      </c>
      <c r="Q1098" s="31">
        <f t="shared" si="127"/>
        <v>13662</v>
      </c>
      <c r="R1098" s="31">
        <f t="shared" si="128"/>
        <v>2486</v>
      </c>
      <c r="S1098" s="32">
        <f t="shared" si="129"/>
        <v>0.15395095367847411</v>
      </c>
    </row>
    <row r="1099" spans="1:19" ht="28.8" x14ac:dyDescent="0.3">
      <c r="A1099" s="34" t="s">
        <v>497</v>
      </c>
      <c r="B1099" s="20" t="s">
        <v>408</v>
      </c>
      <c r="C1099" s="21" t="s">
        <v>410</v>
      </c>
      <c r="D1099" s="22"/>
      <c r="E1099" s="23"/>
      <c r="F1099" s="23"/>
      <c r="G1099" s="23"/>
      <c r="H1099" s="24" t="str">
        <f t="shared" si="123"/>
        <v/>
      </c>
      <c r="I1099" s="25">
        <v>15901</v>
      </c>
      <c r="J1099" s="26">
        <v>14946</v>
      </c>
      <c r="K1099" s="26">
        <v>12963</v>
      </c>
      <c r="L1099" s="27">
        <f t="shared" si="124"/>
        <v>0.8673223604977921</v>
      </c>
      <c r="M1099" s="28">
        <v>1</v>
      </c>
      <c r="N1099" s="26">
        <v>954</v>
      </c>
      <c r="O1099" s="29">
        <f t="shared" si="125"/>
        <v>5.9996226652411798E-2</v>
      </c>
      <c r="P1099" s="30">
        <f t="shared" si="126"/>
        <v>15901</v>
      </c>
      <c r="Q1099" s="31">
        <f t="shared" si="127"/>
        <v>14947</v>
      </c>
      <c r="R1099" s="31">
        <f t="shared" si="128"/>
        <v>954</v>
      </c>
      <c r="S1099" s="32">
        <f t="shared" si="129"/>
        <v>5.9996226652411798E-2</v>
      </c>
    </row>
    <row r="1100" spans="1:19" x14ac:dyDescent="0.3">
      <c r="A1100" s="34" t="s">
        <v>497</v>
      </c>
      <c r="B1100" s="20" t="s">
        <v>412</v>
      </c>
      <c r="C1100" s="21" t="s">
        <v>413</v>
      </c>
      <c r="D1100" s="22"/>
      <c r="E1100" s="23"/>
      <c r="F1100" s="23"/>
      <c r="G1100" s="23"/>
      <c r="H1100" s="24" t="str">
        <f t="shared" si="123"/>
        <v/>
      </c>
      <c r="I1100" s="25">
        <v>33</v>
      </c>
      <c r="J1100" s="26">
        <v>25</v>
      </c>
      <c r="K1100" s="26">
        <v>7</v>
      </c>
      <c r="L1100" s="27">
        <f t="shared" si="124"/>
        <v>0.28000000000000003</v>
      </c>
      <c r="M1100" s="28"/>
      <c r="N1100" s="26">
        <v>8</v>
      </c>
      <c r="O1100" s="29">
        <f t="shared" si="125"/>
        <v>0.24242424242424243</v>
      </c>
      <c r="P1100" s="30">
        <f t="shared" si="126"/>
        <v>33</v>
      </c>
      <c r="Q1100" s="31">
        <f t="shared" si="127"/>
        <v>25</v>
      </c>
      <c r="R1100" s="31">
        <f t="shared" si="128"/>
        <v>8</v>
      </c>
      <c r="S1100" s="32">
        <f t="shared" si="129"/>
        <v>0.24242424242424243</v>
      </c>
    </row>
    <row r="1101" spans="1:19" x14ac:dyDescent="0.3">
      <c r="A1101" s="34" t="s">
        <v>497</v>
      </c>
      <c r="B1101" s="20" t="s">
        <v>414</v>
      </c>
      <c r="C1101" s="21" t="s">
        <v>416</v>
      </c>
      <c r="D1101" s="22"/>
      <c r="E1101" s="23"/>
      <c r="F1101" s="23"/>
      <c r="G1101" s="23"/>
      <c r="H1101" s="24" t="str">
        <f t="shared" si="123"/>
        <v/>
      </c>
      <c r="I1101" s="25">
        <v>2155</v>
      </c>
      <c r="J1101" s="26">
        <v>2142</v>
      </c>
      <c r="K1101" s="26">
        <v>518</v>
      </c>
      <c r="L1101" s="27">
        <f t="shared" si="124"/>
        <v>0.24183006535947713</v>
      </c>
      <c r="M1101" s="28"/>
      <c r="N1101" s="26">
        <v>13</v>
      </c>
      <c r="O1101" s="29">
        <f t="shared" si="125"/>
        <v>6.0324825986078886E-3</v>
      </c>
      <c r="P1101" s="30">
        <f t="shared" si="126"/>
        <v>2155</v>
      </c>
      <c r="Q1101" s="31">
        <f t="shared" si="127"/>
        <v>2142</v>
      </c>
      <c r="R1101" s="31">
        <f t="shared" si="128"/>
        <v>13</v>
      </c>
      <c r="S1101" s="32">
        <f t="shared" si="129"/>
        <v>6.0324825986078886E-3</v>
      </c>
    </row>
    <row r="1102" spans="1:19" x14ac:dyDescent="0.3">
      <c r="A1102" s="34" t="s">
        <v>497</v>
      </c>
      <c r="B1102" s="20" t="s">
        <v>414</v>
      </c>
      <c r="C1102" s="21" t="s">
        <v>417</v>
      </c>
      <c r="D1102" s="22"/>
      <c r="E1102" s="23"/>
      <c r="F1102" s="23"/>
      <c r="G1102" s="23"/>
      <c r="H1102" s="24" t="str">
        <f t="shared" si="123"/>
        <v/>
      </c>
      <c r="I1102" s="25">
        <v>1069</v>
      </c>
      <c r="J1102" s="26">
        <v>1064</v>
      </c>
      <c r="K1102" s="26">
        <v>1052</v>
      </c>
      <c r="L1102" s="27">
        <f t="shared" si="124"/>
        <v>0.98872180451127822</v>
      </c>
      <c r="M1102" s="28"/>
      <c r="N1102" s="26">
        <v>5</v>
      </c>
      <c r="O1102" s="29">
        <f t="shared" si="125"/>
        <v>4.6772684752104769E-3</v>
      </c>
      <c r="P1102" s="30">
        <f t="shared" si="126"/>
        <v>1069</v>
      </c>
      <c r="Q1102" s="31">
        <f t="shared" si="127"/>
        <v>1064</v>
      </c>
      <c r="R1102" s="31">
        <f t="shared" si="128"/>
        <v>5</v>
      </c>
      <c r="S1102" s="32">
        <f t="shared" si="129"/>
        <v>4.6772684752104769E-3</v>
      </c>
    </row>
    <row r="1103" spans="1:19" x14ac:dyDescent="0.3">
      <c r="A1103" s="34" t="s">
        <v>497</v>
      </c>
      <c r="B1103" s="20" t="s">
        <v>414</v>
      </c>
      <c r="C1103" s="21" t="s">
        <v>495</v>
      </c>
      <c r="D1103" s="22"/>
      <c r="E1103" s="23"/>
      <c r="F1103" s="23"/>
      <c r="G1103" s="23"/>
      <c r="H1103" s="24" t="str">
        <f t="shared" si="123"/>
        <v/>
      </c>
      <c r="I1103" s="25">
        <v>1301</v>
      </c>
      <c r="J1103" s="26">
        <v>1294</v>
      </c>
      <c r="K1103" s="26">
        <v>1294</v>
      </c>
      <c r="L1103" s="27">
        <f t="shared" si="124"/>
        <v>1</v>
      </c>
      <c r="M1103" s="28"/>
      <c r="N1103" s="26">
        <v>7</v>
      </c>
      <c r="O1103" s="29">
        <f t="shared" si="125"/>
        <v>5.3804765564950041E-3</v>
      </c>
      <c r="P1103" s="30">
        <f t="shared" si="126"/>
        <v>1301</v>
      </c>
      <c r="Q1103" s="31">
        <f t="shared" si="127"/>
        <v>1294</v>
      </c>
      <c r="R1103" s="31">
        <f t="shared" si="128"/>
        <v>7</v>
      </c>
      <c r="S1103" s="32">
        <f t="shared" si="129"/>
        <v>5.3804765564950041E-3</v>
      </c>
    </row>
    <row r="1104" spans="1:19" x14ac:dyDescent="0.3">
      <c r="A1104" s="34" t="s">
        <v>497</v>
      </c>
      <c r="B1104" s="20" t="s">
        <v>414</v>
      </c>
      <c r="C1104" s="21" t="s">
        <v>419</v>
      </c>
      <c r="D1104" s="22"/>
      <c r="E1104" s="23"/>
      <c r="F1104" s="23"/>
      <c r="G1104" s="23"/>
      <c r="H1104" s="24" t="str">
        <f t="shared" si="123"/>
        <v/>
      </c>
      <c r="I1104" s="25">
        <v>1457</v>
      </c>
      <c r="J1104" s="26">
        <v>1421</v>
      </c>
      <c r="K1104" s="26">
        <v>825</v>
      </c>
      <c r="L1104" s="27">
        <f t="shared" si="124"/>
        <v>0.58057705840957075</v>
      </c>
      <c r="M1104" s="28"/>
      <c r="N1104" s="26">
        <v>36</v>
      </c>
      <c r="O1104" s="29">
        <f t="shared" si="125"/>
        <v>2.4708304735758406E-2</v>
      </c>
      <c r="P1104" s="30">
        <f t="shared" si="126"/>
        <v>1457</v>
      </c>
      <c r="Q1104" s="31">
        <f t="shared" si="127"/>
        <v>1421</v>
      </c>
      <c r="R1104" s="31">
        <f t="shared" si="128"/>
        <v>36</v>
      </c>
      <c r="S1104" s="32">
        <f t="shared" si="129"/>
        <v>2.4708304735758406E-2</v>
      </c>
    </row>
    <row r="1105" spans="1:19" x14ac:dyDescent="0.3">
      <c r="A1105" s="34" t="s">
        <v>497</v>
      </c>
      <c r="B1105" s="20" t="s">
        <v>414</v>
      </c>
      <c r="C1105" s="21" t="s">
        <v>420</v>
      </c>
      <c r="D1105" s="22"/>
      <c r="E1105" s="23"/>
      <c r="F1105" s="23"/>
      <c r="G1105" s="23"/>
      <c r="H1105" s="24" t="str">
        <f t="shared" si="123"/>
        <v/>
      </c>
      <c r="I1105" s="25">
        <v>752</v>
      </c>
      <c r="J1105" s="26">
        <v>748</v>
      </c>
      <c r="K1105" s="26">
        <v>313</v>
      </c>
      <c r="L1105" s="27">
        <f t="shared" si="124"/>
        <v>0.41844919786096257</v>
      </c>
      <c r="M1105" s="28">
        <v>2</v>
      </c>
      <c r="N1105" s="26">
        <v>2</v>
      </c>
      <c r="O1105" s="29">
        <f t="shared" si="125"/>
        <v>2.6595744680851063E-3</v>
      </c>
      <c r="P1105" s="30">
        <f t="shared" si="126"/>
        <v>752</v>
      </c>
      <c r="Q1105" s="31">
        <f t="shared" si="127"/>
        <v>750</v>
      </c>
      <c r="R1105" s="31">
        <f t="shared" si="128"/>
        <v>2</v>
      </c>
      <c r="S1105" s="32">
        <f t="shared" si="129"/>
        <v>2.6595744680851063E-3</v>
      </c>
    </row>
    <row r="1106" spans="1:19" x14ac:dyDescent="0.3">
      <c r="A1106" s="34" t="s">
        <v>497</v>
      </c>
      <c r="B1106" s="20" t="s">
        <v>414</v>
      </c>
      <c r="C1106" s="21" t="s">
        <v>421</v>
      </c>
      <c r="D1106" s="22"/>
      <c r="E1106" s="23"/>
      <c r="F1106" s="23"/>
      <c r="G1106" s="23"/>
      <c r="H1106" s="24" t="str">
        <f t="shared" si="123"/>
        <v/>
      </c>
      <c r="I1106" s="25">
        <v>1066</v>
      </c>
      <c r="J1106" s="26">
        <v>1039</v>
      </c>
      <c r="K1106" s="26">
        <v>331</v>
      </c>
      <c r="L1106" s="27">
        <f t="shared" si="124"/>
        <v>0.31857555341674687</v>
      </c>
      <c r="M1106" s="28"/>
      <c r="N1106" s="26">
        <v>27</v>
      </c>
      <c r="O1106" s="29">
        <f t="shared" si="125"/>
        <v>2.5328330206378986E-2</v>
      </c>
      <c r="P1106" s="30">
        <f t="shared" si="126"/>
        <v>1066</v>
      </c>
      <c r="Q1106" s="31">
        <f t="shared" si="127"/>
        <v>1039</v>
      </c>
      <c r="R1106" s="31">
        <f t="shared" si="128"/>
        <v>27</v>
      </c>
      <c r="S1106" s="32">
        <f t="shared" si="129"/>
        <v>2.5328330206378986E-2</v>
      </c>
    </row>
    <row r="1107" spans="1:19" x14ac:dyDescent="0.3">
      <c r="A1107" s="34" t="s">
        <v>497</v>
      </c>
      <c r="B1107" s="20" t="s">
        <v>414</v>
      </c>
      <c r="C1107" s="21" t="s">
        <v>423</v>
      </c>
      <c r="D1107" s="22"/>
      <c r="E1107" s="23"/>
      <c r="F1107" s="23"/>
      <c r="G1107" s="23"/>
      <c r="H1107" s="24" t="str">
        <f t="shared" si="123"/>
        <v/>
      </c>
      <c r="I1107" s="25">
        <v>4143</v>
      </c>
      <c r="J1107" s="26">
        <v>4103</v>
      </c>
      <c r="K1107" s="26">
        <v>2243</v>
      </c>
      <c r="L1107" s="27">
        <f t="shared" si="124"/>
        <v>0.54667316597611504</v>
      </c>
      <c r="M1107" s="28"/>
      <c r="N1107" s="26">
        <v>40</v>
      </c>
      <c r="O1107" s="29">
        <f t="shared" si="125"/>
        <v>9.6548394882935065E-3</v>
      </c>
      <c r="P1107" s="30">
        <f t="shared" si="126"/>
        <v>4143</v>
      </c>
      <c r="Q1107" s="31">
        <f t="shared" si="127"/>
        <v>4103</v>
      </c>
      <c r="R1107" s="31">
        <f t="shared" si="128"/>
        <v>40</v>
      </c>
      <c r="S1107" s="32">
        <f t="shared" si="129"/>
        <v>9.6548394882935065E-3</v>
      </c>
    </row>
    <row r="1108" spans="1:19" x14ac:dyDescent="0.3">
      <c r="A1108" s="34" t="s">
        <v>497</v>
      </c>
      <c r="B1108" s="20" t="s">
        <v>414</v>
      </c>
      <c r="C1108" s="21" t="s">
        <v>496</v>
      </c>
      <c r="D1108" s="22"/>
      <c r="E1108" s="23"/>
      <c r="F1108" s="23"/>
      <c r="G1108" s="23"/>
      <c r="H1108" s="24" t="str">
        <f t="shared" si="123"/>
        <v/>
      </c>
      <c r="I1108" s="25">
        <v>2146</v>
      </c>
      <c r="J1108" s="26">
        <v>2139</v>
      </c>
      <c r="K1108" s="26">
        <v>2139</v>
      </c>
      <c r="L1108" s="27">
        <f t="shared" si="124"/>
        <v>1</v>
      </c>
      <c r="M1108" s="28">
        <v>2</v>
      </c>
      <c r="N1108" s="26">
        <v>5</v>
      </c>
      <c r="O1108" s="29">
        <f t="shared" si="125"/>
        <v>2.3299161230195711E-3</v>
      </c>
      <c r="P1108" s="30">
        <f t="shared" si="126"/>
        <v>2146</v>
      </c>
      <c r="Q1108" s="31">
        <f t="shared" si="127"/>
        <v>2141</v>
      </c>
      <c r="R1108" s="31">
        <f t="shared" si="128"/>
        <v>5</v>
      </c>
      <c r="S1108" s="32">
        <f t="shared" si="129"/>
        <v>2.3299161230195711E-3</v>
      </c>
    </row>
    <row r="1109" spans="1:19" ht="28.8" x14ac:dyDescent="0.3">
      <c r="A1109" s="34" t="s">
        <v>497</v>
      </c>
      <c r="B1109" s="20" t="s">
        <v>414</v>
      </c>
      <c r="C1109" s="21" t="s">
        <v>425</v>
      </c>
      <c r="D1109" s="22"/>
      <c r="E1109" s="23"/>
      <c r="F1109" s="23"/>
      <c r="G1109" s="23"/>
      <c r="H1109" s="24" t="str">
        <f t="shared" si="123"/>
        <v/>
      </c>
      <c r="I1109" s="25">
        <v>1648</v>
      </c>
      <c r="J1109" s="26">
        <v>1636</v>
      </c>
      <c r="K1109" s="26">
        <v>1636</v>
      </c>
      <c r="L1109" s="27">
        <f t="shared" si="124"/>
        <v>1</v>
      </c>
      <c r="M1109" s="28"/>
      <c r="N1109" s="26">
        <v>12</v>
      </c>
      <c r="O1109" s="29">
        <f t="shared" si="125"/>
        <v>7.2815533980582527E-3</v>
      </c>
      <c r="P1109" s="30">
        <f t="shared" si="126"/>
        <v>1648</v>
      </c>
      <c r="Q1109" s="31">
        <f t="shared" si="127"/>
        <v>1636</v>
      </c>
      <c r="R1109" s="31">
        <f t="shared" si="128"/>
        <v>12</v>
      </c>
      <c r="S1109" s="32">
        <f t="shared" si="129"/>
        <v>7.2815533980582527E-3</v>
      </c>
    </row>
    <row r="1110" spans="1:19" x14ac:dyDescent="0.3">
      <c r="A1110" s="34" t="s">
        <v>497</v>
      </c>
      <c r="B1110" s="20" t="s">
        <v>414</v>
      </c>
      <c r="C1110" s="21" t="s">
        <v>427</v>
      </c>
      <c r="D1110" s="22"/>
      <c r="E1110" s="23"/>
      <c r="F1110" s="23"/>
      <c r="G1110" s="23"/>
      <c r="H1110" s="24" t="str">
        <f t="shared" si="123"/>
        <v/>
      </c>
      <c r="I1110" s="25">
        <v>992</v>
      </c>
      <c r="J1110" s="26">
        <v>990</v>
      </c>
      <c r="K1110" s="26">
        <v>571</v>
      </c>
      <c r="L1110" s="27">
        <f t="shared" si="124"/>
        <v>0.57676767676767682</v>
      </c>
      <c r="M1110" s="28"/>
      <c r="N1110" s="26">
        <v>2</v>
      </c>
      <c r="O1110" s="29">
        <f t="shared" si="125"/>
        <v>2.0161290322580645E-3</v>
      </c>
      <c r="P1110" s="30">
        <f t="shared" si="126"/>
        <v>992</v>
      </c>
      <c r="Q1110" s="31">
        <f t="shared" si="127"/>
        <v>990</v>
      </c>
      <c r="R1110" s="31">
        <f t="shared" si="128"/>
        <v>2</v>
      </c>
      <c r="S1110" s="32">
        <f t="shared" si="129"/>
        <v>2.0161290322580645E-3</v>
      </c>
    </row>
    <row r="1111" spans="1:19" x14ac:dyDescent="0.3">
      <c r="A1111" s="34" t="s">
        <v>497</v>
      </c>
      <c r="B1111" s="20" t="s">
        <v>428</v>
      </c>
      <c r="C1111" s="21" t="s">
        <v>429</v>
      </c>
      <c r="D1111" s="22"/>
      <c r="E1111" s="23"/>
      <c r="F1111" s="23"/>
      <c r="G1111" s="23"/>
      <c r="H1111" s="24" t="str">
        <f t="shared" si="123"/>
        <v/>
      </c>
      <c r="I1111" s="25">
        <v>7651</v>
      </c>
      <c r="J1111" s="26">
        <v>6938</v>
      </c>
      <c r="K1111" s="26">
        <v>2305</v>
      </c>
      <c r="L1111" s="27">
        <f t="shared" si="124"/>
        <v>0.33222830786970309</v>
      </c>
      <c r="M1111" s="28">
        <v>22</v>
      </c>
      <c r="N1111" s="26">
        <v>691</v>
      </c>
      <c r="O1111" s="29">
        <f t="shared" si="125"/>
        <v>9.0314991504378508E-2</v>
      </c>
      <c r="P1111" s="30">
        <f t="shared" si="126"/>
        <v>7651</v>
      </c>
      <c r="Q1111" s="31">
        <f t="shared" si="127"/>
        <v>6960</v>
      </c>
      <c r="R1111" s="31">
        <f t="shared" si="128"/>
        <v>691</v>
      </c>
      <c r="S1111" s="32">
        <f t="shared" si="129"/>
        <v>9.0314991504378508E-2</v>
      </c>
    </row>
    <row r="1112" spans="1:19" x14ac:dyDescent="0.3">
      <c r="A1112" s="34" t="s">
        <v>497</v>
      </c>
      <c r="B1112" s="20" t="s">
        <v>432</v>
      </c>
      <c r="C1112" s="21" t="s">
        <v>433</v>
      </c>
      <c r="D1112" s="22"/>
      <c r="E1112" s="23"/>
      <c r="F1112" s="23"/>
      <c r="G1112" s="23"/>
      <c r="H1112" s="24" t="str">
        <f t="shared" si="123"/>
        <v/>
      </c>
      <c r="I1112" s="25">
        <v>28</v>
      </c>
      <c r="J1112" s="26">
        <v>28</v>
      </c>
      <c r="K1112" s="26">
        <v>20</v>
      </c>
      <c r="L1112" s="27">
        <f t="shared" si="124"/>
        <v>0.7142857142857143</v>
      </c>
      <c r="M1112" s="28"/>
      <c r="N1112" s="26"/>
      <c r="O1112" s="29">
        <f t="shared" si="125"/>
        <v>0</v>
      </c>
      <c r="P1112" s="30">
        <f t="shared" si="126"/>
        <v>28</v>
      </c>
      <c r="Q1112" s="31">
        <f t="shared" si="127"/>
        <v>28</v>
      </c>
      <c r="R1112" s="31" t="str">
        <f t="shared" si="128"/>
        <v/>
      </c>
      <c r="S1112" s="32" t="str">
        <f t="shared" si="129"/>
        <v/>
      </c>
    </row>
    <row r="1113" spans="1:19" x14ac:dyDescent="0.3">
      <c r="A1113" s="34" t="s">
        <v>497</v>
      </c>
      <c r="B1113" s="20" t="s">
        <v>434</v>
      </c>
      <c r="C1113" s="21" t="s">
        <v>435</v>
      </c>
      <c r="D1113" s="22"/>
      <c r="E1113" s="23"/>
      <c r="F1113" s="23"/>
      <c r="G1113" s="23"/>
      <c r="H1113" s="24" t="str">
        <f t="shared" si="123"/>
        <v/>
      </c>
      <c r="I1113" s="25">
        <v>5126</v>
      </c>
      <c r="J1113" s="26">
        <v>4664</v>
      </c>
      <c r="K1113" s="26">
        <v>372</v>
      </c>
      <c r="L1113" s="27">
        <f t="shared" si="124"/>
        <v>7.9759862778730706E-2</v>
      </c>
      <c r="M1113" s="28"/>
      <c r="N1113" s="26">
        <v>462</v>
      </c>
      <c r="O1113" s="29">
        <f t="shared" si="125"/>
        <v>9.012875536480687E-2</v>
      </c>
      <c r="P1113" s="30">
        <f t="shared" si="126"/>
        <v>5126</v>
      </c>
      <c r="Q1113" s="31">
        <f t="shared" si="127"/>
        <v>4664</v>
      </c>
      <c r="R1113" s="31">
        <f t="shared" si="128"/>
        <v>462</v>
      </c>
      <c r="S1113" s="32">
        <f t="shared" si="129"/>
        <v>9.012875536480687E-2</v>
      </c>
    </row>
    <row r="1114" spans="1:19" x14ac:dyDescent="0.3">
      <c r="A1114" s="34" t="s">
        <v>497</v>
      </c>
      <c r="B1114" s="20" t="s">
        <v>434</v>
      </c>
      <c r="C1114" s="21" t="s">
        <v>438</v>
      </c>
      <c r="D1114" s="22"/>
      <c r="E1114" s="23"/>
      <c r="F1114" s="23"/>
      <c r="G1114" s="23"/>
      <c r="H1114" s="24" t="str">
        <f t="shared" si="123"/>
        <v/>
      </c>
      <c r="I1114" s="25">
        <v>3808</v>
      </c>
      <c r="J1114" s="26">
        <v>3690</v>
      </c>
      <c r="K1114" s="26">
        <v>701</v>
      </c>
      <c r="L1114" s="27">
        <f t="shared" si="124"/>
        <v>0.18997289972899728</v>
      </c>
      <c r="M1114" s="28">
        <v>1</v>
      </c>
      <c r="N1114" s="26">
        <v>117</v>
      </c>
      <c r="O1114" s="29">
        <f t="shared" si="125"/>
        <v>3.0724789915966385E-2</v>
      </c>
      <c r="P1114" s="30">
        <f t="shared" si="126"/>
        <v>3808</v>
      </c>
      <c r="Q1114" s="31">
        <f t="shared" si="127"/>
        <v>3691</v>
      </c>
      <c r="R1114" s="31">
        <f t="shared" si="128"/>
        <v>117</v>
      </c>
      <c r="S1114" s="32">
        <f t="shared" si="129"/>
        <v>3.0724789915966385E-2</v>
      </c>
    </row>
    <row r="1115" spans="1:19" x14ac:dyDescent="0.3">
      <c r="A1115" s="34" t="s">
        <v>497</v>
      </c>
      <c r="B1115" s="20" t="s">
        <v>439</v>
      </c>
      <c r="C1115" s="21" t="s">
        <v>440</v>
      </c>
      <c r="D1115" s="22"/>
      <c r="E1115" s="23"/>
      <c r="F1115" s="23"/>
      <c r="G1115" s="23"/>
      <c r="H1115" s="24" t="str">
        <f t="shared" si="123"/>
        <v/>
      </c>
      <c r="I1115" s="25">
        <v>1117</v>
      </c>
      <c r="J1115" s="26">
        <v>1037</v>
      </c>
      <c r="K1115" s="26">
        <v>149</v>
      </c>
      <c r="L1115" s="27">
        <f t="shared" si="124"/>
        <v>0.14368370298939248</v>
      </c>
      <c r="M1115" s="28"/>
      <c r="N1115" s="26">
        <v>80</v>
      </c>
      <c r="O1115" s="29">
        <f t="shared" si="125"/>
        <v>7.1620411817367946E-2</v>
      </c>
      <c r="P1115" s="30">
        <f t="shared" si="126"/>
        <v>1117</v>
      </c>
      <c r="Q1115" s="31">
        <f t="shared" si="127"/>
        <v>1037</v>
      </c>
      <c r="R1115" s="31">
        <f t="shared" si="128"/>
        <v>80</v>
      </c>
      <c r="S1115" s="32">
        <f t="shared" si="129"/>
        <v>7.1620411817367946E-2</v>
      </c>
    </row>
    <row r="1116" spans="1:19" x14ac:dyDescent="0.3">
      <c r="A1116" s="34" t="s">
        <v>497</v>
      </c>
      <c r="B1116" s="20" t="s">
        <v>441</v>
      </c>
      <c r="C1116" s="21" t="s">
        <v>442</v>
      </c>
      <c r="D1116" s="22"/>
      <c r="E1116" s="23"/>
      <c r="F1116" s="23"/>
      <c r="G1116" s="23"/>
      <c r="H1116" s="24" t="str">
        <f t="shared" si="123"/>
        <v/>
      </c>
      <c r="I1116" s="25">
        <v>1244</v>
      </c>
      <c r="J1116" s="26">
        <v>1219</v>
      </c>
      <c r="K1116" s="26">
        <v>734</v>
      </c>
      <c r="L1116" s="27">
        <f t="shared" si="124"/>
        <v>0.60213289581624285</v>
      </c>
      <c r="M1116" s="28">
        <v>4</v>
      </c>
      <c r="N1116" s="26">
        <v>21</v>
      </c>
      <c r="O1116" s="29">
        <f t="shared" si="125"/>
        <v>1.6881028938906754E-2</v>
      </c>
      <c r="P1116" s="30">
        <f t="shared" si="126"/>
        <v>1244</v>
      </c>
      <c r="Q1116" s="31">
        <f t="shared" si="127"/>
        <v>1223</v>
      </c>
      <c r="R1116" s="31">
        <f t="shared" si="128"/>
        <v>21</v>
      </c>
      <c r="S1116" s="32">
        <f t="shared" si="129"/>
        <v>1.6881028938906754E-2</v>
      </c>
    </row>
    <row r="1117" spans="1:19" x14ac:dyDescent="0.3">
      <c r="A1117" s="34" t="s">
        <v>457</v>
      </c>
      <c r="B1117" s="20" t="s">
        <v>10</v>
      </c>
      <c r="C1117" s="21" t="s">
        <v>11</v>
      </c>
      <c r="D1117" s="22"/>
      <c r="E1117" s="23"/>
      <c r="F1117" s="23"/>
      <c r="G1117" s="23"/>
      <c r="H1117" s="24" t="str">
        <f t="shared" si="123"/>
        <v/>
      </c>
      <c r="I1117" s="25">
        <v>27</v>
      </c>
      <c r="J1117" s="26">
        <v>18</v>
      </c>
      <c r="K1117" s="26">
        <v>3</v>
      </c>
      <c r="L1117" s="27">
        <f t="shared" si="124"/>
        <v>0.16666666666666666</v>
      </c>
      <c r="M1117" s="28">
        <v>3</v>
      </c>
      <c r="N1117" s="26">
        <v>6</v>
      </c>
      <c r="O1117" s="29">
        <f t="shared" si="125"/>
        <v>0.22222222222222221</v>
      </c>
      <c r="P1117" s="30">
        <f t="shared" si="126"/>
        <v>27</v>
      </c>
      <c r="Q1117" s="31">
        <f t="shared" si="127"/>
        <v>21</v>
      </c>
      <c r="R1117" s="31">
        <f t="shared" si="128"/>
        <v>6</v>
      </c>
      <c r="S1117" s="32">
        <f t="shared" si="129"/>
        <v>0.22222222222222221</v>
      </c>
    </row>
    <row r="1118" spans="1:19" x14ac:dyDescent="0.3">
      <c r="A1118" s="34" t="s">
        <v>457</v>
      </c>
      <c r="B1118" s="20" t="s">
        <v>25</v>
      </c>
      <c r="C1118" s="21" t="s">
        <v>26</v>
      </c>
      <c r="D1118" s="22"/>
      <c r="E1118" s="23"/>
      <c r="F1118" s="23"/>
      <c r="G1118" s="23"/>
      <c r="H1118" s="24" t="str">
        <f t="shared" si="123"/>
        <v/>
      </c>
      <c r="I1118" s="25">
        <v>3125</v>
      </c>
      <c r="J1118" s="26">
        <v>2592</v>
      </c>
      <c r="K1118" s="26">
        <v>1157</v>
      </c>
      <c r="L1118" s="27">
        <f t="shared" si="124"/>
        <v>0.44637345679012347</v>
      </c>
      <c r="M1118" s="28">
        <v>4</v>
      </c>
      <c r="N1118" s="26">
        <v>516</v>
      </c>
      <c r="O1118" s="29">
        <f t="shared" si="125"/>
        <v>0.16580976863753213</v>
      </c>
      <c r="P1118" s="30">
        <f t="shared" si="126"/>
        <v>3125</v>
      </c>
      <c r="Q1118" s="31">
        <f t="shared" si="127"/>
        <v>2596</v>
      </c>
      <c r="R1118" s="31">
        <f t="shared" si="128"/>
        <v>516</v>
      </c>
      <c r="S1118" s="32">
        <f t="shared" si="129"/>
        <v>0.16580976863753213</v>
      </c>
    </row>
    <row r="1119" spans="1:19" x14ac:dyDescent="0.3">
      <c r="A1119" s="34" t="s">
        <v>457</v>
      </c>
      <c r="B1119" s="20" t="s">
        <v>31</v>
      </c>
      <c r="C1119" s="21" t="s">
        <v>35</v>
      </c>
      <c r="D1119" s="22"/>
      <c r="E1119" s="23"/>
      <c r="F1119" s="23"/>
      <c r="G1119" s="23"/>
      <c r="H1119" s="24" t="str">
        <f t="shared" si="123"/>
        <v/>
      </c>
      <c r="I1119" s="25">
        <v>1051</v>
      </c>
      <c r="J1119" s="26">
        <v>967</v>
      </c>
      <c r="K1119" s="26">
        <v>672</v>
      </c>
      <c r="L1119" s="27">
        <f t="shared" si="124"/>
        <v>0.69493278179937956</v>
      </c>
      <c r="M1119" s="28">
        <v>39</v>
      </c>
      <c r="N1119" s="26">
        <v>37</v>
      </c>
      <c r="O1119" s="29">
        <f t="shared" si="125"/>
        <v>3.5474592521572389E-2</v>
      </c>
      <c r="P1119" s="30">
        <f t="shared" si="126"/>
        <v>1051</v>
      </c>
      <c r="Q1119" s="31">
        <f t="shared" si="127"/>
        <v>1006</v>
      </c>
      <c r="R1119" s="31">
        <f t="shared" si="128"/>
        <v>37</v>
      </c>
      <c r="S1119" s="32">
        <f t="shared" si="129"/>
        <v>3.5474592521572389E-2</v>
      </c>
    </row>
    <row r="1120" spans="1:19" x14ac:dyDescent="0.3">
      <c r="A1120" s="34" t="s">
        <v>457</v>
      </c>
      <c r="B1120" s="20" t="s">
        <v>71</v>
      </c>
      <c r="C1120" s="21" t="s">
        <v>74</v>
      </c>
      <c r="D1120" s="22"/>
      <c r="E1120" s="23"/>
      <c r="F1120" s="23"/>
      <c r="G1120" s="23"/>
      <c r="H1120" s="24" t="str">
        <f t="shared" si="123"/>
        <v/>
      </c>
      <c r="I1120" s="25">
        <v>15</v>
      </c>
      <c r="J1120" s="26">
        <v>14</v>
      </c>
      <c r="K1120" s="26">
        <v>10</v>
      </c>
      <c r="L1120" s="27">
        <f t="shared" si="124"/>
        <v>0.7142857142857143</v>
      </c>
      <c r="M1120" s="28">
        <v>1</v>
      </c>
      <c r="N1120" s="26"/>
      <c r="O1120" s="29">
        <f t="shared" si="125"/>
        <v>0</v>
      </c>
      <c r="P1120" s="30">
        <f t="shared" si="126"/>
        <v>15</v>
      </c>
      <c r="Q1120" s="31">
        <f t="shared" si="127"/>
        <v>15</v>
      </c>
      <c r="R1120" s="31" t="str">
        <f t="shared" si="128"/>
        <v/>
      </c>
      <c r="S1120" s="32" t="str">
        <f t="shared" si="129"/>
        <v/>
      </c>
    </row>
    <row r="1121" spans="1:19" x14ac:dyDescent="0.3">
      <c r="A1121" s="34" t="s">
        <v>457</v>
      </c>
      <c r="B1121" s="20" t="s">
        <v>85</v>
      </c>
      <c r="C1121" s="21" t="s">
        <v>86</v>
      </c>
      <c r="D1121" s="22"/>
      <c r="E1121" s="23"/>
      <c r="F1121" s="23"/>
      <c r="G1121" s="23"/>
      <c r="H1121" s="24" t="str">
        <f t="shared" si="123"/>
        <v/>
      </c>
      <c r="I1121" s="25">
        <v>646</v>
      </c>
      <c r="J1121" s="26">
        <v>531</v>
      </c>
      <c r="K1121" s="26">
        <v>128</v>
      </c>
      <c r="L1121" s="27">
        <f t="shared" si="124"/>
        <v>0.24105461393596986</v>
      </c>
      <c r="M1121" s="28">
        <v>84</v>
      </c>
      <c r="N1121" s="26">
        <v>20</v>
      </c>
      <c r="O1121" s="29">
        <f t="shared" si="125"/>
        <v>3.1496062992125984E-2</v>
      </c>
      <c r="P1121" s="30">
        <f t="shared" si="126"/>
        <v>646</v>
      </c>
      <c r="Q1121" s="31">
        <f t="shared" si="127"/>
        <v>615</v>
      </c>
      <c r="R1121" s="31">
        <f t="shared" si="128"/>
        <v>20</v>
      </c>
      <c r="S1121" s="32">
        <f t="shared" si="129"/>
        <v>3.1496062992125984E-2</v>
      </c>
    </row>
    <row r="1122" spans="1:19" x14ac:dyDescent="0.3">
      <c r="A1122" s="34" t="s">
        <v>457</v>
      </c>
      <c r="B1122" s="20" t="s">
        <v>122</v>
      </c>
      <c r="C1122" s="21" t="s">
        <v>124</v>
      </c>
      <c r="D1122" s="22"/>
      <c r="E1122" s="23"/>
      <c r="F1122" s="23"/>
      <c r="G1122" s="23"/>
      <c r="H1122" s="24" t="str">
        <f t="shared" si="123"/>
        <v/>
      </c>
      <c r="I1122" s="25">
        <v>158</v>
      </c>
      <c r="J1122" s="26">
        <v>130</v>
      </c>
      <c r="K1122" s="26">
        <v>69</v>
      </c>
      <c r="L1122" s="27">
        <f t="shared" si="124"/>
        <v>0.53076923076923077</v>
      </c>
      <c r="M1122" s="28">
        <v>9</v>
      </c>
      <c r="N1122" s="26">
        <v>19</v>
      </c>
      <c r="O1122" s="29">
        <f t="shared" si="125"/>
        <v>0.12025316455696203</v>
      </c>
      <c r="P1122" s="30">
        <f t="shared" si="126"/>
        <v>158</v>
      </c>
      <c r="Q1122" s="31">
        <f t="shared" si="127"/>
        <v>139</v>
      </c>
      <c r="R1122" s="31">
        <f t="shared" si="128"/>
        <v>19</v>
      </c>
      <c r="S1122" s="32">
        <f t="shared" si="129"/>
        <v>0.12025316455696203</v>
      </c>
    </row>
    <row r="1123" spans="1:19" x14ac:dyDescent="0.3">
      <c r="A1123" s="34" t="s">
        <v>457</v>
      </c>
      <c r="B1123" s="20" t="s">
        <v>137</v>
      </c>
      <c r="C1123" s="21" t="s">
        <v>141</v>
      </c>
      <c r="D1123" s="22"/>
      <c r="E1123" s="23"/>
      <c r="F1123" s="23"/>
      <c r="G1123" s="23"/>
      <c r="H1123" s="24" t="str">
        <f t="shared" si="123"/>
        <v/>
      </c>
      <c r="I1123" s="25">
        <v>1</v>
      </c>
      <c r="J1123" s="26">
        <v>1</v>
      </c>
      <c r="K1123" s="26">
        <v>1</v>
      </c>
      <c r="L1123" s="27">
        <f t="shared" si="124"/>
        <v>1</v>
      </c>
      <c r="M1123" s="28"/>
      <c r="N1123" s="26"/>
      <c r="O1123" s="29">
        <f t="shared" si="125"/>
        <v>0</v>
      </c>
      <c r="P1123" s="30">
        <f t="shared" si="126"/>
        <v>1</v>
      </c>
      <c r="Q1123" s="31">
        <f t="shared" si="127"/>
        <v>1</v>
      </c>
      <c r="R1123" s="31" t="str">
        <f t="shared" si="128"/>
        <v/>
      </c>
      <c r="S1123" s="32" t="str">
        <f t="shared" si="129"/>
        <v/>
      </c>
    </row>
    <row r="1124" spans="1:19" x14ac:dyDescent="0.3">
      <c r="A1124" s="34" t="s">
        <v>457</v>
      </c>
      <c r="B1124" s="20" t="s">
        <v>145</v>
      </c>
      <c r="C1124" s="21" t="s">
        <v>146</v>
      </c>
      <c r="D1124" s="22"/>
      <c r="E1124" s="23"/>
      <c r="F1124" s="23"/>
      <c r="G1124" s="23"/>
      <c r="H1124" s="24" t="str">
        <f t="shared" si="123"/>
        <v/>
      </c>
      <c r="I1124" s="25">
        <v>415</v>
      </c>
      <c r="J1124" s="26">
        <v>365</v>
      </c>
      <c r="K1124" s="26">
        <v>287</v>
      </c>
      <c r="L1124" s="27">
        <f t="shared" si="124"/>
        <v>0.78630136986301369</v>
      </c>
      <c r="M1124" s="28">
        <v>24</v>
      </c>
      <c r="N1124" s="26">
        <v>26</v>
      </c>
      <c r="O1124" s="29">
        <f t="shared" si="125"/>
        <v>6.2650602409638559E-2</v>
      </c>
      <c r="P1124" s="30">
        <f t="shared" si="126"/>
        <v>415</v>
      </c>
      <c r="Q1124" s="31">
        <f t="shared" si="127"/>
        <v>389</v>
      </c>
      <c r="R1124" s="31">
        <f t="shared" si="128"/>
        <v>26</v>
      </c>
      <c r="S1124" s="32">
        <f t="shared" si="129"/>
        <v>6.2650602409638559E-2</v>
      </c>
    </row>
    <row r="1125" spans="1:19" x14ac:dyDescent="0.3">
      <c r="A1125" s="34" t="s">
        <v>457</v>
      </c>
      <c r="B1125" s="20" t="s">
        <v>178</v>
      </c>
      <c r="C1125" s="21" t="s">
        <v>184</v>
      </c>
      <c r="D1125" s="22"/>
      <c r="E1125" s="23"/>
      <c r="F1125" s="23"/>
      <c r="G1125" s="23"/>
      <c r="H1125" s="24" t="str">
        <f t="shared" si="123"/>
        <v/>
      </c>
      <c r="I1125" s="25">
        <v>963</v>
      </c>
      <c r="J1125" s="26">
        <v>839</v>
      </c>
      <c r="K1125" s="26">
        <v>125</v>
      </c>
      <c r="L1125" s="27">
        <f t="shared" si="124"/>
        <v>0.14898688915375446</v>
      </c>
      <c r="M1125" s="28">
        <v>9</v>
      </c>
      <c r="N1125" s="26">
        <v>114</v>
      </c>
      <c r="O1125" s="29">
        <f t="shared" si="125"/>
        <v>0.11850311850311851</v>
      </c>
      <c r="P1125" s="30">
        <f t="shared" si="126"/>
        <v>963</v>
      </c>
      <c r="Q1125" s="31">
        <f t="shared" si="127"/>
        <v>848</v>
      </c>
      <c r="R1125" s="31">
        <f t="shared" si="128"/>
        <v>114</v>
      </c>
      <c r="S1125" s="32">
        <f t="shared" si="129"/>
        <v>0.11850311850311851</v>
      </c>
    </row>
    <row r="1126" spans="1:19" x14ac:dyDescent="0.3">
      <c r="A1126" s="34" t="s">
        <v>457</v>
      </c>
      <c r="B1126" s="20" t="s">
        <v>192</v>
      </c>
      <c r="C1126" s="21" t="s">
        <v>193</v>
      </c>
      <c r="D1126" s="22"/>
      <c r="E1126" s="23"/>
      <c r="F1126" s="23"/>
      <c r="G1126" s="23"/>
      <c r="H1126" s="24" t="str">
        <f t="shared" si="123"/>
        <v/>
      </c>
      <c r="I1126" s="25">
        <v>27</v>
      </c>
      <c r="J1126" s="26">
        <v>25</v>
      </c>
      <c r="K1126" s="26">
        <v>14</v>
      </c>
      <c r="L1126" s="27">
        <f t="shared" si="124"/>
        <v>0.56000000000000005</v>
      </c>
      <c r="M1126" s="28"/>
      <c r="N1126" s="26">
        <v>2</v>
      </c>
      <c r="O1126" s="29">
        <f t="shared" si="125"/>
        <v>7.407407407407407E-2</v>
      </c>
      <c r="P1126" s="30">
        <f t="shared" si="126"/>
        <v>27</v>
      </c>
      <c r="Q1126" s="31">
        <f t="shared" si="127"/>
        <v>25</v>
      </c>
      <c r="R1126" s="31">
        <f t="shared" si="128"/>
        <v>2</v>
      </c>
      <c r="S1126" s="32">
        <f t="shared" si="129"/>
        <v>7.407407407407407E-2</v>
      </c>
    </row>
    <row r="1127" spans="1:19" x14ac:dyDescent="0.3">
      <c r="A1127" s="34" t="s">
        <v>457</v>
      </c>
      <c r="B1127" s="20" t="s">
        <v>194</v>
      </c>
      <c r="C1127" s="21" t="s">
        <v>197</v>
      </c>
      <c r="D1127" s="22"/>
      <c r="E1127" s="23"/>
      <c r="F1127" s="23"/>
      <c r="G1127" s="23"/>
      <c r="H1127" s="24" t="str">
        <f t="shared" si="123"/>
        <v/>
      </c>
      <c r="I1127" s="25">
        <v>4</v>
      </c>
      <c r="J1127" s="26">
        <v>4</v>
      </c>
      <c r="K1127" s="26">
        <v>1</v>
      </c>
      <c r="L1127" s="27">
        <f t="shared" si="124"/>
        <v>0.25</v>
      </c>
      <c r="M1127" s="28"/>
      <c r="N1127" s="26"/>
      <c r="O1127" s="29">
        <f t="shared" si="125"/>
        <v>0</v>
      </c>
      <c r="P1127" s="30">
        <f t="shared" si="126"/>
        <v>4</v>
      </c>
      <c r="Q1127" s="31">
        <f t="shared" si="127"/>
        <v>4</v>
      </c>
      <c r="R1127" s="31" t="str">
        <f t="shared" si="128"/>
        <v/>
      </c>
      <c r="S1127" s="32" t="str">
        <f t="shared" si="129"/>
        <v/>
      </c>
    </row>
    <row r="1128" spans="1:19" x14ac:dyDescent="0.3">
      <c r="A1128" s="34" t="s">
        <v>457</v>
      </c>
      <c r="B1128" s="20" t="s">
        <v>206</v>
      </c>
      <c r="C1128" s="21" t="s">
        <v>208</v>
      </c>
      <c r="D1128" s="22"/>
      <c r="E1128" s="23"/>
      <c r="F1128" s="23"/>
      <c r="G1128" s="23"/>
      <c r="H1128" s="24" t="str">
        <f t="shared" si="123"/>
        <v/>
      </c>
      <c r="I1128" s="25">
        <v>9</v>
      </c>
      <c r="J1128" s="26">
        <v>6</v>
      </c>
      <c r="K1128" s="26">
        <v>3</v>
      </c>
      <c r="L1128" s="27">
        <f t="shared" si="124"/>
        <v>0.5</v>
      </c>
      <c r="M1128" s="28">
        <v>1</v>
      </c>
      <c r="N1128" s="26"/>
      <c r="O1128" s="29">
        <f t="shared" si="125"/>
        <v>0</v>
      </c>
      <c r="P1128" s="30">
        <f t="shared" si="126"/>
        <v>9</v>
      </c>
      <c r="Q1128" s="31">
        <f t="shared" si="127"/>
        <v>7</v>
      </c>
      <c r="R1128" s="31" t="str">
        <f t="shared" si="128"/>
        <v/>
      </c>
      <c r="S1128" s="32" t="str">
        <f t="shared" si="129"/>
        <v/>
      </c>
    </row>
    <row r="1129" spans="1:19" x14ac:dyDescent="0.3">
      <c r="A1129" s="34" t="s">
        <v>457</v>
      </c>
      <c r="B1129" s="20" t="s">
        <v>211</v>
      </c>
      <c r="C1129" s="21" t="s">
        <v>213</v>
      </c>
      <c r="D1129" s="22"/>
      <c r="E1129" s="23"/>
      <c r="F1129" s="23"/>
      <c r="G1129" s="23"/>
      <c r="H1129" s="24" t="str">
        <f t="shared" si="123"/>
        <v/>
      </c>
      <c r="I1129" s="25">
        <v>1917</v>
      </c>
      <c r="J1129" s="26">
        <v>1842</v>
      </c>
      <c r="K1129" s="26">
        <v>818</v>
      </c>
      <c r="L1129" s="27">
        <f t="shared" si="124"/>
        <v>0.44408251900108575</v>
      </c>
      <c r="M1129" s="28"/>
      <c r="N1129" s="26">
        <v>62</v>
      </c>
      <c r="O1129" s="29">
        <f t="shared" si="125"/>
        <v>3.2563025210084036E-2</v>
      </c>
      <c r="P1129" s="30">
        <f t="shared" si="126"/>
        <v>1917</v>
      </c>
      <c r="Q1129" s="31">
        <f t="shared" si="127"/>
        <v>1842</v>
      </c>
      <c r="R1129" s="31">
        <f t="shared" si="128"/>
        <v>62</v>
      </c>
      <c r="S1129" s="32">
        <f t="shared" si="129"/>
        <v>3.2563025210084036E-2</v>
      </c>
    </row>
    <row r="1130" spans="1:19" ht="28.8" x14ac:dyDescent="0.3">
      <c r="A1130" s="34" t="s">
        <v>457</v>
      </c>
      <c r="B1130" s="20" t="s">
        <v>314</v>
      </c>
      <c r="C1130" s="21" t="s">
        <v>317</v>
      </c>
      <c r="D1130" s="22"/>
      <c r="E1130" s="23"/>
      <c r="F1130" s="23"/>
      <c r="G1130" s="23"/>
      <c r="H1130" s="24" t="str">
        <f t="shared" si="123"/>
        <v/>
      </c>
      <c r="I1130" s="25">
        <v>1328</v>
      </c>
      <c r="J1130" s="26">
        <v>997</v>
      </c>
      <c r="K1130" s="26">
        <v>580</v>
      </c>
      <c r="L1130" s="27">
        <f t="shared" si="124"/>
        <v>0.58174523570712133</v>
      </c>
      <c r="M1130" s="28">
        <v>290</v>
      </c>
      <c r="N1130" s="26">
        <v>39</v>
      </c>
      <c r="O1130" s="29">
        <f t="shared" si="125"/>
        <v>2.9411764705882353E-2</v>
      </c>
      <c r="P1130" s="30">
        <f t="shared" si="126"/>
        <v>1328</v>
      </c>
      <c r="Q1130" s="31">
        <f t="shared" si="127"/>
        <v>1287</v>
      </c>
      <c r="R1130" s="31">
        <f t="shared" si="128"/>
        <v>39</v>
      </c>
      <c r="S1130" s="32">
        <f t="shared" si="129"/>
        <v>2.9411764705882353E-2</v>
      </c>
    </row>
    <row r="1131" spans="1:19" x14ac:dyDescent="0.3">
      <c r="A1131" s="34" t="s">
        <v>457</v>
      </c>
      <c r="B1131" s="20" t="s">
        <v>386</v>
      </c>
      <c r="C1131" s="21" t="s">
        <v>387</v>
      </c>
      <c r="D1131" s="22"/>
      <c r="E1131" s="23"/>
      <c r="F1131" s="23"/>
      <c r="G1131" s="23"/>
      <c r="H1131" s="24" t="str">
        <f t="shared" si="123"/>
        <v/>
      </c>
      <c r="I1131" s="25">
        <v>1303</v>
      </c>
      <c r="J1131" s="26">
        <v>995</v>
      </c>
      <c r="K1131" s="26">
        <v>490</v>
      </c>
      <c r="L1131" s="27">
        <f t="shared" si="124"/>
        <v>0.49246231155778897</v>
      </c>
      <c r="M1131" s="28">
        <v>6</v>
      </c>
      <c r="N1131" s="26">
        <v>296</v>
      </c>
      <c r="O1131" s="29">
        <f t="shared" si="125"/>
        <v>0.228218966846569</v>
      </c>
      <c r="P1131" s="30">
        <f t="shared" si="126"/>
        <v>1303</v>
      </c>
      <c r="Q1131" s="31">
        <f t="shared" si="127"/>
        <v>1001</v>
      </c>
      <c r="R1131" s="31">
        <f t="shared" si="128"/>
        <v>296</v>
      </c>
      <c r="S1131" s="32">
        <f t="shared" si="129"/>
        <v>0.228218966846569</v>
      </c>
    </row>
    <row r="1132" spans="1:19" x14ac:dyDescent="0.3">
      <c r="A1132" s="34" t="s">
        <v>457</v>
      </c>
      <c r="B1132" s="20" t="s">
        <v>396</v>
      </c>
      <c r="C1132" s="21" t="s">
        <v>399</v>
      </c>
      <c r="D1132" s="22"/>
      <c r="E1132" s="23"/>
      <c r="F1132" s="23"/>
      <c r="G1132" s="23"/>
      <c r="H1132" s="24" t="str">
        <f t="shared" si="123"/>
        <v/>
      </c>
      <c r="I1132" s="25">
        <v>15</v>
      </c>
      <c r="J1132" s="26">
        <v>14</v>
      </c>
      <c r="K1132" s="26">
        <v>8</v>
      </c>
      <c r="L1132" s="27">
        <f t="shared" si="124"/>
        <v>0.5714285714285714</v>
      </c>
      <c r="M1132" s="28">
        <v>1</v>
      </c>
      <c r="N1132" s="26"/>
      <c r="O1132" s="29">
        <f t="shared" si="125"/>
        <v>0</v>
      </c>
      <c r="P1132" s="30">
        <f t="shared" si="126"/>
        <v>15</v>
      </c>
      <c r="Q1132" s="31">
        <f t="shared" si="127"/>
        <v>15</v>
      </c>
      <c r="R1132" s="31" t="str">
        <f t="shared" si="128"/>
        <v/>
      </c>
      <c r="S1132" s="32" t="str">
        <f t="shared" si="129"/>
        <v/>
      </c>
    </row>
    <row r="1133" spans="1:19" ht="28.8" x14ac:dyDescent="0.3">
      <c r="A1133" s="34" t="s">
        <v>457</v>
      </c>
      <c r="B1133" s="20" t="s">
        <v>405</v>
      </c>
      <c r="C1133" s="21" t="s">
        <v>406</v>
      </c>
      <c r="D1133" s="22"/>
      <c r="E1133" s="23"/>
      <c r="F1133" s="23"/>
      <c r="G1133" s="23"/>
      <c r="H1133" s="24" t="str">
        <f t="shared" si="123"/>
        <v/>
      </c>
      <c r="I1133" s="25">
        <v>451</v>
      </c>
      <c r="J1133" s="26">
        <v>415</v>
      </c>
      <c r="K1133" s="26">
        <v>127</v>
      </c>
      <c r="L1133" s="27">
        <f t="shared" si="124"/>
        <v>0.30602409638554218</v>
      </c>
      <c r="M1133" s="28">
        <v>6</v>
      </c>
      <c r="N1133" s="26">
        <v>28</v>
      </c>
      <c r="O1133" s="29">
        <f t="shared" si="125"/>
        <v>6.2360801781737196E-2</v>
      </c>
      <c r="P1133" s="30">
        <f t="shared" si="126"/>
        <v>451</v>
      </c>
      <c r="Q1133" s="31">
        <f t="shared" si="127"/>
        <v>421</v>
      </c>
      <c r="R1133" s="31">
        <f t="shared" si="128"/>
        <v>28</v>
      </c>
      <c r="S1133" s="32">
        <f t="shared" si="129"/>
        <v>6.2360801781737196E-2</v>
      </c>
    </row>
    <row r="1134" spans="1:19" ht="28.8" x14ac:dyDescent="0.3">
      <c r="A1134" s="34" t="s">
        <v>457</v>
      </c>
      <c r="B1134" s="20" t="s">
        <v>408</v>
      </c>
      <c r="C1134" s="21" t="s">
        <v>410</v>
      </c>
      <c r="D1134" s="22"/>
      <c r="E1134" s="23"/>
      <c r="F1134" s="23"/>
      <c r="G1134" s="23"/>
      <c r="H1134" s="24" t="str">
        <f t="shared" si="123"/>
        <v/>
      </c>
      <c r="I1134" s="25">
        <v>1073</v>
      </c>
      <c r="J1134" s="26">
        <v>843</v>
      </c>
      <c r="K1134" s="26">
        <v>761</v>
      </c>
      <c r="L1134" s="27">
        <f t="shared" si="124"/>
        <v>0.90272835112692762</v>
      </c>
      <c r="M1134" s="28">
        <v>6</v>
      </c>
      <c r="N1134" s="26">
        <v>211</v>
      </c>
      <c r="O1134" s="29">
        <f t="shared" si="125"/>
        <v>0.19905660377358492</v>
      </c>
      <c r="P1134" s="30">
        <f t="shared" si="126"/>
        <v>1073</v>
      </c>
      <c r="Q1134" s="31">
        <f t="shared" si="127"/>
        <v>849</v>
      </c>
      <c r="R1134" s="31">
        <f t="shared" si="128"/>
        <v>211</v>
      </c>
      <c r="S1134" s="32">
        <f t="shared" si="129"/>
        <v>0.19905660377358492</v>
      </c>
    </row>
    <row r="1135" spans="1:19" x14ac:dyDescent="0.3">
      <c r="A1135" s="34" t="s">
        <v>457</v>
      </c>
      <c r="B1135" s="20" t="s">
        <v>414</v>
      </c>
      <c r="C1135" s="21" t="s">
        <v>427</v>
      </c>
      <c r="D1135" s="22"/>
      <c r="E1135" s="23"/>
      <c r="F1135" s="23"/>
      <c r="G1135" s="23"/>
      <c r="H1135" s="24" t="str">
        <f t="shared" si="123"/>
        <v/>
      </c>
      <c r="I1135" s="25">
        <v>150</v>
      </c>
      <c r="J1135" s="26">
        <v>108</v>
      </c>
      <c r="K1135" s="26">
        <v>32</v>
      </c>
      <c r="L1135" s="27">
        <f t="shared" si="124"/>
        <v>0.29629629629629628</v>
      </c>
      <c r="M1135" s="28">
        <v>2</v>
      </c>
      <c r="N1135" s="26">
        <v>35</v>
      </c>
      <c r="O1135" s="29">
        <f t="shared" si="125"/>
        <v>0.2413793103448276</v>
      </c>
      <c r="P1135" s="30">
        <f t="shared" si="126"/>
        <v>150</v>
      </c>
      <c r="Q1135" s="31">
        <f t="shared" si="127"/>
        <v>110</v>
      </c>
      <c r="R1135" s="31">
        <f t="shared" si="128"/>
        <v>35</v>
      </c>
      <c r="S1135" s="32">
        <f t="shared" si="129"/>
        <v>0.2413793103448276</v>
      </c>
    </row>
    <row r="1136" spans="1:19" x14ac:dyDescent="0.3">
      <c r="A1136" s="34" t="s">
        <v>457</v>
      </c>
      <c r="B1136" s="20" t="s">
        <v>428</v>
      </c>
      <c r="C1136" s="21" t="s">
        <v>429</v>
      </c>
      <c r="D1136" s="22"/>
      <c r="E1136" s="23"/>
      <c r="F1136" s="23"/>
      <c r="G1136" s="23"/>
      <c r="H1136" s="24" t="str">
        <f t="shared" si="123"/>
        <v/>
      </c>
      <c r="I1136" s="25">
        <v>4976</v>
      </c>
      <c r="J1136" s="26">
        <v>4400</v>
      </c>
      <c r="K1136" s="26">
        <v>3051</v>
      </c>
      <c r="L1136" s="27">
        <f t="shared" si="124"/>
        <v>0.69340909090909086</v>
      </c>
      <c r="M1136" s="28">
        <v>32</v>
      </c>
      <c r="N1136" s="26">
        <v>497</v>
      </c>
      <c r="O1136" s="29">
        <f t="shared" si="125"/>
        <v>0.10083181172651653</v>
      </c>
      <c r="P1136" s="30">
        <f t="shared" si="126"/>
        <v>4976</v>
      </c>
      <c r="Q1136" s="31">
        <f t="shared" si="127"/>
        <v>4432</v>
      </c>
      <c r="R1136" s="31">
        <f t="shared" si="128"/>
        <v>497</v>
      </c>
      <c r="S1136" s="32">
        <f t="shared" si="129"/>
        <v>0.10083181172651653</v>
      </c>
    </row>
    <row r="1137" spans="1:19" x14ac:dyDescent="0.3">
      <c r="A1137" s="34" t="s">
        <v>455</v>
      </c>
      <c r="B1137" s="20" t="s">
        <v>17</v>
      </c>
      <c r="C1137" s="21" t="s">
        <v>18</v>
      </c>
      <c r="D1137" s="22"/>
      <c r="E1137" s="23"/>
      <c r="F1137" s="23"/>
      <c r="G1137" s="23"/>
      <c r="H1137" s="24" t="str">
        <f t="shared" si="123"/>
        <v/>
      </c>
      <c r="I1137" s="25">
        <v>6941</v>
      </c>
      <c r="J1137" s="26">
        <v>6534</v>
      </c>
      <c r="K1137" s="26">
        <v>3903</v>
      </c>
      <c r="L1137" s="27">
        <f t="shared" si="124"/>
        <v>0.59733700642791554</v>
      </c>
      <c r="M1137" s="28"/>
      <c r="N1137" s="26">
        <v>339</v>
      </c>
      <c r="O1137" s="29">
        <f t="shared" si="125"/>
        <v>4.9323439546049758E-2</v>
      </c>
      <c r="P1137" s="30">
        <f t="shared" si="126"/>
        <v>6941</v>
      </c>
      <c r="Q1137" s="31">
        <f t="shared" si="127"/>
        <v>6534</v>
      </c>
      <c r="R1137" s="31">
        <f t="shared" si="128"/>
        <v>339</v>
      </c>
      <c r="S1137" s="32">
        <f t="shared" si="129"/>
        <v>4.9323439546049758E-2</v>
      </c>
    </row>
    <row r="1138" spans="1:19" x14ac:dyDescent="0.3">
      <c r="A1138" s="34" t="s">
        <v>455</v>
      </c>
      <c r="B1138" s="20" t="s">
        <v>25</v>
      </c>
      <c r="C1138" s="21" t="s">
        <v>26</v>
      </c>
      <c r="D1138" s="22"/>
      <c r="E1138" s="23"/>
      <c r="F1138" s="23"/>
      <c r="G1138" s="23"/>
      <c r="H1138" s="24" t="str">
        <f t="shared" si="123"/>
        <v/>
      </c>
      <c r="I1138" s="25">
        <v>2582</v>
      </c>
      <c r="J1138" s="26">
        <v>2270</v>
      </c>
      <c r="K1138" s="26">
        <v>1159</v>
      </c>
      <c r="L1138" s="27">
        <f t="shared" si="124"/>
        <v>0.51057268722466964</v>
      </c>
      <c r="M1138" s="28">
        <v>1</v>
      </c>
      <c r="N1138" s="26">
        <v>209</v>
      </c>
      <c r="O1138" s="29">
        <f t="shared" si="125"/>
        <v>8.4274193548387097E-2</v>
      </c>
      <c r="P1138" s="30">
        <f t="shared" si="126"/>
        <v>2582</v>
      </c>
      <c r="Q1138" s="31">
        <f t="shared" si="127"/>
        <v>2271</v>
      </c>
      <c r="R1138" s="31">
        <f t="shared" si="128"/>
        <v>209</v>
      </c>
      <c r="S1138" s="32">
        <f t="shared" si="129"/>
        <v>8.4274193548387097E-2</v>
      </c>
    </row>
    <row r="1139" spans="1:19" x14ac:dyDescent="0.3">
      <c r="A1139" s="34" t="s">
        <v>455</v>
      </c>
      <c r="B1139" s="20" t="s">
        <v>31</v>
      </c>
      <c r="C1139" s="21" t="s">
        <v>34</v>
      </c>
      <c r="D1139" s="22"/>
      <c r="E1139" s="23"/>
      <c r="F1139" s="23"/>
      <c r="G1139" s="23"/>
      <c r="H1139" s="24" t="str">
        <f t="shared" si="123"/>
        <v/>
      </c>
      <c r="I1139" s="25">
        <v>4240</v>
      </c>
      <c r="J1139" s="26">
        <v>3781</v>
      </c>
      <c r="K1139" s="26">
        <v>3710</v>
      </c>
      <c r="L1139" s="27">
        <f t="shared" si="124"/>
        <v>0.98122189896852685</v>
      </c>
      <c r="M1139" s="28">
        <v>70</v>
      </c>
      <c r="N1139" s="26">
        <v>320</v>
      </c>
      <c r="O1139" s="29">
        <f t="shared" si="125"/>
        <v>7.6720210980580197E-2</v>
      </c>
      <c r="P1139" s="30">
        <f t="shared" si="126"/>
        <v>4240</v>
      </c>
      <c r="Q1139" s="31">
        <f t="shared" si="127"/>
        <v>3851</v>
      </c>
      <c r="R1139" s="31">
        <f t="shared" si="128"/>
        <v>320</v>
      </c>
      <c r="S1139" s="32">
        <f t="shared" si="129"/>
        <v>7.6720210980580197E-2</v>
      </c>
    </row>
    <row r="1140" spans="1:19" x14ac:dyDescent="0.3">
      <c r="A1140" s="34" t="s">
        <v>455</v>
      </c>
      <c r="B1140" s="20" t="s">
        <v>71</v>
      </c>
      <c r="C1140" s="21" t="s">
        <v>74</v>
      </c>
      <c r="D1140" s="22"/>
      <c r="E1140" s="23"/>
      <c r="F1140" s="23"/>
      <c r="G1140" s="23"/>
      <c r="H1140" s="24" t="str">
        <f t="shared" si="123"/>
        <v/>
      </c>
      <c r="I1140" s="25">
        <v>106</v>
      </c>
      <c r="J1140" s="26">
        <v>69</v>
      </c>
      <c r="K1140" s="26">
        <v>12</v>
      </c>
      <c r="L1140" s="27">
        <f t="shared" si="124"/>
        <v>0.17391304347826086</v>
      </c>
      <c r="M1140" s="28"/>
      <c r="N1140" s="26">
        <v>34</v>
      </c>
      <c r="O1140" s="29">
        <f t="shared" si="125"/>
        <v>0.3300970873786408</v>
      </c>
      <c r="P1140" s="30">
        <f t="shared" si="126"/>
        <v>106</v>
      </c>
      <c r="Q1140" s="31">
        <f t="shared" si="127"/>
        <v>69</v>
      </c>
      <c r="R1140" s="31">
        <f t="shared" si="128"/>
        <v>34</v>
      </c>
      <c r="S1140" s="32">
        <f t="shared" si="129"/>
        <v>0.3300970873786408</v>
      </c>
    </row>
    <row r="1141" spans="1:19" x14ac:dyDescent="0.3">
      <c r="A1141" s="34" t="s">
        <v>455</v>
      </c>
      <c r="B1141" s="20" t="s">
        <v>122</v>
      </c>
      <c r="C1141" s="21" t="s">
        <v>124</v>
      </c>
      <c r="D1141" s="22"/>
      <c r="E1141" s="23"/>
      <c r="F1141" s="23"/>
      <c r="G1141" s="23"/>
      <c r="H1141" s="24" t="str">
        <f t="shared" si="123"/>
        <v/>
      </c>
      <c r="I1141" s="25">
        <v>702</v>
      </c>
      <c r="J1141" s="26">
        <v>441</v>
      </c>
      <c r="K1141" s="26">
        <v>142</v>
      </c>
      <c r="L1141" s="27">
        <f t="shared" si="124"/>
        <v>0.32199546485260772</v>
      </c>
      <c r="M1141" s="28">
        <v>8</v>
      </c>
      <c r="N1141" s="26">
        <v>221</v>
      </c>
      <c r="O1141" s="29">
        <f t="shared" si="125"/>
        <v>0.32985074626865674</v>
      </c>
      <c r="P1141" s="30">
        <f t="shared" si="126"/>
        <v>702</v>
      </c>
      <c r="Q1141" s="31">
        <f t="shared" si="127"/>
        <v>449</v>
      </c>
      <c r="R1141" s="31">
        <f t="shared" si="128"/>
        <v>221</v>
      </c>
      <c r="S1141" s="32">
        <f t="shared" si="129"/>
        <v>0.32985074626865674</v>
      </c>
    </row>
    <row r="1142" spans="1:19" x14ac:dyDescent="0.3">
      <c r="A1142" s="34" t="s">
        <v>455</v>
      </c>
      <c r="B1142" s="20" t="s">
        <v>145</v>
      </c>
      <c r="C1142" s="21" t="s">
        <v>146</v>
      </c>
      <c r="D1142" s="22"/>
      <c r="E1142" s="23"/>
      <c r="F1142" s="23"/>
      <c r="G1142" s="23"/>
      <c r="H1142" s="24" t="str">
        <f t="shared" si="123"/>
        <v/>
      </c>
      <c r="I1142" s="25">
        <v>107</v>
      </c>
      <c r="J1142" s="26">
        <v>89</v>
      </c>
      <c r="K1142" s="26">
        <v>48</v>
      </c>
      <c r="L1142" s="27">
        <f t="shared" si="124"/>
        <v>0.5393258426966292</v>
      </c>
      <c r="M1142" s="28">
        <v>2</v>
      </c>
      <c r="N1142" s="26">
        <v>24</v>
      </c>
      <c r="O1142" s="29">
        <f t="shared" si="125"/>
        <v>0.20869565217391303</v>
      </c>
      <c r="P1142" s="30">
        <f t="shared" si="126"/>
        <v>107</v>
      </c>
      <c r="Q1142" s="31">
        <f t="shared" si="127"/>
        <v>91</v>
      </c>
      <c r="R1142" s="31">
        <f t="shared" si="128"/>
        <v>24</v>
      </c>
      <c r="S1142" s="32">
        <f t="shared" si="129"/>
        <v>0.20869565217391303</v>
      </c>
    </row>
    <row r="1143" spans="1:19" x14ac:dyDescent="0.3">
      <c r="A1143" s="34" t="s">
        <v>455</v>
      </c>
      <c r="B1143" s="20" t="s">
        <v>178</v>
      </c>
      <c r="C1143" s="21" t="s">
        <v>184</v>
      </c>
      <c r="D1143" s="22"/>
      <c r="E1143" s="23"/>
      <c r="F1143" s="23"/>
      <c r="G1143" s="23"/>
      <c r="H1143" s="24" t="str">
        <f t="shared" si="123"/>
        <v/>
      </c>
      <c r="I1143" s="25">
        <v>681</v>
      </c>
      <c r="J1143" s="26">
        <v>471</v>
      </c>
      <c r="K1143" s="26">
        <v>197</v>
      </c>
      <c r="L1143" s="27">
        <f t="shared" si="124"/>
        <v>0.41825902335456477</v>
      </c>
      <c r="M1143" s="28">
        <v>1</v>
      </c>
      <c r="N1143" s="26">
        <v>213</v>
      </c>
      <c r="O1143" s="29">
        <f t="shared" si="125"/>
        <v>0.31094890510948903</v>
      </c>
      <c r="P1143" s="30">
        <f t="shared" si="126"/>
        <v>681</v>
      </c>
      <c r="Q1143" s="31">
        <f t="shared" si="127"/>
        <v>472</v>
      </c>
      <c r="R1143" s="31">
        <f t="shared" si="128"/>
        <v>213</v>
      </c>
      <c r="S1143" s="32">
        <f t="shared" si="129"/>
        <v>0.31094890510948903</v>
      </c>
    </row>
    <row r="1144" spans="1:19" x14ac:dyDescent="0.3">
      <c r="A1144" s="34" t="s">
        <v>455</v>
      </c>
      <c r="B1144" s="20" t="s">
        <v>192</v>
      </c>
      <c r="C1144" s="21" t="s">
        <v>193</v>
      </c>
      <c r="D1144" s="22"/>
      <c r="E1144" s="23"/>
      <c r="F1144" s="23"/>
      <c r="G1144" s="23"/>
      <c r="H1144" s="24" t="str">
        <f t="shared" si="123"/>
        <v/>
      </c>
      <c r="I1144" s="25">
        <v>162</v>
      </c>
      <c r="J1144" s="26">
        <v>160</v>
      </c>
      <c r="K1144" s="26">
        <v>97</v>
      </c>
      <c r="L1144" s="27">
        <f t="shared" si="124"/>
        <v>0.60624999999999996</v>
      </c>
      <c r="M1144" s="28">
        <v>1</v>
      </c>
      <c r="N1144" s="26"/>
      <c r="O1144" s="29">
        <f t="shared" si="125"/>
        <v>0</v>
      </c>
      <c r="P1144" s="30">
        <f t="shared" si="126"/>
        <v>162</v>
      </c>
      <c r="Q1144" s="31">
        <f t="shared" si="127"/>
        <v>161</v>
      </c>
      <c r="R1144" s="31" t="str">
        <f t="shared" si="128"/>
        <v/>
      </c>
      <c r="S1144" s="32" t="str">
        <f t="shared" si="129"/>
        <v/>
      </c>
    </row>
    <row r="1145" spans="1:19" x14ac:dyDescent="0.3">
      <c r="A1145" s="34" t="s">
        <v>455</v>
      </c>
      <c r="B1145" s="20" t="s">
        <v>194</v>
      </c>
      <c r="C1145" s="21" t="s">
        <v>197</v>
      </c>
      <c r="D1145" s="22"/>
      <c r="E1145" s="23"/>
      <c r="F1145" s="23"/>
      <c r="G1145" s="23"/>
      <c r="H1145" s="24" t="str">
        <f t="shared" si="123"/>
        <v/>
      </c>
      <c r="I1145" s="25">
        <v>22</v>
      </c>
      <c r="J1145" s="26">
        <v>18</v>
      </c>
      <c r="K1145" s="26">
        <v>14</v>
      </c>
      <c r="L1145" s="27">
        <f t="shared" si="124"/>
        <v>0.77777777777777779</v>
      </c>
      <c r="M1145" s="28">
        <v>1</v>
      </c>
      <c r="N1145" s="26"/>
      <c r="O1145" s="29">
        <f t="shared" si="125"/>
        <v>0</v>
      </c>
      <c r="P1145" s="30">
        <f t="shared" si="126"/>
        <v>22</v>
      </c>
      <c r="Q1145" s="31">
        <f t="shared" si="127"/>
        <v>19</v>
      </c>
      <c r="R1145" s="31" t="str">
        <f t="shared" si="128"/>
        <v/>
      </c>
      <c r="S1145" s="32" t="str">
        <f t="shared" si="129"/>
        <v/>
      </c>
    </row>
    <row r="1146" spans="1:19" x14ac:dyDescent="0.3">
      <c r="A1146" s="34" t="s">
        <v>455</v>
      </c>
      <c r="B1146" s="20" t="s">
        <v>206</v>
      </c>
      <c r="C1146" s="21" t="s">
        <v>208</v>
      </c>
      <c r="D1146" s="22"/>
      <c r="E1146" s="23"/>
      <c r="F1146" s="23"/>
      <c r="G1146" s="23"/>
      <c r="H1146" s="24" t="str">
        <f t="shared" si="123"/>
        <v/>
      </c>
      <c r="I1146" s="25">
        <v>28</v>
      </c>
      <c r="J1146" s="26">
        <v>17</v>
      </c>
      <c r="K1146" s="26">
        <v>4</v>
      </c>
      <c r="L1146" s="27">
        <f t="shared" si="124"/>
        <v>0.23529411764705882</v>
      </c>
      <c r="M1146" s="28"/>
      <c r="N1146" s="26">
        <v>9</v>
      </c>
      <c r="O1146" s="29">
        <f t="shared" si="125"/>
        <v>0.34615384615384615</v>
      </c>
      <c r="P1146" s="30">
        <f t="shared" si="126"/>
        <v>28</v>
      </c>
      <c r="Q1146" s="31">
        <f t="shared" si="127"/>
        <v>17</v>
      </c>
      <c r="R1146" s="31">
        <f t="shared" si="128"/>
        <v>9</v>
      </c>
      <c r="S1146" s="32">
        <f t="shared" si="129"/>
        <v>0.34615384615384615</v>
      </c>
    </row>
    <row r="1147" spans="1:19" x14ac:dyDescent="0.3">
      <c r="A1147" s="34" t="s">
        <v>455</v>
      </c>
      <c r="B1147" s="20" t="s">
        <v>211</v>
      </c>
      <c r="C1147" s="21" t="s">
        <v>212</v>
      </c>
      <c r="D1147" s="22"/>
      <c r="E1147" s="23"/>
      <c r="F1147" s="23"/>
      <c r="G1147" s="23"/>
      <c r="H1147" s="24" t="str">
        <f t="shared" si="123"/>
        <v/>
      </c>
      <c r="I1147" s="25">
        <v>7479</v>
      </c>
      <c r="J1147" s="26">
        <v>6264</v>
      </c>
      <c r="K1147" s="26">
        <v>2840</v>
      </c>
      <c r="L1147" s="27">
        <f t="shared" si="124"/>
        <v>0.45338441890166026</v>
      </c>
      <c r="M1147" s="28"/>
      <c r="N1147" s="26">
        <v>1198</v>
      </c>
      <c r="O1147" s="29">
        <f t="shared" si="125"/>
        <v>0.16054677030286787</v>
      </c>
      <c r="P1147" s="30">
        <f t="shared" si="126"/>
        <v>7479</v>
      </c>
      <c r="Q1147" s="31">
        <f t="shared" si="127"/>
        <v>6264</v>
      </c>
      <c r="R1147" s="31">
        <f t="shared" si="128"/>
        <v>1198</v>
      </c>
      <c r="S1147" s="32">
        <f t="shared" si="129"/>
        <v>0.16054677030286787</v>
      </c>
    </row>
    <row r="1148" spans="1:19" x14ac:dyDescent="0.3">
      <c r="A1148" s="34" t="s">
        <v>455</v>
      </c>
      <c r="B1148" s="20" t="s">
        <v>211</v>
      </c>
      <c r="C1148" s="21" t="s">
        <v>213</v>
      </c>
      <c r="D1148" s="22"/>
      <c r="E1148" s="23"/>
      <c r="F1148" s="23"/>
      <c r="G1148" s="23"/>
      <c r="H1148" s="24" t="str">
        <f t="shared" si="123"/>
        <v/>
      </c>
      <c r="I1148" s="25">
        <v>1222</v>
      </c>
      <c r="J1148" s="26">
        <v>1058</v>
      </c>
      <c r="K1148" s="26">
        <v>427</v>
      </c>
      <c r="L1148" s="27">
        <f t="shared" si="124"/>
        <v>0.40359168241965976</v>
      </c>
      <c r="M1148" s="28"/>
      <c r="N1148" s="26">
        <v>166</v>
      </c>
      <c r="O1148" s="29">
        <f t="shared" si="125"/>
        <v>0.13562091503267973</v>
      </c>
      <c r="P1148" s="30">
        <f t="shared" si="126"/>
        <v>1222</v>
      </c>
      <c r="Q1148" s="31">
        <f t="shared" si="127"/>
        <v>1058</v>
      </c>
      <c r="R1148" s="31">
        <f t="shared" si="128"/>
        <v>166</v>
      </c>
      <c r="S1148" s="32">
        <f t="shared" si="129"/>
        <v>0.13562091503267973</v>
      </c>
    </row>
    <row r="1149" spans="1:19" ht="28.8" x14ac:dyDescent="0.3">
      <c r="A1149" s="34" t="s">
        <v>455</v>
      </c>
      <c r="B1149" s="20" t="s">
        <v>314</v>
      </c>
      <c r="C1149" s="21" t="s">
        <v>315</v>
      </c>
      <c r="D1149" s="22"/>
      <c r="E1149" s="23"/>
      <c r="F1149" s="23"/>
      <c r="G1149" s="23"/>
      <c r="H1149" s="24" t="str">
        <f t="shared" ref="H1149:H1212" si="130">IF((E1149+G1149)&lt;&gt;0,G1149/(E1149+G1149),"")</f>
        <v/>
      </c>
      <c r="I1149" s="25">
        <v>763</v>
      </c>
      <c r="J1149" s="26">
        <v>545</v>
      </c>
      <c r="K1149" s="26">
        <v>404</v>
      </c>
      <c r="L1149" s="27">
        <f t="shared" si="124"/>
        <v>0.74128440366972481</v>
      </c>
      <c r="M1149" s="28">
        <v>90</v>
      </c>
      <c r="N1149" s="26">
        <v>123</v>
      </c>
      <c r="O1149" s="29">
        <f t="shared" si="125"/>
        <v>0.16226912928759896</v>
      </c>
      <c r="P1149" s="30">
        <f t="shared" si="126"/>
        <v>763</v>
      </c>
      <c r="Q1149" s="31">
        <f t="shared" si="127"/>
        <v>635</v>
      </c>
      <c r="R1149" s="31">
        <f t="shared" si="128"/>
        <v>123</v>
      </c>
      <c r="S1149" s="32">
        <f t="shared" si="129"/>
        <v>0.16226912928759896</v>
      </c>
    </row>
    <row r="1150" spans="1:19" ht="28.8" x14ac:dyDescent="0.3">
      <c r="A1150" s="34" t="s">
        <v>455</v>
      </c>
      <c r="B1150" s="20" t="s">
        <v>314</v>
      </c>
      <c r="C1150" s="21" t="s">
        <v>317</v>
      </c>
      <c r="D1150" s="22"/>
      <c r="E1150" s="23"/>
      <c r="F1150" s="23"/>
      <c r="G1150" s="23"/>
      <c r="H1150" s="24" t="str">
        <f t="shared" si="130"/>
        <v/>
      </c>
      <c r="I1150" s="25">
        <v>1247</v>
      </c>
      <c r="J1150" s="26">
        <v>977</v>
      </c>
      <c r="K1150" s="26">
        <v>746</v>
      </c>
      <c r="L1150" s="27">
        <f t="shared" si="124"/>
        <v>0.76356192425793246</v>
      </c>
      <c r="M1150" s="28">
        <v>179</v>
      </c>
      <c r="N1150" s="26">
        <v>72</v>
      </c>
      <c r="O1150" s="29">
        <f t="shared" si="125"/>
        <v>5.8631921824104233E-2</v>
      </c>
      <c r="P1150" s="30">
        <f t="shared" si="126"/>
        <v>1247</v>
      </c>
      <c r="Q1150" s="31">
        <f t="shared" si="127"/>
        <v>1156</v>
      </c>
      <c r="R1150" s="31">
        <f t="shared" si="128"/>
        <v>72</v>
      </c>
      <c r="S1150" s="32">
        <f t="shared" si="129"/>
        <v>5.8631921824104233E-2</v>
      </c>
    </row>
    <row r="1151" spans="1:19" ht="28.8" x14ac:dyDescent="0.3">
      <c r="A1151" s="34" t="s">
        <v>455</v>
      </c>
      <c r="B1151" s="20" t="s">
        <v>314</v>
      </c>
      <c r="C1151" s="21" t="s">
        <v>319</v>
      </c>
      <c r="D1151" s="22"/>
      <c r="E1151" s="23"/>
      <c r="F1151" s="23"/>
      <c r="G1151" s="23"/>
      <c r="H1151" s="24" t="str">
        <f t="shared" si="130"/>
        <v/>
      </c>
      <c r="I1151" s="25">
        <v>61</v>
      </c>
      <c r="J1151" s="26">
        <v>59</v>
      </c>
      <c r="K1151" s="26">
        <v>58</v>
      </c>
      <c r="L1151" s="27">
        <f t="shared" si="124"/>
        <v>0.98305084745762716</v>
      </c>
      <c r="M1151" s="28">
        <v>4</v>
      </c>
      <c r="N1151" s="26"/>
      <c r="O1151" s="29">
        <f t="shared" si="125"/>
        <v>0</v>
      </c>
      <c r="P1151" s="30">
        <f t="shared" si="126"/>
        <v>61</v>
      </c>
      <c r="Q1151" s="31">
        <f t="shared" si="127"/>
        <v>63</v>
      </c>
      <c r="R1151" s="31" t="str">
        <f t="shared" si="128"/>
        <v/>
      </c>
      <c r="S1151" s="32" t="str">
        <f t="shared" si="129"/>
        <v/>
      </c>
    </row>
    <row r="1152" spans="1:19" x14ac:dyDescent="0.3">
      <c r="A1152" s="34" t="s">
        <v>455</v>
      </c>
      <c r="B1152" s="20" t="s">
        <v>339</v>
      </c>
      <c r="C1152" s="21" t="s">
        <v>339</v>
      </c>
      <c r="D1152" s="22"/>
      <c r="E1152" s="23"/>
      <c r="F1152" s="23"/>
      <c r="G1152" s="23"/>
      <c r="H1152" s="24" t="str">
        <f t="shared" si="130"/>
        <v/>
      </c>
      <c r="I1152" s="25">
        <v>79</v>
      </c>
      <c r="J1152" s="26">
        <v>62</v>
      </c>
      <c r="K1152" s="26">
        <v>19</v>
      </c>
      <c r="L1152" s="27">
        <f t="shared" si="124"/>
        <v>0.30645161290322581</v>
      </c>
      <c r="M1152" s="28"/>
      <c r="N1152" s="26">
        <v>12</v>
      </c>
      <c r="O1152" s="29">
        <f t="shared" si="125"/>
        <v>0.16216216216216217</v>
      </c>
      <c r="P1152" s="30">
        <f t="shared" si="126"/>
        <v>79</v>
      </c>
      <c r="Q1152" s="31">
        <f t="shared" si="127"/>
        <v>62</v>
      </c>
      <c r="R1152" s="31">
        <f t="shared" si="128"/>
        <v>12</v>
      </c>
      <c r="S1152" s="32">
        <f t="shared" si="129"/>
        <v>0.16216216216216217</v>
      </c>
    </row>
    <row r="1153" spans="1:19" x14ac:dyDescent="0.3">
      <c r="A1153" s="34" t="s">
        <v>455</v>
      </c>
      <c r="B1153" s="20" t="s">
        <v>344</v>
      </c>
      <c r="C1153" s="21" t="s">
        <v>347</v>
      </c>
      <c r="D1153" s="22"/>
      <c r="E1153" s="23"/>
      <c r="F1153" s="23"/>
      <c r="G1153" s="23"/>
      <c r="H1153" s="24" t="str">
        <f t="shared" si="130"/>
        <v/>
      </c>
      <c r="I1153" s="25">
        <v>220</v>
      </c>
      <c r="J1153" s="26">
        <v>178</v>
      </c>
      <c r="K1153" s="26">
        <v>104</v>
      </c>
      <c r="L1153" s="27">
        <f t="shared" si="124"/>
        <v>0.5842696629213483</v>
      </c>
      <c r="M1153" s="28"/>
      <c r="N1153" s="26">
        <v>42</v>
      </c>
      <c r="O1153" s="29">
        <f t="shared" si="125"/>
        <v>0.19090909090909092</v>
      </c>
      <c r="P1153" s="30">
        <f t="shared" si="126"/>
        <v>220</v>
      </c>
      <c r="Q1153" s="31">
        <f t="shared" si="127"/>
        <v>178</v>
      </c>
      <c r="R1153" s="31">
        <f t="shared" si="128"/>
        <v>42</v>
      </c>
      <c r="S1153" s="32">
        <f t="shared" si="129"/>
        <v>0.19090909090909092</v>
      </c>
    </row>
    <row r="1154" spans="1:19" x14ac:dyDescent="0.3">
      <c r="A1154" s="34" t="s">
        <v>455</v>
      </c>
      <c r="B1154" s="20" t="s">
        <v>348</v>
      </c>
      <c r="C1154" s="21" t="s">
        <v>349</v>
      </c>
      <c r="D1154" s="22"/>
      <c r="E1154" s="23"/>
      <c r="F1154" s="23"/>
      <c r="G1154" s="23"/>
      <c r="H1154" s="24" t="str">
        <f t="shared" si="130"/>
        <v/>
      </c>
      <c r="I1154" s="25">
        <v>20</v>
      </c>
      <c r="J1154" s="26">
        <v>8</v>
      </c>
      <c r="K1154" s="26">
        <v>3</v>
      </c>
      <c r="L1154" s="27">
        <f t="shared" ref="L1154:L1217" si="131">IF(J1154&lt;&gt;0,K1154/J1154,"")</f>
        <v>0.375</v>
      </c>
      <c r="M1154" s="28"/>
      <c r="N1154" s="26">
        <v>12</v>
      </c>
      <c r="O1154" s="29">
        <f t="shared" ref="O1154:O1217" si="132">IF((J1154+M1154+N1154)&lt;&gt;0,N1154/(J1154+M1154+N1154),"")</f>
        <v>0.6</v>
      </c>
      <c r="P1154" s="30">
        <f t="shared" si="126"/>
        <v>20</v>
      </c>
      <c r="Q1154" s="31">
        <f t="shared" si="127"/>
        <v>8</v>
      </c>
      <c r="R1154" s="31">
        <f t="shared" si="128"/>
        <v>12</v>
      </c>
      <c r="S1154" s="32">
        <f t="shared" si="129"/>
        <v>0.6</v>
      </c>
    </row>
    <row r="1155" spans="1:19" x14ac:dyDescent="0.3">
      <c r="A1155" s="34" t="s">
        <v>455</v>
      </c>
      <c r="B1155" s="20" t="s">
        <v>386</v>
      </c>
      <c r="C1155" s="21" t="s">
        <v>387</v>
      </c>
      <c r="D1155" s="22"/>
      <c r="E1155" s="23"/>
      <c r="F1155" s="23"/>
      <c r="G1155" s="23"/>
      <c r="H1155" s="24" t="str">
        <f t="shared" si="130"/>
        <v/>
      </c>
      <c r="I1155" s="25">
        <v>3044</v>
      </c>
      <c r="J1155" s="26">
        <v>2063</v>
      </c>
      <c r="K1155" s="26">
        <v>1244</v>
      </c>
      <c r="L1155" s="27">
        <f t="shared" si="131"/>
        <v>0.60300533204071738</v>
      </c>
      <c r="M1155" s="28">
        <v>7</v>
      </c>
      <c r="N1155" s="26">
        <v>960</v>
      </c>
      <c r="O1155" s="29">
        <f t="shared" si="132"/>
        <v>0.31683168316831684</v>
      </c>
      <c r="P1155" s="30">
        <f t="shared" ref="P1155:P1218" si="133">IF(SUM(D1155,I1155)&gt;0,SUM(D1155,I1155),"")</f>
        <v>3044</v>
      </c>
      <c r="Q1155" s="31">
        <f t="shared" ref="Q1155:Q1218" si="134">IF(SUM(E1155,J1155, M1155)&gt;0,SUM(E1155,J1155, M1155),"")</f>
        <v>2070</v>
      </c>
      <c r="R1155" s="31">
        <f t="shared" ref="R1155:R1218" si="135">IF(SUM(G1155,N1155)&gt;0,SUM(G1155,N1155),"")</f>
        <v>960</v>
      </c>
      <c r="S1155" s="32">
        <f t="shared" ref="S1155:S1218" si="136">IFERROR(IF((Q1155+R1155)&lt;&gt;0,R1155/(Q1155+R1155),""),"")</f>
        <v>0.31683168316831684</v>
      </c>
    </row>
    <row r="1156" spans="1:19" x14ac:dyDescent="0.3">
      <c r="A1156" s="34" t="s">
        <v>455</v>
      </c>
      <c r="B1156" s="20" t="s">
        <v>396</v>
      </c>
      <c r="C1156" s="21" t="s">
        <v>399</v>
      </c>
      <c r="D1156" s="22"/>
      <c r="E1156" s="23"/>
      <c r="F1156" s="23"/>
      <c r="G1156" s="23"/>
      <c r="H1156" s="24" t="str">
        <f t="shared" si="130"/>
        <v/>
      </c>
      <c r="I1156" s="25">
        <v>5</v>
      </c>
      <c r="J1156" s="26">
        <v>3</v>
      </c>
      <c r="K1156" s="26">
        <v>3</v>
      </c>
      <c r="L1156" s="27">
        <f t="shared" si="131"/>
        <v>1</v>
      </c>
      <c r="M1156" s="28">
        <v>2</v>
      </c>
      <c r="N1156" s="26"/>
      <c r="O1156" s="29">
        <f t="shared" si="132"/>
        <v>0</v>
      </c>
      <c r="P1156" s="30">
        <f t="shared" si="133"/>
        <v>5</v>
      </c>
      <c r="Q1156" s="31">
        <f t="shared" si="134"/>
        <v>5</v>
      </c>
      <c r="R1156" s="31" t="str">
        <f t="shared" si="135"/>
        <v/>
      </c>
      <c r="S1156" s="32" t="str">
        <f t="shared" si="136"/>
        <v/>
      </c>
    </row>
    <row r="1157" spans="1:19" ht="28.8" x14ac:dyDescent="0.3">
      <c r="A1157" s="34" t="s">
        <v>455</v>
      </c>
      <c r="B1157" s="20" t="s">
        <v>405</v>
      </c>
      <c r="C1157" s="21" t="s">
        <v>406</v>
      </c>
      <c r="D1157" s="22"/>
      <c r="E1157" s="23"/>
      <c r="F1157" s="23"/>
      <c r="G1157" s="23"/>
      <c r="H1157" s="24" t="str">
        <f t="shared" si="130"/>
        <v/>
      </c>
      <c r="I1157" s="25">
        <v>202</v>
      </c>
      <c r="J1157" s="26">
        <v>142</v>
      </c>
      <c r="K1157" s="26">
        <v>73</v>
      </c>
      <c r="L1157" s="27">
        <f t="shared" si="131"/>
        <v>0.5140845070422535</v>
      </c>
      <c r="M1157" s="28">
        <v>8</v>
      </c>
      <c r="N1157" s="26">
        <v>49</v>
      </c>
      <c r="O1157" s="29">
        <f t="shared" si="132"/>
        <v>0.24623115577889448</v>
      </c>
      <c r="P1157" s="30">
        <f t="shared" si="133"/>
        <v>202</v>
      </c>
      <c r="Q1157" s="31">
        <f t="shared" si="134"/>
        <v>150</v>
      </c>
      <c r="R1157" s="31">
        <f t="shared" si="135"/>
        <v>49</v>
      </c>
      <c r="S1157" s="32">
        <f t="shared" si="136"/>
        <v>0.24623115577889448</v>
      </c>
    </row>
    <row r="1158" spans="1:19" ht="28.8" x14ac:dyDescent="0.3">
      <c r="A1158" s="34" t="s">
        <v>455</v>
      </c>
      <c r="B1158" s="20" t="s">
        <v>408</v>
      </c>
      <c r="C1158" s="21" t="s">
        <v>410</v>
      </c>
      <c r="D1158" s="22"/>
      <c r="E1158" s="23"/>
      <c r="F1158" s="23"/>
      <c r="G1158" s="23"/>
      <c r="H1158" s="24" t="str">
        <f t="shared" si="130"/>
        <v/>
      </c>
      <c r="I1158" s="25">
        <v>2780</v>
      </c>
      <c r="J1158" s="26">
        <v>2156</v>
      </c>
      <c r="K1158" s="26">
        <v>1227</v>
      </c>
      <c r="L1158" s="27">
        <f t="shared" si="131"/>
        <v>0.56910946196660483</v>
      </c>
      <c r="M1158" s="28">
        <v>3</v>
      </c>
      <c r="N1158" s="26">
        <v>610</v>
      </c>
      <c r="O1158" s="29">
        <f t="shared" si="132"/>
        <v>0.22029613578909354</v>
      </c>
      <c r="P1158" s="30">
        <f t="shared" si="133"/>
        <v>2780</v>
      </c>
      <c r="Q1158" s="31">
        <f t="shared" si="134"/>
        <v>2159</v>
      </c>
      <c r="R1158" s="31">
        <f t="shared" si="135"/>
        <v>610</v>
      </c>
      <c r="S1158" s="32">
        <f t="shared" si="136"/>
        <v>0.22029613578909354</v>
      </c>
    </row>
    <row r="1159" spans="1:19" x14ac:dyDescent="0.3">
      <c r="A1159" s="34" t="s">
        <v>455</v>
      </c>
      <c r="B1159" s="20" t="s">
        <v>414</v>
      </c>
      <c r="C1159" s="21" t="s">
        <v>417</v>
      </c>
      <c r="D1159" s="22"/>
      <c r="E1159" s="23"/>
      <c r="F1159" s="23"/>
      <c r="G1159" s="23"/>
      <c r="H1159" s="24" t="str">
        <f t="shared" si="130"/>
        <v/>
      </c>
      <c r="I1159" s="25">
        <v>839</v>
      </c>
      <c r="J1159" s="26">
        <v>766</v>
      </c>
      <c r="K1159" s="26">
        <v>134</v>
      </c>
      <c r="L1159" s="27">
        <f t="shared" si="131"/>
        <v>0.17493472584856398</v>
      </c>
      <c r="M1159" s="28">
        <v>3</v>
      </c>
      <c r="N1159" s="26">
        <v>58</v>
      </c>
      <c r="O1159" s="29">
        <f t="shared" si="132"/>
        <v>7.0133010882708582E-2</v>
      </c>
      <c r="P1159" s="30">
        <f t="shared" si="133"/>
        <v>839</v>
      </c>
      <c r="Q1159" s="31">
        <f t="shared" si="134"/>
        <v>769</v>
      </c>
      <c r="R1159" s="31">
        <f t="shared" si="135"/>
        <v>58</v>
      </c>
      <c r="S1159" s="32">
        <f t="shared" si="136"/>
        <v>7.0133010882708582E-2</v>
      </c>
    </row>
    <row r="1160" spans="1:19" x14ac:dyDescent="0.3">
      <c r="A1160" s="34" t="s">
        <v>456</v>
      </c>
      <c r="B1160" s="20" t="s">
        <v>23</v>
      </c>
      <c r="C1160" s="21" t="s">
        <v>24</v>
      </c>
      <c r="D1160" s="22"/>
      <c r="E1160" s="23"/>
      <c r="F1160" s="23"/>
      <c r="G1160" s="23"/>
      <c r="H1160" s="24" t="str">
        <f t="shared" si="130"/>
        <v/>
      </c>
      <c r="I1160" s="25">
        <v>1</v>
      </c>
      <c r="J1160" s="26">
        <v>1</v>
      </c>
      <c r="K1160" s="26">
        <v>1</v>
      </c>
      <c r="L1160" s="27">
        <f t="shared" si="131"/>
        <v>1</v>
      </c>
      <c r="M1160" s="28"/>
      <c r="N1160" s="26"/>
      <c r="O1160" s="29">
        <f t="shared" si="132"/>
        <v>0</v>
      </c>
      <c r="P1160" s="30">
        <f t="shared" si="133"/>
        <v>1</v>
      </c>
      <c r="Q1160" s="31">
        <f t="shared" si="134"/>
        <v>1</v>
      </c>
      <c r="R1160" s="31" t="str">
        <f t="shared" si="135"/>
        <v/>
      </c>
      <c r="S1160" s="32" t="str">
        <f t="shared" si="136"/>
        <v/>
      </c>
    </row>
    <row r="1161" spans="1:19" x14ac:dyDescent="0.3">
      <c r="A1161" s="34" t="s">
        <v>456</v>
      </c>
      <c r="B1161" s="20" t="s">
        <v>36</v>
      </c>
      <c r="C1161" s="21" t="s">
        <v>37</v>
      </c>
      <c r="D1161" s="22"/>
      <c r="E1161" s="23"/>
      <c r="F1161" s="23"/>
      <c r="G1161" s="23"/>
      <c r="H1161" s="24" t="str">
        <f t="shared" si="130"/>
        <v/>
      </c>
      <c r="I1161" s="25">
        <v>20</v>
      </c>
      <c r="J1161" s="26">
        <v>11</v>
      </c>
      <c r="K1161" s="26">
        <v>5</v>
      </c>
      <c r="L1161" s="27">
        <f t="shared" si="131"/>
        <v>0.45454545454545453</v>
      </c>
      <c r="M1161" s="28"/>
      <c r="N1161" s="26">
        <v>5</v>
      </c>
      <c r="O1161" s="29">
        <f t="shared" si="132"/>
        <v>0.3125</v>
      </c>
      <c r="P1161" s="30">
        <f t="shared" si="133"/>
        <v>20</v>
      </c>
      <c r="Q1161" s="31">
        <f t="shared" si="134"/>
        <v>11</v>
      </c>
      <c r="R1161" s="31">
        <f t="shared" si="135"/>
        <v>5</v>
      </c>
      <c r="S1161" s="32">
        <f t="shared" si="136"/>
        <v>0.3125</v>
      </c>
    </row>
    <row r="1162" spans="1:19" x14ac:dyDescent="0.3">
      <c r="A1162" s="34" t="s">
        <v>456</v>
      </c>
      <c r="B1162" s="20" t="s">
        <v>85</v>
      </c>
      <c r="C1162" s="21" t="s">
        <v>86</v>
      </c>
      <c r="D1162" s="22"/>
      <c r="E1162" s="23"/>
      <c r="F1162" s="23"/>
      <c r="G1162" s="23"/>
      <c r="H1162" s="24" t="str">
        <f t="shared" si="130"/>
        <v/>
      </c>
      <c r="I1162" s="25">
        <v>1781</v>
      </c>
      <c r="J1162" s="26">
        <v>1721</v>
      </c>
      <c r="K1162" s="26">
        <v>574</v>
      </c>
      <c r="L1162" s="27">
        <f t="shared" si="131"/>
        <v>0.3335270191748983</v>
      </c>
      <c r="M1162" s="28"/>
      <c r="N1162" s="26">
        <v>34</v>
      </c>
      <c r="O1162" s="29">
        <f t="shared" si="132"/>
        <v>1.9373219373219373E-2</v>
      </c>
      <c r="P1162" s="30">
        <f t="shared" si="133"/>
        <v>1781</v>
      </c>
      <c r="Q1162" s="31">
        <f t="shared" si="134"/>
        <v>1721</v>
      </c>
      <c r="R1162" s="31">
        <f t="shared" si="135"/>
        <v>34</v>
      </c>
      <c r="S1162" s="32">
        <f t="shared" si="136"/>
        <v>1.9373219373219373E-2</v>
      </c>
    </row>
    <row r="1163" spans="1:19" x14ac:dyDescent="0.3">
      <c r="A1163" s="34" t="s">
        <v>456</v>
      </c>
      <c r="B1163" s="20" t="s">
        <v>85</v>
      </c>
      <c r="C1163" s="21" t="s">
        <v>90</v>
      </c>
      <c r="D1163" s="22"/>
      <c r="E1163" s="23"/>
      <c r="F1163" s="23"/>
      <c r="G1163" s="23"/>
      <c r="H1163" s="24" t="str">
        <f t="shared" si="130"/>
        <v/>
      </c>
      <c r="I1163" s="25">
        <v>849</v>
      </c>
      <c r="J1163" s="26">
        <v>774</v>
      </c>
      <c r="K1163" s="26">
        <v>308</v>
      </c>
      <c r="L1163" s="27">
        <f t="shared" si="131"/>
        <v>0.3979328165374677</v>
      </c>
      <c r="M1163" s="28"/>
      <c r="N1163" s="26">
        <v>41</v>
      </c>
      <c r="O1163" s="29">
        <f t="shared" si="132"/>
        <v>5.030674846625767E-2</v>
      </c>
      <c r="P1163" s="30">
        <f t="shared" si="133"/>
        <v>849</v>
      </c>
      <c r="Q1163" s="31">
        <f t="shared" si="134"/>
        <v>774</v>
      </c>
      <c r="R1163" s="31">
        <f t="shared" si="135"/>
        <v>41</v>
      </c>
      <c r="S1163" s="32">
        <f t="shared" si="136"/>
        <v>5.030674846625767E-2</v>
      </c>
    </row>
    <row r="1164" spans="1:19" x14ac:dyDescent="0.3">
      <c r="A1164" s="34" t="s">
        <v>456</v>
      </c>
      <c r="B1164" s="20" t="s">
        <v>115</v>
      </c>
      <c r="C1164" s="21" t="s">
        <v>116</v>
      </c>
      <c r="D1164" s="22"/>
      <c r="E1164" s="23"/>
      <c r="F1164" s="23"/>
      <c r="G1164" s="23"/>
      <c r="H1164" s="24" t="str">
        <f t="shared" si="130"/>
        <v/>
      </c>
      <c r="I1164" s="25">
        <v>2</v>
      </c>
      <c r="J1164" s="26">
        <v>2</v>
      </c>
      <c r="K1164" s="26">
        <v>1</v>
      </c>
      <c r="L1164" s="27">
        <f t="shared" si="131"/>
        <v>0.5</v>
      </c>
      <c r="M1164" s="28"/>
      <c r="N1164" s="26"/>
      <c r="O1164" s="29">
        <f t="shared" si="132"/>
        <v>0</v>
      </c>
      <c r="P1164" s="30">
        <f t="shared" si="133"/>
        <v>2</v>
      </c>
      <c r="Q1164" s="31">
        <f t="shared" si="134"/>
        <v>2</v>
      </c>
      <c r="R1164" s="31" t="str">
        <f t="shared" si="135"/>
        <v/>
      </c>
      <c r="S1164" s="32" t="str">
        <f t="shared" si="136"/>
        <v/>
      </c>
    </row>
    <row r="1165" spans="1:19" x14ac:dyDescent="0.3">
      <c r="A1165" s="34" t="s">
        <v>456</v>
      </c>
      <c r="B1165" s="20" t="s">
        <v>137</v>
      </c>
      <c r="C1165" s="21" t="s">
        <v>141</v>
      </c>
      <c r="D1165" s="22"/>
      <c r="E1165" s="23"/>
      <c r="F1165" s="23"/>
      <c r="G1165" s="23"/>
      <c r="H1165" s="24" t="str">
        <f t="shared" si="130"/>
        <v/>
      </c>
      <c r="I1165" s="25">
        <v>2</v>
      </c>
      <c r="J1165" s="26">
        <v>2</v>
      </c>
      <c r="K1165" s="26">
        <v>2</v>
      </c>
      <c r="L1165" s="27">
        <f t="shared" si="131"/>
        <v>1</v>
      </c>
      <c r="M1165" s="28"/>
      <c r="N1165" s="26"/>
      <c r="O1165" s="29">
        <f t="shared" si="132"/>
        <v>0</v>
      </c>
      <c r="P1165" s="30">
        <f t="shared" si="133"/>
        <v>2</v>
      </c>
      <c r="Q1165" s="31">
        <f t="shared" si="134"/>
        <v>2</v>
      </c>
      <c r="R1165" s="31" t="str">
        <f t="shared" si="135"/>
        <v/>
      </c>
      <c r="S1165" s="32" t="str">
        <f t="shared" si="136"/>
        <v/>
      </c>
    </row>
    <row r="1166" spans="1:19" x14ac:dyDescent="0.3">
      <c r="A1166" s="34" t="s">
        <v>456</v>
      </c>
      <c r="B1166" s="20" t="s">
        <v>147</v>
      </c>
      <c r="C1166" s="21" t="s">
        <v>148</v>
      </c>
      <c r="D1166" s="22"/>
      <c r="E1166" s="23"/>
      <c r="F1166" s="23"/>
      <c r="G1166" s="23"/>
      <c r="H1166" s="24" t="str">
        <f t="shared" si="130"/>
        <v/>
      </c>
      <c r="I1166" s="25">
        <v>10</v>
      </c>
      <c r="J1166" s="26">
        <v>5</v>
      </c>
      <c r="K1166" s="26">
        <v>5</v>
      </c>
      <c r="L1166" s="27">
        <f t="shared" si="131"/>
        <v>1</v>
      </c>
      <c r="M1166" s="28">
        <v>1</v>
      </c>
      <c r="N1166" s="26">
        <v>3</v>
      </c>
      <c r="O1166" s="29">
        <f t="shared" si="132"/>
        <v>0.33333333333333331</v>
      </c>
      <c r="P1166" s="30">
        <f t="shared" si="133"/>
        <v>10</v>
      </c>
      <c r="Q1166" s="31">
        <f t="shared" si="134"/>
        <v>6</v>
      </c>
      <c r="R1166" s="31">
        <f t="shared" si="135"/>
        <v>3</v>
      </c>
      <c r="S1166" s="32">
        <f t="shared" si="136"/>
        <v>0.33333333333333331</v>
      </c>
    </row>
    <row r="1167" spans="1:19" x14ac:dyDescent="0.3">
      <c r="A1167" s="34" t="s">
        <v>456</v>
      </c>
      <c r="B1167" s="20" t="s">
        <v>157</v>
      </c>
      <c r="C1167" s="21" t="s">
        <v>158</v>
      </c>
      <c r="D1167" s="22"/>
      <c r="E1167" s="23"/>
      <c r="F1167" s="23"/>
      <c r="G1167" s="23"/>
      <c r="H1167" s="24" t="str">
        <f t="shared" si="130"/>
        <v/>
      </c>
      <c r="I1167" s="25">
        <v>1</v>
      </c>
      <c r="J1167" s="26"/>
      <c r="K1167" s="26"/>
      <c r="L1167" s="27" t="str">
        <f t="shared" si="131"/>
        <v/>
      </c>
      <c r="M1167" s="28">
        <v>1</v>
      </c>
      <c r="N1167" s="26"/>
      <c r="O1167" s="29">
        <f t="shared" si="132"/>
        <v>0</v>
      </c>
      <c r="P1167" s="30">
        <f t="shared" si="133"/>
        <v>1</v>
      </c>
      <c r="Q1167" s="31">
        <f t="shared" si="134"/>
        <v>1</v>
      </c>
      <c r="R1167" s="31" t="str">
        <f t="shared" si="135"/>
        <v/>
      </c>
      <c r="S1167" s="32" t="str">
        <f t="shared" si="136"/>
        <v/>
      </c>
    </row>
    <row r="1168" spans="1:19" x14ac:dyDescent="0.3">
      <c r="A1168" s="34" t="s">
        <v>456</v>
      </c>
      <c r="B1168" s="20" t="s">
        <v>178</v>
      </c>
      <c r="C1168" s="21" t="s">
        <v>184</v>
      </c>
      <c r="D1168" s="22"/>
      <c r="E1168" s="23"/>
      <c r="F1168" s="23"/>
      <c r="G1168" s="23"/>
      <c r="H1168" s="24" t="str">
        <f t="shared" si="130"/>
        <v/>
      </c>
      <c r="I1168" s="25">
        <v>3233</v>
      </c>
      <c r="J1168" s="26">
        <v>2667</v>
      </c>
      <c r="K1168" s="26">
        <v>1279</v>
      </c>
      <c r="L1168" s="27">
        <f t="shared" si="131"/>
        <v>0.47956505436820396</v>
      </c>
      <c r="M1168" s="28"/>
      <c r="N1168" s="26">
        <v>498</v>
      </c>
      <c r="O1168" s="29">
        <f t="shared" si="132"/>
        <v>0.15734597156398103</v>
      </c>
      <c r="P1168" s="30">
        <f t="shared" si="133"/>
        <v>3233</v>
      </c>
      <c r="Q1168" s="31">
        <f t="shared" si="134"/>
        <v>2667</v>
      </c>
      <c r="R1168" s="31">
        <f t="shared" si="135"/>
        <v>498</v>
      </c>
      <c r="S1168" s="32">
        <f t="shared" si="136"/>
        <v>0.15734597156398103</v>
      </c>
    </row>
    <row r="1169" spans="1:19" x14ac:dyDescent="0.3">
      <c r="A1169" s="34" t="s">
        <v>456</v>
      </c>
      <c r="B1169" s="20" t="s">
        <v>198</v>
      </c>
      <c r="C1169" s="21" t="s">
        <v>202</v>
      </c>
      <c r="D1169" s="22"/>
      <c r="E1169" s="23"/>
      <c r="F1169" s="23"/>
      <c r="G1169" s="23"/>
      <c r="H1169" s="24" t="str">
        <f t="shared" si="130"/>
        <v/>
      </c>
      <c r="I1169" s="25">
        <v>15</v>
      </c>
      <c r="J1169" s="26">
        <v>13</v>
      </c>
      <c r="K1169" s="26">
        <v>8</v>
      </c>
      <c r="L1169" s="27">
        <f t="shared" si="131"/>
        <v>0.61538461538461542</v>
      </c>
      <c r="M1169" s="28">
        <v>1</v>
      </c>
      <c r="N1169" s="26">
        <v>1</v>
      </c>
      <c r="O1169" s="29">
        <f t="shared" si="132"/>
        <v>6.6666666666666666E-2</v>
      </c>
      <c r="P1169" s="30">
        <f t="shared" si="133"/>
        <v>15</v>
      </c>
      <c r="Q1169" s="31">
        <f t="shared" si="134"/>
        <v>14</v>
      </c>
      <c r="R1169" s="31">
        <f t="shared" si="135"/>
        <v>1</v>
      </c>
      <c r="S1169" s="32">
        <f t="shared" si="136"/>
        <v>6.6666666666666666E-2</v>
      </c>
    </row>
    <row r="1170" spans="1:19" x14ac:dyDescent="0.3">
      <c r="A1170" s="34" t="s">
        <v>456</v>
      </c>
      <c r="B1170" s="20" t="s">
        <v>206</v>
      </c>
      <c r="C1170" s="21" t="s">
        <v>208</v>
      </c>
      <c r="D1170" s="22"/>
      <c r="E1170" s="23"/>
      <c r="F1170" s="23"/>
      <c r="G1170" s="23"/>
      <c r="H1170" s="24" t="str">
        <f t="shared" si="130"/>
        <v/>
      </c>
      <c r="I1170" s="25">
        <v>54</v>
      </c>
      <c r="J1170" s="26">
        <v>46</v>
      </c>
      <c r="K1170" s="26">
        <v>15</v>
      </c>
      <c r="L1170" s="27">
        <f t="shared" si="131"/>
        <v>0.32608695652173914</v>
      </c>
      <c r="M1170" s="28"/>
      <c r="N1170" s="26">
        <v>8</v>
      </c>
      <c r="O1170" s="29">
        <f t="shared" si="132"/>
        <v>0.14814814814814814</v>
      </c>
      <c r="P1170" s="30">
        <f t="shared" si="133"/>
        <v>54</v>
      </c>
      <c r="Q1170" s="31">
        <f t="shared" si="134"/>
        <v>46</v>
      </c>
      <c r="R1170" s="31">
        <f t="shared" si="135"/>
        <v>8</v>
      </c>
      <c r="S1170" s="32">
        <f t="shared" si="136"/>
        <v>0.14814814814814814</v>
      </c>
    </row>
    <row r="1171" spans="1:19" x14ac:dyDescent="0.3">
      <c r="A1171" s="34" t="s">
        <v>456</v>
      </c>
      <c r="B1171" s="20" t="s">
        <v>234</v>
      </c>
      <c r="C1171" s="21" t="s">
        <v>234</v>
      </c>
      <c r="D1171" s="22"/>
      <c r="E1171" s="23"/>
      <c r="F1171" s="23"/>
      <c r="G1171" s="23"/>
      <c r="H1171" s="24" t="str">
        <f t="shared" si="130"/>
        <v/>
      </c>
      <c r="I1171" s="25">
        <v>182</v>
      </c>
      <c r="J1171" s="26">
        <v>43</v>
      </c>
      <c r="K1171" s="26">
        <v>15</v>
      </c>
      <c r="L1171" s="27">
        <f t="shared" si="131"/>
        <v>0.34883720930232559</v>
      </c>
      <c r="M1171" s="28"/>
      <c r="N1171" s="26">
        <v>1</v>
      </c>
      <c r="O1171" s="29">
        <f t="shared" si="132"/>
        <v>2.2727272727272728E-2</v>
      </c>
      <c r="P1171" s="30">
        <f t="shared" si="133"/>
        <v>182</v>
      </c>
      <c r="Q1171" s="31">
        <f t="shared" si="134"/>
        <v>43</v>
      </c>
      <c r="R1171" s="31">
        <f t="shared" si="135"/>
        <v>1</v>
      </c>
      <c r="S1171" s="32">
        <f t="shared" si="136"/>
        <v>2.2727272727272728E-2</v>
      </c>
    </row>
    <row r="1172" spans="1:19" x14ac:dyDescent="0.3">
      <c r="A1172" s="34" t="s">
        <v>456</v>
      </c>
      <c r="B1172" s="20" t="s">
        <v>306</v>
      </c>
      <c r="C1172" s="21" t="s">
        <v>307</v>
      </c>
      <c r="D1172" s="22"/>
      <c r="E1172" s="23"/>
      <c r="F1172" s="23"/>
      <c r="G1172" s="23"/>
      <c r="H1172" s="24" t="str">
        <f t="shared" si="130"/>
        <v/>
      </c>
      <c r="I1172" s="25">
        <v>2</v>
      </c>
      <c r="J1172" s="26">
        <v>2</v>
      </c>
      <c r="K1172" s="26">
        <v>2</v>
      </c>
      <c r="L1172" s="27">
        <f t="shared" si="131"/>
        <v>1</v>
      </c>
      <c r="M1172" s="28"/>
      <c r="N1172" s="26"/>
      <c r="O1172" s="29">
        <f t="shared" si="132"/>
        <v>0</v>
      </c>
      <c r="P1172" s="30">
        <f t="shared" si="133"/>
        <v>2</v>
      </c>
      <c r="Q1172" s="31">
        <f t="shared" si="134"/>
        <v>2</v>
      </c>
      <c r="R1172" s="31" t="str">
        <f t="shared" si="135"/>
        <v/>
      </c>
      <c r="S1172" s="32" t="str">
        <f t="shared" si="136"/>
        <v/>
      </c>
    </row>
    <row r="1173" spans="1:19" x14ac:dyDescent="0.3">
      <c r="A1173" s="34" t="s">
        <v>456</v>
      </c>
      <c r="B1173" s="20" t="s">
        <v>308</v>
      </c>
      <c r="C1173" s="21" t="s">
        <v>309</v>
      </c>
      <c r="D1173" s="22"/>
      <c r="E1173" s="23"/>
      <c r="F1173" s="23"/>
      <c r="G1173" s="23"/>
      <c r="H1173" s="24" t="str">
        <f t="shared" si="130"/>
        <v/>
      </c>
      <c r="I1173" s="25">
        <v>31</v>
      </c>
      <c r="J1173" s="26">
        <v>27</v>
      </c>
      <c r="K1173" s="26">
        <v>24</v>
      </c>
      <c r="L1173" s="27">
        <f t="shared" si="131"/>
        <v>0.88888888888888884</v>
      </c>
      <c r="M1173" s="28">
        <v>1</v>
      </c>
      <c r="N1173" s="26">
        <v>1</v>
      </c>
      <c r="O1173" s="29">
        <f t="shared" si="132"/>
        <v>3.4482758620689655E-2</v>
      </c>
      <c r="P1173" s="30">
        <f t="shared" si="133"/>
        <v>31</v>
      </c>
      <c r="Q1173" s="31">
        <f t="shared" si="134"/>
        <v>28</v>
      </c>
      <c r="R1173" s="31">
        <f t="shared" si="135"/>
        <v>1</v>
      </c>
      <c r="S1173" s="32">
        <f t="shared" si="136"/>
        <v>3.4482758620689655E-2</v>
      </c>
    </row>
    <row r="1174" spans="1:19" ht="28.8" x14ac:dyDescent="0.3">
      <c r="A1174" s="34" t="s">
        <v>456</v>
      </c>
      <c r="B1174" s="20" t="s">
        <v>314</v>
      </c>
      <c r="C1174" s="21" t="s">
        <v>317</v>
      </c>
      <c r="D1174" s="22"/>
      <c r="E1174" s="23"/>
      <c r="F1174" s="23"/>
      <c r="G1174" s="23"/>
      <c r="H1174" s="24" t="str">
        <f t="shared" si="130"/>
        <v/>
      </c>
      <c r="I1174" s="25">
        <v>951</v>
      </c>
      <c r="J1174" s="26">
        <v>793</v>
      </c>
      <c r="K1174" s="26">
        <v>673</v>
      </c>
      <c r="L1174" s="27">
        <f t="shared" si="131"/>
        <v>0.84867591424968469</v>
      </c>
      <c r="M1174" s="28">
        <v>111</v>
      </c>
      <c r="N1174" s="26">
        <v>25</v>
      </c>
      <c r="O1174" s="29">
        <f t="shared" si="132"/>
        <v>2.6910656620021529E-2</v>
      </c>
      <c r="P1174" s="30">
        <f t="shared" si="133"/>
        <v>951</v>
      </c>
      <c r="Q1174" s="31">
        <f t="shared" si="134"/>
        <v>904</v>
      </c>
      <c r="R1174" s="31">
        <f t="shared" si="135"/>
        <v>25</v>
      </c>
      <c r="S1174" s="32">
        <f t="shared" si="136"/>
        <v>2.6910656620021529E-2</v>
      </c>
    </row>
    <row r="1175" spans="1:19" x14ac:dyDescent="0.3">
      <c r="A1175" s="34" t="s">
        <v>456</v>
      </c>
      <c r="B1175" s="20" t="s">
        <v>331</v>
      </c>
      <c r="C1175" s="21" t="s">
        <v>332</v>
      </c>
      <c r="D1175" s="22"/>
      <c r="E1175" s="23"/>
      <c r="F1175" s="23"/>
      <c r="G1175" s="23"/>
      <c r="H1175" s="24" t="str">
        <f t="shared" si="130"/>
        <v/>
      </c>
      <c r="I1175" s="25">
        <v>358</v>
      </c>
      <c r="J1175" s="26">
        <v>197</v>
      </c>
      <c r="K1175" s="26">
        <v>57</v>
      </c>
      <c r="L1175" s="27">
        <f t="shared" si="131"/>
        <v>0.28934010152284262</v>
      </c>
      <c r="M1175" s="28"/>
      <c r="N1175" s="26">
        <v>148</v>
      </c>
      <c r="O1175" s="29">
        <f t="shared" si="132"/>
        <v>0.4289855072463768</v>
      </c>
      <c r="P1175" s="30">
        <f t="shared" si="133"/>
        <v>358</v>
      </c>
      <c r="Q1175" s="31">
        <f t="shared" si="134"/>
        <v>197</v>
      </c>
      <c r="R1175" s="31">
        <f t="shared" si="135"/>
        <v>148</v>
      </c>
      <c r="S1175" s="32">
        <f t="shared" si="136"/>
        <v>0.4289855072463768</v>
      </c>
    </row>
    <row r="1176" spans="1:19" x14ac:dyDescent="0.3">
      <c r="A1176" s="34" t="s">
        <v>456</v>
      </c>
      <c r="B1176" s="20" t="s">
        <v>350</v>
      </c>
      <c r="C1176" s="21" t="s">
        <v>353</v>
      </c>
      <c r="D1176" s="22">
        <v>3</v>
      </c>
      <c r="E1176" s="23">
        <v>3</v>
      </c>
      <c r="F1176" s="23"/>
      <c r="G1176" s="23"/>
      <c r="H1176" s="24">
        <f t="shared" si="130"/>
        <v>0</v>
      </c>
      <c r="I1176" s="25">
        <v>3</v>
      </c>
      <c r="J1176" s="26">
        <v>3</v>
      </c>
      <c r="K1176" s="26">
        <v>2</v>
      </c>
      <c r="L1176" s="27">
        <f t="shared" si="131"/>
        <v>0.66666666666666663</v>
      </c>
      <c r="M1176" s="28"/>
      <c r="N1176" s="26"/>
      <c r="O1176" s="29">
        <f t="shared" si="132"/>
        <v>0</v>
      </c>
      <c r="P1176" s="30">
        <f t="shared" si="133"/>
        <v>6</v>
      </c>
      <c r="Q1176" s="31">
        <f t="shared" si="134"/>
        <v>6</v>
      </c>
      <c r="R1176" s="31" t="str">
        <f t="shared" si="135"/>
        <v/>
      </c>
      <c r="S1176" s="32" t="str">
        <f t="shared" si="136"/>
        <v/>
      </c>
    </row>
    <row r="1177" spans="1:19" x14ac:dyDescent="0.3">
      <c r="A1177" s="34" t="s">
        <v>456</v>
      </c>
      <c r="B1177" s="20" t="s">
        <v>364</v>
      </c>
      <c r="C1177" s="21" t="s">
        <v>365</v>
      </c>
      <c r="D1177" s="22"/>
      <c r="E1177" s="23"/>
      <c r="F1177" s="23"/>
      <c r="G1177" s="23"/>
      <c r="H1177" s="24" t="str">
        <f t="shared" si="130"/>
        <v/>
      </c>
      <c r="I1177" s="25">
        <v>3</v>
      </c>
      <c r="J1177" s="26">
        <v>2</v>
      </c>
      <c r="K1177" s="26"/>
      <c r="L1177" s="27">
        <f t="shared" si="131"/>
        <v>0</v>
      </c>
      <c r="M1177" s="28"/>
      <c r="N1177" s="26">
        <v>1</v>
      </c>
      <c r="O1177" s="29">
        <f t="shared" si="132"/>
        <v>0.33333333333333331</v>
      </c>
      <c r="P1177" s="30">
        <f t="shared" si="133"/>
        <v>3</v>
      </c>
      <c r="Q1177" s="31">
        <f t="shared" si="134"/>
        <v>2</v>
      </c>
      <c r="R1177" s="31">
        <f t="shared" si="135"/>
        <v>1</v>
      </c>
      <c r="S1177" s="32">
        <f t="shared" si="136"/>
        <v>0.33333333333333331</v>
      </c>
    </row>
    <row r="1178" spans="1:19" x14ac:dyDescent="0.3">
      <c r="A1178" s="34" t="s">
        <v>456</v>
      </c>
      <c r="B1178" s="20" t="s">
        <v>364</v>
      </c>
      <c r="C1178" s="21" t="s">
        <v>366</v>
      </c>
      <c r="D1178" s="22"/>
      <c r="E1178" s="23"/>
      <c r="F1178" s="23"/>
      <c r="G1178" s="23"/>
      <c r="H1178" s="24" t="str">
        <f t="shared" si="130"/>
        <v/>
      </c>
      <c r="I1178" s="25">
        <v>7</v>
      </c>
      <c r="J1178" s="26">
        <v>4</v>
      </c>
      <c r="K1178" s="26">
        <v>2</v>
      </c>
      <c r="L1178" s="27">
        <f t="shared" si="131"/>
        <v>0.5</v>
      </c>
      <c r="M1178" s="28"/>
      <c r="N1178" s="26">
        <v>3</v>
      </c>
      <c r="O1178" s="29">
        <f t="shared" si="132"/>
        <v>0.42857142857142855</v>
      </c>
      <c r="P1178" s="30">
        <f t="shared" si="133"/>
        <v>7</v>
      </c>
      <c r="Q1178" s="31">
        <f t="shared" si="134"/>
        <v>4</v>
      </c>
      <c r="R1178" s="31">
        <f t="shared" si="135"/>
        <v>3</v>
      </c>
      <c r="S1178" s="32">
        <f t="shared" si="136"/>
        <v>0.42857142857142855</v>
      </c>
    </row>
    <row r="1179" spans="1:19" x14ac:dyDescent="0.3">
      <c r="A1179" s="34" t="s">
        <v>456</v>
      </c>
      <c r="B1179" s="20" t="s">
        <v>376</v>
      </c>
      <c r="C1179" s="21" t="s">
        <v>377</v>
      </c>
      <c r="D1179" s="22"/>
      <c r="E1179" s="23"/>
      <c r="F1179" s="23"/>
      <c r="G1179" s="23"/>
      <c r="H1179" s="24" t="str">
        <f t="shared" si="130"/>
        <v/>
      </c>
      <c r="I1179" s="25">
        <v>419</v>
      </c>
      <c r="J1179" s="26">
        <v>390</v>
      </c>
      <c r="K1179" s="26">
        <v>195</v>
      </c>
      <c r="L1179" s="27">
        <f t="shared" si="131"/>
        <v>0.5</v>
      </c>
      <c r="M1179" s="28"/>
      <c r="N1179" s="26">
        <v>23</v>
      </c>
      <c r="O1179" s="29">
        <f t="shared" si="132"/>
        <v>5.569007263922518E-2</v>
      </c>
      <c r="P1179" s="30">
        <f t="shared" si="133"/>
        <v>419</v>
      </c>
      <c r="Q1179" s="31">
        <f t="shared" si="134"/>
        <v>390</v>
      </c>
      <c r="R1179" s="31">
        <f t="shared" si="135"/>
        <v>23</v>
      </c>
      <c r="S1179" s="32">
        <f t="shared" si="136"/>
        <v>5.569007263922518E-2</v>
      </c>
    </row>
    <row r="1180" spans="1:19" x14ac:dyDescent="0.3">
      <c r="A1180" s="34" t="s">
        <v>456</v>
      </c>
      <c r="B1180" s="20" t="s">
        <v>386</v>
      </c>
      <c r="C1180" s="21" t="s">
        <v>387</v>
      </c>
      <c r="D1180" s="22"/>
      <c r="E1180" s="23"/>
      <c r="F1180" s="23"/>
      <c r="G1180" s="23"/>
      <c r="H1180" s="24" t="str">
        <f t="shared" si="130"/>
        <v/>
      </c>
      <c r="I1180" s="25">
        <v>2923</v>
      </c>
      <c r="J1180" s="26">
        <v>2388</v>
      </c>
      <c r="K1180" s="26">
        <v>2191</v>
      </c>
      <c r="L1180" s="27">
        <f t="shared" si="131"/>
        <v>0.9175041876046901</v>
      </c>
      <c r="M1180" s="28"/>
      <c r="N1180" s="26">
        <v>466</v>
      </c>
      <c r="O1180" s="29">
        <f t="shared" si="132"/>
        <v>0.16327960756832516</v>
      </c>
      <c r="P1180" s="30">
        <f t="shared" si="133"/>
        <v>2923</v>
      </c>
      <c r="Q1180" s="31">
        <f t="shared" si="134"/>
        <v>2388</v>
      </c>
      <c r="R1180" s="31">
        <f t="shared" si="135"/>
        <v>466</v>
      </c>
      <c r="S1180" s="32">
        <f t="shared" si="136"/>
        <v>0.16327960756832516</v>
      </c>
    </row>
    <row r="1181" spans="1:19" ht="28.8" x14ac:dyDescent="0.3">
      <c r="A1181" s="34" t="s">
        <v>456</v>
      </c>
      <c r="B1181" s="20" t="s">
        <v>405</v>
      </c>
      <c r="C1181" s="21" t="s">
        <v>406</v>
      </c>
      <c r="D1181" s="22"/>
      <c r="E1181" s="23"/>
      <c r="F1181" s="23"/>
      <c r="G1181" s="23"/>
      <c r="H1181" s="24" t="str">
        <f t="shared" si="130"/>
        <v/>
      </c>
      <c r="I1181" s="25">
        <v>719</v>
      </c>
      <c r="J1181" s="26">
        <v>716</v>
      </c>
      <c r="K1181" s="26">
        <v>346</v>
      </c>
      <c r="L1181" s="27">
        <f t="shared" si="131"/>
        <v>0.48324022346368717</v>
      </c>
      <c r="M1181" s="28">
        <v>3</v>
      </c>
      <c r="N1181" s="26">
        <v>286</v>
      </c>
      <c r="O1181" s="29">
        <f t="shared" si="132"/>
        <v>0.28457711442786071</v>
      </c>
      <c r="P1181" s="30">
        <f t="shared" si="133"/>
        <v>719</v>
      </c>
      <c r="Q1181" s="31">
        <f t="shared" si="134"/>
        <v>719</v>
      </c>
      <c r="R1181" s="31">
        <f t="shared" si="135"/>
        <v>286</v>
      </c>
      <c r="S1181" s="32">
        <f t="shared" si="136"/>
        <v>0.28457711442786071</v>
      </c>
    </row>
    <row r="1182" spans="1:19" ht="28.8" x14ac:dyDescent="0.3">
      <c r="A1182" s="34" t="s">
        <v>456</v>
      </c>
      <c r="B1182" s="20" t="s">
        <v>408</v>
      </c>
      <c r="C1182" s="21" t="s">
        <v>410</v>
      </c>
      <c r="D1182" s="22"/>
      <c r="E1182" s="23"/>
      <c r="F1182" s="23"/>
      <c r="G1182" s="23"/>
      <c r="H1182" s="24" t="str">
        <f t="shared" si="130"/>
        <v/>
      </c>
      <c r="I1182" s="25">
        <v>1105</v>
      </c>
      <c r="J1182" s="26">
        <v>1024</v>
      </c>
      <c r="K1182" s="26">
        <v>749</v>
      </c>
      <c r="L1182" s="27">
        <f t="shared" si="131"/>
        <v>0.7314453125</v>
      </c>
      <c r="M1182" s="28"/>
      <c r="N1182" s="26">
        <v>74</v>
      </c>
      <c r="O1182" s="29">
        <f t="shared" si="132"/>
        <v>6.7395264116575593E-2</v>
      </c>
      <c r="P1182" s="30">
        <f t="shared" si="133"/>
        <v>1105</v>
      </c>
      <c r="Q1182" s="31">
        <f t="shared" si="134"/>
        <v>1024</v>
      </c>
      <c r="R1182" s="31">
        <f t="shared" si="135"/>
        <v>74</v>
      </c>
      <c r="S1182" s="32">
        <f t="shared" si="136"/>
        <v>6.7395264116575593E-2</v>
      </c>
    </row>
    <row r="1183" spans="1:19" x14ac:dyDescent="0.3">
      <c r="A1183" s="34" t="s">
        <v>456</v>
      </c>
      <c r="B1183" s="20" t="s">
        <v>414</v>
      </c>
      <c r="C1183" s="21" t="s">
        <v>423</v>
      </c>
      <c r="D1183" s="22"/>
      <c r="E1183" s="23"/>
      <c r="F1183" s="23"/>
      <c r="G1183" s="23"/>
      <c r="H1183" s="24" t="str">
        <f t="shared" si="130"/>
        <v/>
      </c>
      <c r="I1183" s="25">
        <v>168</v>
      </c>
      <c r="J1183" s="26">
        <v>144</v>
      </c>
      <c r="K1183" s="26">
        <v>93</v>
      </c>
      <c r="L1183" s="27">
        <f t="shared" si="131"/>
        <v>0.64583333333333337</v>
      </c>
      <c r="M1183" s="28">
        <v>1</v>
      </c>
      <c r="N1183" s="26">
        <v>19</v>
      </c>
      <c r="O1183" s="29">
        <f t="shared" si="132"/>
        <v>0.11585365853658537</v>
      </c>
      <c r="P1183" s="30">
        <f t="shared" si="133"/>
        <v>168</v>
      </c>
      <c r="Q1183" s="31">
        <f t="shared" si="134"/>
        <v>145</v>
      </c>
      <c r="R1183" s="31">
        <f t="shared" si="135"/>
        <v>19</v>
      </c>
      <c r="S1183" s="32">
        <f t="shared" si="136"/>
        <v>0.11585365853658537</v>
      </c>
    </row>
    <row r="1184" spans="1:19" ht="28.8" x14ac:dyDescent="0.3">
      <c r="A1184" s="34" t="s">
        <v>456</v>
      </c>
      <c r="B1184" s="20" t="s">
        <v>414</v>
      </c>
      <c r="C1184" s="21" t="s">
        <v>425</v>
      </c>
      <c r="D1184" s="22"/>
      <c r="E1184" s="23"/>
      <c r="F1184" s="23"/>
      <c r="G1184" s="23"/>
      <c r="H1184" s="24" t="str">
        <f t="shared" si="130"/>
        <v/>
      </c>
      <c r="I1184" s="25">
        <v>79</v>
      </c>
      <c r="J1184" s="26">
        <v>78</v>
      </c>
      <c r="K1184" s="26">
        <v>68</v>
      </c>
      <c r="L1184" s="27">
        <f t="shared" si="131"/>
        <v>0.87179487179487181</v>
      </c>
      <c r="M1184" s="28">
        <v>1</v>
      </c>
      <c r="N1184" s="26"/>
      <c r="O1184" s="29">
        <f t="shared" si="132"/>
        <v>0</v>
      </c>
      <c r="P1184" s="30">
        <f t="shared" si="133"/>
        <v>79</v>
      </c>
      <c r="Q1184" s="31">
        <f t="shared" si="134"/>
        <v>79</v>
      </c>
      <c r="R1184" s="31" t="str">
        <f t="shared" si="135"/>
        <v/>
      </c>
      <c r="S1184" s="32" t="str">
        <f t="shared" si="136"/>
        <v/>
      </c>
    </row>
    <row r="1185" spans="1:19" x14ac:dyDescent="0.3">
      <c r="A1185" s="34" t="s">
        <v>456</v>
      </c>
      <c r="B1185" s="20" t="s">
        <v>414</v>
      </c>
      <c r="C1185" s="21" t="s">
        <v>427</v>
      </c>
      <c r="D1185" s="22"/>
      <c r="E1185" s="23"/>
      <c r="F1185" s="23"/>
      <c r="G1185" s="23"/>
      <c r="H1185" s="24" t="str">
        <f t="shared" si="130"/>
        <v/>
      </c>
      <c r="I1185" s="25">
        <v>89</v>
      </c>
      <c r="J1185" s="26">
        <v>88</v>
      </c>
      <c r="K1185" s="26"/>
      <c r="L1185" s="27">
        <f t="shared" si="131"/>
        <v>0</v>
      </c>
      <c r="M1185" s="28"/>
      <c r="N1185" s="26">
        <v>1</v>
      </c>
      <c r="O1185" s="29">
        <f t="shared" si="132"/>
        <v>1.1235955056179775E-2</v>
      </c>
      <c r="P1185" s="30">
        <f t="shared" si="133"/>
        <v>89</v>
      </c>
      <c r="Q1185" s="31">
        <f t="shared" si="134"/>
        <v>88</v>
      </c>
      <c r="R1185" s="31">
        <f t="shared" si="135"/>
        <v>1</v>
      </c>
      <c r="S1185" s="32">
        <f t="shared" si="136"/>
        <v>1.1235955056179775E-2</v>
      </c>
    </row>
    <row r="1186" spans="1:19" x14ac:dyDescent="0.3">
      <c r="A1186" s="34" t="s">
        <v>458</v>
      </c>
      <c r="B1186" s="20" t="s">
        <v>6</v>
      </c>
      <c r="C1186" s="21" t="s">
        <v>7</v>
      </c>
      <c r="D1186" s="22"/>
      <c r="E1186" s="23"/>
      <c r="F1186" s="23"/>
      <c r="G1186" s="23"/>
      <c r="H1186" s="24" t="str">
        <f t="shared" si="130"/>
        <v/>
      </c>
      <c r="I1186" s="25">
        <v>4745</v>
      </c>
      <c r="J1186" s="26">
        <v>569</v>
      </c>
      <c r="K1186" s="26">
        <v>457</v>
      </c>
      <c r="L1186" s="27">
        <f t="shared" si="131"/>
        <v>0.80316344463971878</v>
      </c>
      <c r="M1186" s="28">
        <v>0</v>
      </c>
      <c r="N1186" s="26">
        <v>4059</v>
      </c>
      <c r="O1186" s="29">
        <f t="shared" si="132"/>
        <v>0.87705272255834055</v>
      </c>
      <c r="P1186" s="30">
        <f t="shared" si="133"/>
        <v>4745</v>
      </c>
      <c r="Q1186" s="31">
        <f t="shared" si="134"/>
        <v>569</v>
      </c>
      <c r="R1186" s="31">
        <f t="shared" si="135"/>
        <v>4059</v>
      </c>
      <c r="S1186" s="32">
        <f t="shared" si="136"/>
        <v>0.87705272255834055</v>
      </c>
    </row>
    <row r="1187" spans="1:19" x14ac:dyDescent="0.3">
      <c r="A1187" s="34" t="s">
        <v>458</v>
      </c>
      <c r="B1187" s="20" t="s">
        <v>10</v>
      </c>
      <c r="C1187" s="21" t="s">
        <v>11</v>
      </c>
      <c r="D1187" s="22"/>
      <c r="E1187" s="23"/>
      <c r="F1187" s="23"/>
      <c r="G1187" s="23"/>
      <c r="H1187" s="24" t="str">
        <f t="shared" si="130"/>
        <v/>
      </c>
      <c r="I1187" s="25">
        <v>13</v>
      </c>
      <c r="J1187" s="26">
        <v>10</v>
      </c>
      <c r="K1187" s="26">
        <v>1</v>
      </c>
      <c r="L1187" s="27">
        <f t="shared" si="131"/>
        <v>0.1</v>
      </c>
      <c r="M1187" s="28">
        <v>0</v>
      </c>
      <c r="N1187" s="26">
        <v>0</v>
      </c>
      <c r="O1187" s="29">
        <f t="shared" si="132"/>
        <v>0</v>
      </c>
      <c r="P1187" s="30">
        <f t="shared" si="133"/>
        <v>13</v>
      </c>
      <c r="Q1187" s="31">
        <f t="shared" si="134"/>
        <v>10</v>
      </c>
      <c r="R1187" s="31" t="str">
        <f t="shared" si="135"/>
        <v/>
      </c>
      <c r="S1187" s="32" t="str">
        <f t="shared" si="136"/>
        <v/>
      </c>
    </row>
    <row r="1188" spans="1:19" x14ac:dyDescent="0.3">
      <c r="A1188" s="34" t="s">
        <v>458</v>
      </c>
      <c r="B1188" s="20" t="s">
        <v>10</v>
      </c>
      <c r="C1188" s="21" t="s">
        <v>20</v>
      </c>
      <c r="D1188" s="22"/>
      <c r="E1188" s="23"/>
      <c r="F1188" s="23"/>
      <c r="G1188" s="23"/>
      <c r="H1188" s="24" t="str">
        <f t="shared" si="130"/>
        <v/>
      </c>
      <c r="I1188" s="25">
        <v>28</v>
      </c>
      <c r="J1188" s="26">
        <v>28</v>
      </c>
      <c r="K1188" s="26">
        <v>4</v>
      </c>
      <c r="L1188" s="27">
        <f t="shared" si="131"/>
        <v>0.14285714285714285</v>
      </c>
      <c r="M1188" s="28">
        <v>0</v>
      </c>
      <c r="N1188" s="26">
        <v>28</v>
      </c>
      <c r="O1188" s="29">
        <f t="shared" si="132"/>
        <v>0.5</v>
      </c>
      <c r="P1188" s="30">
        <f t="shared" si="133"/>
        <v>28</v>
      </c>
      <c r="Q1188" s="31">
        <f t="shared" si="134"/>
        <v>28</v>
      </c>
      <c r="R1188" s="31">
        <f t="shared" si="135"/>
        <v>28</v>
      </c>
      <c r="S1188" s="32">
        <f t="shared" si="136"/>
        <v>0.5</v>
      </c>
    </row>
    <row r="1189" spans="1:19" x14ac:dyDescent="0.3">
      <c r="A1189" s="34" t="s">
        <v>458</v>
      </c>
      <c r="B1189" s="20" t="s">
        <v>10</v>
      </c>
      <c r="C1189" s="21" t="s">
        <v>22</v>
      </c>
      <c r="D1189" s="22"/>
      <c r="E1189" s="23"/>
      <c r="F1189" s="23"/>
      <c r="G1189" s="23"/>
      <c r="H1189" s="24" t="str">
        <f t="shared" si="130"/>
        <v/>
      </c>
      <c r="I1189" s="25">
        <v>18</v>
      </c>
      <c r="J1189" s="26">
        <v>18</v>
      </c>
      <c r="K1189" s="26">
        <v>1</v>
      </c>
      <c r="L1189" s="27">
        <f t="shared" si="131"/>
        <v>5.5555555555555552E-2</v>
      </c>
      <c r="M1189" s="28">
        <v>0</v>
      </c>
      <c r="N1189" s="26">
        <v>0</v>
      </c>
      <c r="O1189" s="29">
        <f t="shared" si="132"/>
        <v>0</v>
      </c>
      <c r="P1189" s="30">
        <f t="shared" si="133"/>
        <v>18</v>
      </c>
      <c r="Q1189" s="31">
        <f t="shared" si="134"/>
        <v>18</v>
      </c>
      <c r="R1189" s="31" t="str">
        <f t="shared" si="135"/>
        <v/>
      </c>
      <c r="S1189" s="32" t="str">
        <f t="shared" si="136"/>
        <v/>
      </c>
    </row>
    <row r="1190" spans="1:19" x14ac:dyDescent="0.3">
      <c r="A1190" s="34" t="s">
        <v>458</v>
      </c>
      <c r="B1190" s="20" t="s">
        <v>71</v>
      </c>
      <c r="C1190" s="21" t="s">
        <v>75</v>
      </c>
      <c r="D1190" s="22"/>
      <c r="E1190" s="23"/>
      <c r="F1190" s="23"/>
      <c r="G1190" s="23"/>
      <c r="H1190" s="24" t="str">
        <f t="shared" si="130"/>
        <v/>
      </c>
      <c r="I1190" s="25">
        <v>23</v>
      </c>
      <c r="J1190" s="26">
        <v>22</v>
      </c>
      <c r="K1190" s="26">
        <v>10</v>
      </c>
      <c r="L1190" s="27">
        <f t="shared" si="131"/>
        <v>0.45454545454545453</v>
      </c>
      <c r="M1190" s="28">
        <v>0</v>
      </c>
      <c r="N1190" s="26">
        <v>1</v>
      </c>
      <c r="O1190" s="29">
        <f t="shared" si="132"/>
        <v>4.3478260869565216E-2</v>
      </c>
      <c r="P1190" s="30">
        <f t="shared" si="133"/>
        <v>23</v>
      </c>
      <c r="Q1190" s="31">
        <f t="shared" si="134"/>
        <v>22</v>
      </c>
      <c r="R1190" s="31">
        <f t="shared" si="135"/>
        <v>1</v>
      </c>
      <c r="S1190" s="32">
        <f t="shared" si="136"/>
        <v>4.3478260869565216E-2</v>
      </c>
    </row>
    <row r="1191" spans="1:19" x14ac:dyDescent="0.3">
      <c r="A1191" s="34" t="s">
        <v>458</v>
      </c>
      <c r="B1191" s="20" t="s">
        <v>85</v>
      </c>
      <c r="C1191" s="21" t="s">
        <v>86</v>
      </c>
      <c r="D1191" s="22"/>
      <c r="E1191" s="23"/>
      <c r="F1191" s="23"/>
      <c r="G1191" s="23"/>
      <c r="H1191" s="24" t="str">
        <f t="shared" si="130"/>
        <v/>
      </c>
      <c r="I1191" s="25">
        <v>3156</v>
      </c>
      <c r="J1191" s="26">
        <v>1938</v>
      </c>
      <c r="K1191" s="26">
        <v>54</v>
      </c>
      <c r="L1191" s="27">
        <f t="shared" si="131"/>
        <v>2.7863777089783281E-2</v>
      </c>
      <c r="M1191" s="28">
        <v>0</v>
      </c>
      <c r="N1191" s="26">
        <v>1084</v>
      </c>
      <c r="O1191" s="29">
        <f t="shared" si="132"/>
        <v>0.35870284579748513</v>
      </c>
      <c r="P1191" s="30">
        <f t="shared" si="133"/>
        <v>3156</v>
      </c>
      <c r="Q1191" s="31">
        <f t="shared" si="134"/>
        <v>1938</v>
      </c>
      <c r="R1191" s="31">
        <f t="shared" si="135"/>
        <v>1084</v>
      </c>
      <c r="S1191" s="32">
        <f t="shared" si="136"/>
        <v>0.35870284579748513</v>
      </c>
    </row>
    <row r="1192" spans="1:19" x14ac:dyDescent="0.3">
      <c r="A1192" s="34" t="s">
        <v>458</v>
      </c>
      <c r="B1192" s="20" t="s">
        <v>85</v>
      </c>
      <c r="C1192" s="21" t="s">
        <v>90</v>
      </c>
      <c r="D1192" s="22"/>
      <c r="E1192" s="23"/>
      <c r="F1192" s="23"/>
      <c r="G1192" s="23"/>
      <c r="H1192" s="24" t="str">
        <f t="shared" si="130"/>
        <v/>
      </c>
      <c r="I1192" s="25">
        <v>1391</v>
      </c>
      <c r="J1192" s="26">
        <v>1182</v>
      </c>
      <c r="K1192" s="26">
        <v>82</v>
      </c>
      <c r="L1192" s="27">
        <f t="shared" si="131"/>
        <v>6.9373942470389166E-2</v>
      </c>
      <c r="M1192" s="28">
        <v>0</v>
      </c>
      <c r="N1192" s="26">
        <v>99</v>
      </c>
      <c r="O1192" s="29">
        <f t="shared" si="132"/>
        <v>7.7283372365339581E-2</v>
      </c>
      <c r="P1192" s="30">
        <f t="shared" si="133"/>
        <v>1391</v>
      </c>
      <c r="Q1192" s="31">
        <f t="shared" si="134"/>
        <v>1182</v>
      </c>
      <c r="R1192" s="31">
        <f t="shared" si="135"/>
        <v>99</v>
      </c>
      <c r="S1192" s="32">
        <f t="shared" si="136"/>
        <v>7.7283372365339581E-2</v>
      </c>
    </row>
    <row r="1193" spans="1:19" x14ac:dyDescent="0.3">
      <c r="A1193" s="34" t="s">
        <v>458</v>
      </c>
      <c r="B1193" s="20" t="s">
        <v>122</v>
      </c>
      <c r="C1193" s="21" t="s">
        <v>124</v>
      </c>
      <c r="D1193" s="22"/>
      <c r="E1193" s="23"/>
      <c r="F1193" s="23"/>
      <c r="G1193" s="23"/>
      <c r="H1193" s="24" t="str">
        <f t="shared" si="130"/>
        <v/>
      </c>
      <c r="I1193" s="25">
        <v>1907</v>
      </c>
      <c r="J1193" s="26">
        <v>803</v>
      </c>
      <c r="K1193" s="26">
        <v>128</v>
      </c>
      <c r="L1193" s="27">
        <f t="shared" si="131"/>
        <v>0.15940224159402241</v>
      </c>
      <c r="M1193" s="28">
        <v>13</v>
      </c>
      <c r="N1193" s="26">
        <v>1061</v>
      </c>
      <c r="O1193" s="29">
        <f t="shared" si="132"/>
        <v>0.56526371870005332</v>
      </c>
      <c r="P1193" s="30">
        <f t="shared" si="133"/>
        <v>1907</v>
      </c>
      <c r="Q1193" s="31">
        <f t="shared" si="134"/>
        <v>816</v>
      </c>
      <c r="R1193" s="31">
        <f t="shared" si="135"/>
        <v>1061</v>
      </c>
      <c r="S1193" s="32">
        <f t="shared" si="136"/>
        <v>0.56526371870005332</v>
      </c>
    </row>
    <row r="1194" spans="1:19" x14ac:dyDescent="0.3">
      <c r="A1194" s="34" t="s">
        <v>458</v>
      </c>
      <c r="B1194" s="20" t="s">
        <v>155</v>
      </c>
      <c r="C1194" s="21" t="s">
        <v>156</v>
      </c>
      <c r="D1194" s="22"/>
      <c r="E1194" s="23"/>
      <c r="F1194" s="23"/>
      <c r="G1194" s="23"/>
      <c r="H1194" s="24" t="str">
        <f t="shared" si="130"/>
        <v/>
      </c>
      <c r="I1194" s="25">
        <v>1118</v>
      </c>
      <c r="J1194" s="26">
        <v>438</v>
      </c>
      <c r="K1194" s="26">
        <v>145</v>
      </c>
      <c r="L1194" s="27">
        <f t="shared" si="131"/>
        <v>0.33105022831050229</v>
      </c>
      <c r="M1194" s="28">
        <v>2</v>
      </c>
      <c r="N1194" s="26">
        <v>653</v>
      </c>
      <c r="O1194" s="29">
        <f t="shared" si="132"/>
        <v>0.59743824336688012</v>
      </c>
      <c r="P1194" s="30">
        <f t="shared" si="133"/>
        <v>1118</v>
      </c>
      <c r="Q1194" s="31">
        <f t="shared" si="134"/>
        <v>440</v>
      </c>
      <c r="R1194" s="31">
        <f t="shared" si="135"/>
        <v>653</v>
      </c>
      <c r="S1194" s="32">
        <f t="shared" si="136"/>
        <v>0.59743824336688012</v>
      </c>
    </row>
    <row r="1195" spans="1:19" x14ac:dyDescent="0.3">
      <c r="A1195" s="34" t="s">
        <v>458</v>
      </c>
      <c r="B1195" s="20" t="s">
        <v>178</v>
      </c>
      <c r="C1195" s="21" t="s">
        <v>184</v>
      </c>
      <c r="D1195" s="22"/>
      <c r="E1195" s="23"/>
      <c r="F1195" s="23"/>
      <c r="G1195" s="23"/>
      <c r="H1195" s="24" t="str">
        <f t="shared" si="130"/>
        <v/>
      </c>
      <c r="I1195" s="25">
        <v>4203</v>
      </c>
      <c r="J1195" s="26">
        <v>2022</v>
      </c>
      <c r="K1195" s="26">
        <v>1041</v>
      </c>
      <c r="L1195" s="27">
        <f t="shared" si="131"/>
        <v>0.51483679525222548</v>
      </c>
      <c r="M1195" s="28">
        <v>0</v>
      </c>
      <c r="N1195" s="26">
        <v>1645</v>
      </c>
      <c r="O1195" s="29">
        <f t="shared" si="132"/>
        <v>0.44859558221979823</v>
      </c>
      <c r="P1195" s="30">
        <f t="shared" si="133"/>
        <v>4203</v>
      </c>
      <c r="Q1195" s="31">
        <f t="shared" si="134"/>
        <v>2022</v>
      </c>
      <c r="R1195" s="31">
        <f t="shared" si="135"/>
        <v>1645</v>
      </c>
      <c r="S1195" s="32">
        <f t="shared" si="136"/>
        <v>0.44859558221979823</v>
      </c>
    </row>
    <row r="1196" spans="1:19" x14ac:dyDescent="0.3">
      <c r="A1196" s="34" t="s">
        <v>458</v>
      </c>
      <c r="B1196" s="20" t="s">
        <v>192</v>
      </c>
      <c r="C1196" s="21" t="s">
        <v>193</v>
      </c>
      <c r="D1196" s="22"/>
      <c r="E1196" s="23"/>
      <c r="F1196" s="23"/>
      <c r="G1196" s="23"/>
      <c r="H1196" s="24" t="str">
        <f t="shared" si="130"/>
        <v/>
      </c>
      <c r="I1196" s="25">
        <v>251</v>
      </c>
      <c r="J1196" s="26">
        <v>243</v>
      </c>
      <c r="K1196" s="26">
        <v>145</v>
      </c>
      <c r="L1196" s="27">
        <f t="shared" si="131"/>
        <v>0.5967078189300411</v>
      </c>
      <c r="M1196" s="28">
        <v>0</v>
      </c>
      <c r="N1196" s="26">
        <v>5</v>
      </c>
      <c r="O1196" s="29">
        <f t="shared" si="132"/>
        <v>2.0161290322580645E-2</v>
      </c>
      <c r="P1196" s="30">
        <f t="shared" si="133"/>
        <v>251</v>
      </c>
      <c r="Q1196" s="31">
        <f t="shared" si="134"/>
        <v>243</v>
      </c>
      <c r="R1196" s="31">
        <f t="shared" si="135"/>
        <v>5</v>
      </c>
      <c r="S1196" s="32">
        <f t="shared" si="136"/>
        <v>2.0161290322580645E-2</v>
      </c>
    </row>
    <row r="1197" spans="1:19" x14ac:dyDescent="0.3">
      <c r="A1197" s="34" t="s">
        <v>458</v>
      </c>
      <c r="B1197" s="20" t="s">
        <v>194</v>
      </c>
      <c r="C1197" s="21" t="s">
        <v>197</v>
      </c>
      <c r="D1197" s="22"/>
      <c r="E1197" s="23"/>
      <c r="F1197" s="23"/>
      <c r="G1197" s="23"/>
      <c r="H1197" s="24" t="str">
        <f t="shared" si="130"/>
        <v/>
      </c>
      <c r="I1197" s="25">
        <v>203</v>
      </c>
      <c r="J1197" s="26">
        <v>171</v>
      </c>
      <c r="K1197" s="26">
        <v>102</v>
      </c>
      <c r="L1197" s="27">
        <f t="shared" si="131"/>
        <v>0.59649122807017541</v>
      </c>
      <c r="M1197" s="28">
        <v>0</v>
      </c>
      <c r="N1197" s="26">
        <v>28</v>
      </c>
      <c r="O1197" s="29">
        <f t="shared" si="132"/>
        <v>0.1407035175879397</v>
      </c>
      <c r="P1197" s="30">
        <f t="shared" si="133"/>
        <v>203</v>
      </c>
      <c r="Q1197" s="31">
        <f t="shared" si="134"/>
        <v>171</v>
      </c>
      <c r="R1197" s="31">
        <f t="shared" si="135"/>
        <v>28</v>
      </c>
      <c r="S1197" s="32">
        <f t="shared" si="136"/>
        <v>0.1407035175879397</v>
      </c>
    </row>
    <row r="1198" spans="1:19" x14ac:dyDescent="0.3">
      <c r="A1198" s="34" t="s">
        <v>458</v>
      </c>
      <c r="B1198" s="20" t="s">
        <v>218</v>
      </c>
      <c r="C1198" s="21" t="s">
        <v>218</v>
      </c>
      <c r="D1198" s="22"/>
      <c r="E1198" s="23"/>
      <c r="F1198" s="23"/>
      <c r="G1198" s="23"/>
      <c r="H1198" s="24" t="str">
        <f t="shared" si="130"/>
        <v/>
      </c>
      <c r="I1198" s="25">
        <v>234</v>
      </c>
      <c r="J1198" s="26">
        <v>225</v>
      </c>
      <c r="K1198" s="26">
        <v>205</v>
      </c>
      <c r="L1198" s="27">
        <f t="shared" si="131"/>
        <v>0.91111111111111109</v>
      </c>
      <c r="M1198" s="28">
        <v>0</v>
      </c>
      <c r="N1198" s="26">
        <v>7</v>
      </c>
      <c r="O1198" s="29">
        <f t="shared" si="132"/>
        <v>3.017241379310345E-2</v>
      </c>
      <c r="P1198" s="30">
        <f t="shared" si="133"/>
        <v>234</v>
      </c>
      <c r="Q1198" s="31">
        <f t="shared" si="134"/>
        <v>225</v>
      </c>
      <c r="R1198" s="31">
        <f t="shared" si="135"/>
        <v>7</v>
      </c>
      <c r="S1198" s="32">
        <f t="shared" si="136"/>
        <v>3.017241379310345E-2</v>
      </c>
    </row>
    <row r="1199" spans="1:19" x14ac:dyDescent="0.3">
      <c r="A1199" s="34" t="s">
        <v>458</v>
      </c>
      <c r="B1199" s="20" t="s">
        <v>229</v>
      </c>
      <c r="C1199" s="21" t="s">
        <v>231</v>
      </c>
      <c r="D1199" s="22"/>
      <c r="E1199" s="23"/>
      <c r="F1199" s="23"/>
      <c r="G1199" s="23"/>
      <c r="H1199" s="24" t="str">
        <f t="shared" si="130"/>
        <v/>
      </c>
      <c r="I1199" s="25">
        <v>8479</v>
      </c>
      <c r="J1199" s="26">
        <v>6051</v>
      </c>
      <c r="K1199" s="26">
        <v>3817</v>
      </c>
      <c r="L1199" s="27">
        <f t="shared" si="131"/>
        <v>0.63080482564865314</v>
      </c>
      <c r="M1199" s="28">
        <v>45</v>
      </c>
      <c r="N1199" s="26">
        <v>2020</v>
      </c>
      <c r="O1199" s="29">
        <f t="shared" si="132"/>
        <v>0.24889107934943322</v>
      </c>
      <c r="P1199" s="30">
        <f t="shared" si="133"/>
        <v>8479</v>
      </c>
      <c r="Q1199" s="31">
        <f t="shared" si="134"/>
        <v>6096</v>
      </c>
      <c r="R1199" s="31">
        <f t="shared" si="135"/>
        <v>2020</v>
      </c>
      <c r="S1199" s="32">
        <f t="shared" si="136"/>
        <v>0.24889107934943322</v>
      </c>
    </row>
    <row r="1200" spans="1:19" x14ac:dyDescent="0.3">
      <c r="A1200" s="34" t="s">
        <v>458</v>
      </c>
      <c r="B1200" s="20" t="s">
        <v>260</v>
      </c>
      <c r="C1200" s="21" t="s">
        <v>261</v>
      </c>
      <c r="D1200" s="22"/>
      <c r="E1200" s="23"/>
      <c r="F1200" s="23"/>
      <c r="G1200" s="23"/>
      <c r="H1200" s="24" t="str">
        <f t="shared" si="130"/>
        <v/>
      </c>
      <c r="I1200" s="25">
        <v>3654</v>
      </c>
      <c r="J1200" s="26">
        <v>796</v>
      </c>
      <c r="K1200" s="26">
        <v>434</v>
      </c>
      <c r="L1200" s="27">
        <f t="shared" si="131"/>
        <v>0.54522613065326631</v>
      </c>
      <c r="M1200" s="28">
        <v>0</v>
      </c>
      <c r="N1200" s="26">
        <v>2694</v>
      </c>
      <c r="O1200" s="29">
        <f t="shared" si="132"/>
        <v>0.77191977077363894</v>
      </c>
      <c r="P1200" s="30">
        <f t="shared" si="133"/>
        <v>3654</v>
      </c>
      <c r="Q1200" s="31">
        <f t="shared" si="134"/>
        <v>796</v>
      </c>
      <c r="R1200" s="31">
        <f t="shared" si="135"/>
        <v>2694</v>
      </c>
      <c r="S1200" s="32">
        <f t="shared" si="136"/>
        <v>0.77191977077363894</v>
      </c>
    </row>
    <row r="1201" spans="1:19" x14ac:dyDescent="0.3">
      <c r="A1201" s="34" t="s">
        <v>458</v>
      </c>
      <c r="B1201" s="20" t="s">
        <v>310</v>
      </c>
      <c r="C1201" s="21" t="s">
        <v>311</v>
      </c>
      <c r="D1201" s="22"/>
      <c r="E1201" s="23"/>
      <c r="F1201" s="23"/>
      <c r="G1201" s="23"/>
      <c r="H1201" s="24" t="str">
        <f t="shared" si="130"/>
        <v/>
      </c>
      <c r="I1201" s="25">
        <v>187</v>
      </c>
      <c r="J1201" s="26">
        <v>102</v>
      </c>
      <c r="K1201" s="26">
        <v>71</v>
      </c>
      <c r="L1201" s="27">
        <f t="shared" si="131"/>
        <v>0.69607843137254899</v>
      </c>
      <c r="M1201" s="28">
        <v>0</v>
      </c>
      <c r="N1201" s="26">
        <v>77</v>
      </c>
      <c r="O1201" s="29">
        <f t="shared" si="132"/>
        <v>0.43016759776536312</v>
      </c>
      <c r="P1201" s="30">
        <f t="shared" si="133"/>
        <v>187</v>
      </c>
      <c r="Q1201" s="31">
        <f t="shared" si="134"/>
        <v>102</v>
      </c>
      <c r="R1201" s="31">
        <f t="shared" si="135"/>
        <v>77</v>
      </c>
      <c r="S1201" s="32">
        <f t="shared" si="136"/>
        <v>0.43016759776536312</v>
      </c>
    </row>
    <row r="1202" spans="1:19" ht="28.8" x14ac:dyDescent="0.3">
      <c r="A1202" s="34" t="s">
        <v>458</v>
      </c>
      <c r="B1202" s="20" t="s">
        <v>314</v>
      </c>
      <c r="C1202" s="21" t="s">
        <v>317</v>
      </c>
      <c r="D1202" s="22"/>
      <c r="E1202" s="23"/>
      <c r="F1202" s="23"/>
      <c r="G1202" s="23"/>
      <c r="H1202" s="24" t="str">
        <f t="shared" si="130"/>
        <v/>
      </c>
      <c r="I1202" s="25">
        <v>1092</v>
      </c>
      <c r="J1202" s="26">
        <v>763</v>
      </c>
      <c r="K1202" s="26">
        <v>82</v>
      </c>
      <c r="L1202" s="27">
        <f t="shared" si="131"/>
        <v>0.10747051114023591</v>
      </c>
      <c r="M1202" s="28">
        <v>112</v>
      </c>
      <c r="N1202" s="26">
        <v>292</v>
      </c>
      <c r="O1202" s="29">
        <f t="shared" si="132"/>
        <v>0.25021422450728364</v>
      </c>
      <c r="P1202" s="30">
        <f t="shared" si="133"/>
        <v>1092</v>
      </c>
      <c r="Q1202" s="31">
        <f t="shared" si="134"/>
        <v>875</v>
      </c>
      <c r="R1202" s="31">
        <f t="shared" si="135"/>
        <v>292</v>
      </c>
      <c r="S1202" s="32">
        <f t="shared" si="136"/>
        <v>0.25021422450728364</v>
      </c>
    </row>
    <row r="1203" spans="1:19" x14ac:dyDescent="0.3">
      <c r="A1203" s="34" t="s">
        <v>458</v>
      </c>
      <c r="B1203" s="20" t="s">
        <v>328</v>
      </c>
      <c r="C1203" s="21" t="s">
        <v>330</v>
      </c>
      <c r="D1203" s="22"/>
      <c r="E1203" s="23"/>
      <c r="F1203" s="23"/>
      <c r="G1203" s="23"/>
      <c r="H1203" s="24" t="str">
        <f t="shared" si="130"/>
        <v/>
      </c>
      <c r="I1203" s="25">
        <v>682</v>
      </c>
      <c r="J1203" s="26">
        <v>538</v>
      </c>
      <c r="K1203" s="26">
        <v>494</v>
      </c>
      <c r="L1203" s="27">
        <f t="shared" si="131"/>
        <v>0.91821561338289959</v>
      </c>
      <c r="M1203" s="28">
        <v>2</v>
      </c>
      <c r="N1203" s="26">
        <v>116</v>
      </c>
      <c r="O1203" s="29">
        <f t="shared" si="132"/>
        <v>0.17682926829268292</v>
      </c>
      <c r="P1203" s="30">
        <f t="shared" si="133"/>
        <v>682</v>
      </c>
      <c r="Q1203" s="31">
        <f t="shared" si="134"/>
        <v>540</v>
      </c>
      <c r="R1203" s="31">
        <f t="shared" si="135"/>
        <v>116</v>
      </c>
      <c r="S1203" s="32">
        <f t="shared" si="136"/>
        <v>0.17682926829268292</v>
      </c>
    </row>
    <row r="1204" spans="1:19" x14ac:dyDescent="0.3">
      <c r="A1204" s="34" t="s">
        <v>458</v>
      </c>
      <c r="B1204" s="20" t="s">
        <v>384</v>
      </c>
      <c r="C1204" s="21" t="s">
        <v>385</v>
      </c>
      <c r="D1204" s="22"/>
      <c r="E1204" s="23"/>
      <c r="F1204" s="23"/>
      <c r="G1204" s="23"/>
      <c r="H1204" s="24" t="str">
        <f t="shared" si="130"/>
        <v/>
      </c>
      <c r="I1204" s="25">
        <v>1124</v>
      </c>
      <c r="J1204" s="26">
        <v>734</v>
      </c>
      <c r="K1204" s="26">
        <v>124</v>
      </c>
      <c r="L1204" s="27">
        <f t="shared" si="131"/>
        <v>0.16893732970027248</v>
      </c>
      <c r="M1204" s="28">
        <v>4</v>
      </c>
      <c r="N1204" s="26">
        <v>385</v>
      </c>
      <c r="O1204" s="29">
        <f t="shared" si="132"/>
        <v>0.34283170080142478</v>
      </c>
      <c r="P1204" s="30">
        <f t="shared" si="133"/>
        <v>1124</v>
      </c>
      <c r="Q1204" s="31">
        <f t="shared" si="134"/>
        <v>738</v>
      </c>
      <c r="R1204" s="31">
        <f t="shared" si="135"/>
        <v>385</v>
      </c>
      <c r="S1204" s="32">
        <f t="shared" si="136"/>
        <v>0.34283170080142478</v>
      </c>
    </row>
    <row r="1205" spans="1:19" x14ac:dyDescent="0.3">
      <c r="A1205" s="34" t="s">
        <v>458</v>
      </c>
      <c r="B1205" s="20" t="s">
        <v>386</v>
      </c>
      <c r="C1205" s="21" t="s">
        <v>390</v>
      </c>
      <c r="D1205" s="22"/>
      <c r="E1205" s="23"/>
      <c r="F1205" s="23"/>
      <c r="G1205" s="23"/>
      <c r="H1205" s="24" t="str">
        <f t="shared" si="130"/>
        <v/>
      </c>
      <c r="I1205" s="25">
        <v>6403</v>
      </c>
      <c r="J1205" s="26">
        <v>4528</v>
      </c>
      <c r="K1205" s="26">
        <v>2270</v>
      </c>
      <c r="L1205" s="27">
        <f t="shared" si="131"/>
        <v>0.50132508833922262</v>
      </c>
      <c r="M1205" s="28">
        <v>3</v>
      </c>
      <c r="N1205" s="26">
        <v>1751</v>
      </c>
      <c r="O1205" s="29">
        <f t="shared" si="132"/>
        <v>0.2787328876154091</v>
      </c>
      <c r="P1205" s="30">
        <f t="shared" si="133"/>
        <v>6403</v>
      </c>
      <c r="Q1205" s="31">
        <f t="shared" si="134"/>
        <v>4531</v>
      </c>
      <c r="R1205" s="31">
        <f t="shared" si="135"/>
        <v>1751</v>
      </c>
      <c r="S1205" s="32">
        <f t="shared" si="136"/>
        <v>0.2787328876154091</v>
      </c>
    </row>
    <row r="1206" spans="1:19" ht="28.8" x14ac:dyDescent="0.3">
      <c r="A1206" s="34" t="s">
        <v>458</v>
      </c>
      <c r="B1206" s="20" t="s">
        <v>405</v>
      </c>
      <c r="C1206" s="21" t="s">
        <v>406</v>
      </c>
      <c r="D1206" s="22"/>
      <c r="E1206" s="23"/>
      <c r="F1206" s="23"/>
      <c r="G1206" s="23"/>
      <c r="H1206" s="24" t="str">
        <f t="shared" si="130"/>
        <v/>
      </c>
      <c r="I1206" s="25">
        <v>1464</v>
      </c>
      <c r="J1206" s="26">
        <v>776</v>
      </c>
      <c r="K1206" s="26">
        <v>516</v>
      </c>
      <c r="L1206" s="27">
        <f t="shared" si="131"/>
        <v>0.66494845360824739</v>
      </c>
      <c r="M1206" s="28">
        <v>1</v>
      </c>
      <c r="N1206" s="26">
        <v>636</v>
      </c>
      <c r="O1206" s="29">
        <f t="shared" si="132"/>
        <v>0.45010615711252655</v>
      </c>
      <c r="P1206" s="30">
        <f t="shared" si="133"/>
        <v>1464</v>
      </c>
      <c r="Q1206" s="31">
        <f t="shared" si="134"/>
        <v>777</v>
      </c>
      <c r="R1206" s="31">
        <f t="shared" si="135"/>
        <v>636</v>
      </c>
      <c r="S1206" s="32">
        <f t="shared" si="136"/>
        <v>0.45010615711252655</v>
      </c>
    </row>
    <row r="1207" spans="1:19" ht="28.8" x14ac:dyDescent="0.3">
      <c r="A1207" s="34" t="s">
        <v>458</v>
      </c>
      <c r="B1207" s="20" t="s">
        <v>408</v>
      </c>
      <c r="C1207" s="21" t="s">
        <v>410</v>
      </c>
      <c r="D1207" s="22"/>
      <c r="E1207" s="23"/>
      <c r="F1207" s="23"/>
      <c r="G1207" s="23"/>
      <c r="H1207" s="24" t="str">
        <f t="shared" si="130"/>
        <v/>
      </c>
      <c r="I1207" s="25">
        <v>5104</v>
      </c>
      <c r="J1207" s="26">
        <v>4784</v>
      </c>
      <c r="K1207" s="26">
        <v>2898</v>
      </c>
      <c r="L1207" s="27">
        <f t="shared" si="131"/>
        <v>0.60576923076923073</v>
      </c>
      <c r="M1207" s="28">
        <v>1</v>
      </c>
      <c r="N1207" s="26">
        <v>264</v>
      </c>
      <c r="O1207" s="29">
        <f t="shared" si="132"/>
        <v>5.2287581699346407E-2</v>
      </c>
      <c r="P1207" s="30">
        <f t="shared" si="133"/>
        <v>5104</v>
      </c>
      <c r="Q1207" s="31">
        <f t="shared" si="134"/>
        <v>4785</v>
      </c>
      <c r="R1207" s="31">
        <f t="shared" si="135"/>
        <v>264</v>
      </c>
      <c r="S1207" s="32">
        <f t="shared" si="136"/>
        <v>5.2287581699346407E-2</v>
      </c>
    </row>
    <row r="1208" spans="1:19" x14ac:dyDescent="0.3">
      <c r="A1208" s="34" t="s">
        <v>458</v>
      </c>
      <c r="B1208" s="20" t="s">
        <v>414</v>
      </c>
      <c r="C1208" s="21" t="s">
        <v>423</v>
      </c>
      <c r="D1208" s="22"/>
      <c r="E1208" s="23"/>
      <c r="F1208" s="23"/>
      <c r="G1208" s="23"/>
      <c r="H1208" s="24" t="str">
        <f t="shared" si="130"/>
        <v/>
      </c>
      <c r="I1208" s="25">
        <v>32</v>
      </c>
      <c r="J1208" s="26">
        <v>32</v>
      </c>
      <c r="K1208" s="26">
        <v>11</v>
      </c>
      <c r="L1208" s="27">
        <f t="shared" si="131"/>
        <v>0.34375</v>
      </c>
      <c r="M1208" s="28">
        <v>0</v>
      </c>
      <c r="N1208" s="26">
        <v>0</v>
      </c>
      <c r="O1208" s="29">
        <f t="shared" si="132"/>
        <v>0</v>
      </c>
      <c r="P1208" s="30">
        <f t="shared" si="133"/>
        <v>32</v>
      </c>
      <c r="Q1208" s="31">
        <f t="shared" si="134"/>
        <v>32</v>
      </c>
      <c r="R1208" s="31" t="str">
        <f t="shared" si="135"/>
        <v/>
      </c>
      <c r="S1208" s="32" t="str">
        <f t="shared" si="136"/>
        <v/>
      </c>
    </row>
    <row r="1209" spans="1:19" x14ac:dyDescent="0.3">
      <c r="A1209" s="34" t="s">
        <v>458</v>
      </c>
      <c r="B1209" s="20" t="s">
        <v>414</v>
      </c>
      <c r="C1209" s="21" t="s">
        <v>427</v>
      </c>
      <c r="D1209" s="22"/>
      <c r="E1209" s="23"/>
      <c r="F1209" s="23"/>
      <c r="G1209" s="23"/>
      <c r="H1209" s="24" t="str">
        <f t="shared" si="130"/>
        <v/>
      </c>
      <c r="I1209" s="25">
        <v>67</v>
      </c>
      <c r="J1209" s="26">
        <v>64</v>
      </c>
      <c r="K1209" s="26">
        <v>18</v>
      </c>
      <c r="L1209" s="27">
        <f t="shared" si="131"/>
        <v>0.28125</v>
      </c>
      <c r="M1209" s="28">
        <v>2</v>
      </c>
      <c r="N1209" s="26">
        <v>0</v>
      </c>
      <c r="O1209" s="29">
        <f t="shared" si="132"/>
        <v>0</v>
      </c>
      <c r="P1209" s="30">
        <f t="shared" si="133"/>
        <v>67</v>
      </c>
      <c r="Q1209" s="31">
        <f t="shared" si="134"/>
        <v>66</v>
      </c>
      <c r="R1209" s="31" t="str">
        <f t="shared" si="135"/>
        <v/>
      </c>
      <c r="S1209" s="32" t="str">
        <f t="shared" si="136"/>
        <v/>
      </c>
    </row>
    <row r="1210" spans="1:19" x14ac:dyDescent="0.3">
      <c r="A1210" s="34" t="s">
        <v>459</v>
      </c>
      <c r="B1210" s="20" t="s">
        <v>6</v>
      </c>
      <c r="C1210" s="21" t="s">
        <v>7</v>
      </c>
      <c r="D1210" s="22">
        <v>0</v>
      </c>
      <c r="E1210" s="23">
        <v>0</v>
      </c>
      <c r="F1210" s="23">
        <v>0</v>
      </c>
      <c r="G1210" s="23">
        <v>0</v>
      </c>
      <c r="H1210" s="24" t="str">
        <f t="shared" si="130"/>
        <v/>
      </c>
      <c r="I1210" s="25">
        <v>4388</v>
      </c>
      <c r="J1210" s="26">
        <v>1449</v>
      </c>
      <c r="K1210" s="26">
        <v>530</v>
      </c>
      <c r="L1210" s="27">
        <f t="shared" si="131"/>
        <v>0.36576949620427879</v>
      </c>
      <c r="M1210" s="28">
        <v>28</v>
      </c>
      <c r="N1210" s="26">
        <v>2782</v>
      </c>
      <c r="O1210" s="29">
        <f t="shared" si="132"/>
        <v>0.65320497769429442</v>
      </c>
      <c r="P1210" s="30">
        <f t="shared" si="133"/>
        <v>4388</v>
      </c>
      <c r="Q1210" s="31">
        <f t="shared" si="134"/>
        <v>1477</v>
      </c>
      <c r="R1210" s="31">
        <f t="shared" si="135"/>
        <v>2782</v>
      </c>
      <c r="S1210" s="32">
        <f t="shared" si="136"/>
        <v>0.65320497769429442</v>
      </c>
    </row>
    <row r="1211" spans="1:19" x14ac:dyDescent="0.3">
      <c r="A1211" s="34" t="s">
        <v>459</v>
      </c>
      <c r="B1211" s="20" t="s">
        <v>14</v>
      </c>
      <c r="C1211" s="21" t="s">
        <v>16</v>
      </c>
      <c r="D1211" s="22">
        <v>1</v>
      </c>
      <c r="E1211" s="23">
        <v>0</v>
      </c>
      <c r="F1211" s="23">
        <v>0</v>
      </c>
      <c r="G1211" s="23">
        <v>0</v>
      </c>
      <c r="H1211" s="24" t="str">
        <f t="shared" si="130"/>
        <v/>
      </c>
      <c r="I1211" s="25">
        <v>1759</v>
      </c>
      <c r="J1211" s="26">
        <v>841</v>
      </c>
      <c r="K1211" s="26">
        <v>264</v>
      </c>
      <c r="L1211" s="27">
        <f t="shared" si="131"/>
        <v>0.31391200951248516</v>
      </c>
      <c r="M1211" s="28">
        <v>0</v>
      </c>
      <c r="N1211" s="26">
        <v>853</v>
      </c>
      <c r="O1211" s="29">
        <f t="shared" si="132"/>
        <v>0.50354191263282178</v>
      </c>
      <c r="P1211" s="30">
        <f t="shared" si="133"/>
        <v>1760</v>
      </c>
      <c r="Q1211" s="31">
        <f t="shared" si="134"/>
        <v>841</v>
      </c>
      <c r="R1211" s="31">
        <f t="shared" si="135"/>
        <v>853</v>
      </c>
      <c r="S1211" s="32">
        <f t="shared" si="136"/>
        <v>0.50354191263282178</v>
      </c>
    </row>
    <row r="1212" spans="1:19" x14ac:dyDescent="0.3">
      <c r="A1212" s="34" t="s">
        <v>459</v>
      </c>
      <c r="B1212" s="20" t="s">
        <v>8</v>
      </c>
      <c r="C1212" s="21" t="s">
        <v>9</v>
      </c>
      <c r="D1212" s="22">
        <v>1</v>
      </c>
      <c r="E1212" s="23">
        <v>0</v>
      </c>
      <c r="F1212" s="23">
        <v>0</v>
      </c>
      <c r="G1212" s="23">
        <v>0</v>
      </c>
      <c r="H1212" s="24" t="str">
        <f t="shared" si="130"/>
        <v/>
      </c>
      <c r="I1212" s="25">
        <v>34</v>
      </c>
      <c r="J1212" s="26">
        <v>30</v>
      </c>
      <c r="K1212" s="26">
        <v>10</v>
      </c>
      <c r="L1212" s="27">
        <f t="shared" si="131"/>
        <v>0.33333333333333331</v>
      </c>
      <c r="M1212" s="28">
        <v>0</v>
      </c>
      <c r="N1212" s="26">
        <v>3</v>
      </c>
      <c r="O1212" s="29">
        <f t="shared" si="132"/>
        <v>9.0909090909090912E-2</v>
      </c>
      <c r="P1212" s="30">
        <f t="shared" si="133"/>
        <v>35</v>
      </c>
      <c r="Q1212" s="31">
        <f t="shared" si="134"/>
        <v>30</v>
      </c>
      <c r="R1212" s="31">
        <f t="shared" si="135"/>
        <v>3</v>
      </c>
      <c r="S1212" s="32">
        <f t="shared" si="136"/>
        <v>9.0909090909090912E-2</v>
      </c>
    </row>
    <row r="1213" spans="1:19" x14ac:dyDescent="0.3">
      <c r="A1213" s="34" t="s">
        <v>459</v>
      </c>
      <c r="B1213" s="20" t="s">
        <v>10</v>
      </c>
      <c r="C1213" s="21" t="s">
        <v>22</v>
      </c>
      <c r="D1213" s="22">
        <v>0</v>
      </c>
      <c r="E1213" s="23">
        <v>0</v>
      </c>
      <c r="F1213" s="23">
        <v>0</v>
      </c>
      <c r="G1213" s="23">
        <v>0</v>
      </c>
      <c r="H1213" s="24" t="str">
        <f t="shared" ref="H1213:H1276" si="137">IF((E1213+G1213)&lt;&gt;0,G1213/(E1213+G1213),"")</f>
        <v/>
      </c>
      <c r="I1213" s="25">
        <v>1701</v>
      </c>
      <c r="J1213" s="26">
        <v>1376</v>
      </c>
      <c r="K1213" s="26">
        <v>604</v>
      </c>
      <c r="L1213" s="27">
        <f t="shared" si="131"/>
        <v>0.43895348837209303</v>
      </c>
      <c r="M1213" s="28">
        <v>4</v>
      </c>
      <c r="N1213" s="26">
        <v>217</v>
      </c>
      <c r="O1213" s="29">
        <f t="shared" si="132"/>
        <v>0.1358797745773325</v>
      </c>
      <c r="P1213" s="30">
        <f t="shared" si="133"/>
        <v>1701</v>
      </c>
      <c r="Q1213" s="31">
        <f t="shared" si="134"/>
        <v>1380</v>
      </c>
      <c r="R1213" s="31">
        <f t="shared" si="135"/>
        <v>217</v>
      </c>
      <c r="S1213" s="32">
        <f t="shared" si="136"/>
        <v>0.1358797745773325</v>
      </c>
    </row>
    <row r="1214" spans="1:19" x14ac:dyDescent="0.3">
      <c r="A1214" s="34" t="s">
        <v>459</v>
      </c>
      <c r="B1214" s="20" t="s">
        <v>23</v>
      </c>
      <c r="C1214" s="21" t="s">
        <v>24</v>
      </c>
      <c r="D1214" s="22">
        <v>0</v>
      </c>
      <c r="E1214" s="23">
        <v>0</v>
      </c>
      <c r="F1214" s="23">
        <v>0</v>
      </c>
      <c r="G1214" s="23">
        <v>0</v>
      </c>
      <c r="H1214" s="24" t="str">
        <f t="shared" si="137"/>
        <v/>
      </c>
      <c r="I1214" s="25">
        <v>1</v>
      </c>
      <c r="J1214" s="26">
        <v>0</v>
      </c>
      <c r="K1214" s="26">
        <v>0</v>
      </c>
      <c r="L1214" s="27" t="str">
        <f t="shared" si="131"/>
        <v/>
      </c>
      <c r="M1214" s="28">
        <v>1</v>
      </c>
      <c r="N1214" s="26">
        <v>0</v>
      </c>
      <c r="O1214" s="29">
        <f t="shared" si="132"/>
        <v>0</v>
      </c>
      <c r="P1214" s="30">
        <f t="shared" si="133"/>
        <v>1</v>
      </c>
      <c r="Q1214" s="31">
        <f t="shared" si="134"/>
        <v>1</v>
      </c>
      <c r="R1214" s="31" t="str">
        <f t="shared" si="135"/>
        <v/>
      </c>
      <c r="S1214" s="32" t="str">
        <f t="shared" si="136"/>
        <v/>
      </c>
    </row>
    <row r="1215" spans="1:19" x14ac:dyDescent="0.3">
      <c r="A1215" s="34" t="s">
        <v>459</v>
      </c>
      <c r="B1215" s="20" t="s">
        <v>29</v>
      </c>
      <c r="C1215" s="21" t="s">
        <v>30</v>
      </c>
      <c r="D1215" s="22">
        <v>0</v>
      </c>
      <c r="E1215" s="23">
        <v>0</v>
      </c>
      <c r="F1215" s="23">
        <v>0</v>
      </c>
      <c r="G1215" s="23">
        <v>0</v>
      </c>
      <c r="H1215" s="24" t="str">
        <f t="shared" si="137"/>
        <v/>
      </c>
      <c r="I1215" s="25">
        <v>7</v>
      </c>
      <c r="J1215" s="26">
        <v>5</v>
      </c>
      <c r="K1215" s="26">
        <v>4</v>
      </c>
      <c r="L1215" s="27">
        <f t="shared" si="131"/>
        <v>0.8</v>
      </c>
      <c r="M1215" s="28">
        <v>2</v>
      </c>
      <c r="N1215" s="26">
        <v>0</v>
      </c>
      <c r="O1215" s="29">
        <f t="shared" si="132"/>
        <v>0</v>
      </c>
      <c r="P1215" s="30">
        <f t="shared" si="133"/>
        <v>7</v>
      </c>
      <c r="Q1215" s="31">
        <f t="shared" si="134"/>
        <v>7</v>
      </c>
      <c r="R1215" s="31" t="str">
        <f t="shared" si="135"/>
        <v/>
      </c>
      <c r="S1215" s="32" t="str">
        <f t="shared" si="136"/>
        <v/>
      </c>
    </row>
    <row r="1216" spans="1:19" x14ac:dyDescent="0.3">
      <c r="A1216" s="34" t="s">
        <v>459</v>
      </c>
      <c r="B1216" s="20" t="s">
        <v>38</v>
      </c>
      <c r="C1216" s="21" t="s">
        <v>39</v>
      </c>
      <c r="D1216" s="22">
        <v>0</v>
      </c>
      <c r="E1216" s="23">
        <v>0</v>
      </c>
      <c r="F1216" s="23">
        <v>0</v>
      </c>
      <c r="G1216" s="23">
        <v>0</v>
      </c>
      <c r="H1216" s="24" t="str">
        <f t="shared" si="137"/>
        <v/>
      </c>
      <c r="I1216" s="25">
        <v>542</v>
      </c>
      <c r="J1216" s="26">
        <v>379</v>
      </c>
      <c r="K1216" s="26">
        <v>69</v>
      </c>
      <c r="L1216" s="27">
        <f t="shared" si="131"/>
        <v>0.18205804749340371</v>
      </c>
      <c r="M1216" s="28">
        <v>2</v>
      </c>
      <c r="N1216" s="26">
        <v>154</v>
      </c>
      <c r="O1216" s="29">
        <f t="shared" si="132"/>
        <v>0.28785046728971964</v>
      </c>
      <c r="P1216" s="30">
        <f t="shared" si="133"/>
        <v>542</v>
      </c>
      <c r="Q1216" s="31">
        <f t="shared" si="134"/>
        <v>381</v>
      </c>
      <c r="R1216" s="31">
        <f t="shared" si="135"/>
        <v>154</v>
      </c>
      <c r="S1216" s="32">
        <f t="shared" si="136"/>
        <v>0.28785046728971964</v>
      </c>
    </row>
    <row r="1217" spans="1:19" ht="28.8" x14ac:dyDescent="0.3">
      <c r="A1217" s="34" t="s">
        <v>459</v>
      </c>
      <c r="B1217" s="20" t="s">
        <v>42</v>
      </c>
      <c r="C1217" s="21" t="s">
        <v>47</v>
      </c>
      <c r="D1217" s="22">
        <v>0</v>
      </c>
      <c r="E1217" s="23">
        <v>0</v>
      </c>
      <c r="F1217" s="23">
        <v>0</v>
      </c>
      <c r="G1217" s="23">
        <v>0</v>
      </c>
      <c r="H1217" s="24" t="str">
        <f t="shared" si="137"/>
        <v/>
      </c>
      <c r="I1217" s="25">
        <v>40</v>
      </c>
      <c r="J1217" s="26">
        <v>33</v>
      </c>
      <c r="K1217" s="26">
        <v>18</v>
      </c>
      <c r="L1217" s="27">
        <f t="shared" si="131"/>
        <v>0.54545454545454541</v>
      </c>
      <c r="M1217" s="28">
        <v>2</v>
      </c>
      <c r="N1217" s="26">
        <v>4</v>
      </c>
      <c r="O1217" s="29">
        <f t="shared" si="132"/>
        <v>0.10256410256410256</v>
      </c>
      <c r="P1217" s="30">
        <f t="shared" si="133"/>
        <v>40</v>
      </c>
      <c r="Q1217" s="31">
        <f t="shared" si="134"/>
        <v>35</v>
      </c>
      <c r="R1217" s="31">
        <f t="shared" si="135"/>
        <v>4</v>
      </c>
      <c r="S1217" s="32">
        <f t="shared" si="136"/>
        <v>0.10256410256410256</v>
      </c>
    </row>
    <row r="1218" spans="1:19" x14ac:dyDescent="0.3">
      <c r="A1218" s="34" t="s">
        <v>459</v>
      </c>
      <c r="B1218" s="20" t="s">
        <v>51</v>
      </c>
      <c r="C1218" s="21" t="s">
        <v>57</v>
      </c>
      <c r="D1218" s="22">
        <v>0</v>
      </c>
      <c r="E1218" s="23">
        <v>0</v>
      </c>
      <c r="F1218" s="23">
        <v>0</v>
      </c>
      <c r="G1218" s="23">
        <v>0</v>
      </c>
      <c r="H1218" s="24" t="str">
        <f t="shared" si="137"/>
        <v/>
      </c>
      <c r="I1218" s="25">
        <v>20</v>
      </c>
      <c r="J1218" s="26">
        <v>13</v>
      </c>
      <c r="K1218" s="26">
        <v>6</v>
      </c>
      <c r="L1218" s="27">
        <f t="shared" ref="L1218:L1281" si="138">IF(J1218&lt;&gt;0,K1218/J1218,"")</f>
        <v>0.46153846153846156</v>
      </c>
      <c r="M1218" s="28">
        <v>0</v>
      </c>
      <c r="N1218" s="26">
        <v>3</v>
      </c>
      <c r="O1218" s="29">
        <f t="shared" ref="O1218:O1281" si="139">IF((J1218+M1218+N1218)&lt;&gt;0,N1218/(J1218+M1218+N1218),"")</f>
        <v>0.1875</v>
      </c>
      <c r="P1218" s="30">
        <f t="shared" si="133"/>
        <v>20</v>
      </c>
      <c r="Q1218" s="31">
        <f t="shared" si="134"/>
        <v>13</v>
      </c>
      <c r="R1218" s="31">
        <f t="shared" si="135"/>
        <v>3</v>
      </c>
      <c r="S1218" s="32">
        <f t="shared" si="136"/>
        <v>0.1875</v>
      </c>
    </row>
    <row r="1219" spans="1:19" x14ac:dyDescent="0.3">
      <c r="A1219" s="34" t="s">
        <v>459</v>
      </c>
      <c r="B1219" s="20" t="s">
        <v>51</v>
      </c>
      <c r="C1219" s="21" t="s">
        <v>59</v>
      </c>
      <c r="D1219" s="22">
        <v>0</v>
      </c>
      <c r="E1219" s="23">
        <v>0</v>
      </c>
      <c r="F1219" s="23">
        <v>0</v>
      </c>
      <c r="G1219" s="23">
        <v>0</v>
      </c>
      <c r="H1219" s="24" t="str">
        <f t="shared" si="137"/>
        <v/>
      </c>
      <c r="I1219" s="25">
        <v>138</v>
      </c>
      <c r="J1219" s="26">
        <v>106</v>
      </c>
      <c r="K1219" s="26">
        <v>27</v>
      </c>
      <c r="L1219" s="27">
        <f t="shared" si="138"/>
        <v>0.25471698113207547</v>
      </c>
      <c r="M1219" s="28">
        <v>1</v>
      </c>
      <c r="N1219" s="26">
        <v>16</v>
      </c>
      <c r="O1219" s="29">
        <f t="shared" si="139"/>
        <v>0.13008130081300814</v>
      </c>
      <c r="P1219" s="30">
        <f t="shared" ref="P1219:P1282" si="140">IF(SUM(D1219,I1219)&gt;0,SUM(D1219,I1219),"")</f>
        <v>138</v>
      </c>
      <c r="Q1219" s="31">
        <f t="shared" ref="Q1219:Q1282" si="141">IF(SUM(E1219,J1219, M1219)&gt;0,SUM(E1219,J1219, M1219),"")</f>
        <v>107</v>
      </c>
      <c r="R1219" s="31">
        <f t="shared" ref="R1219:R1282" si="142">IF(SUM(G1219,N1219)&gt;0,SUM(G1219,N1219),"")</f>
        <v>16</v>
      </c>
      <c r="S1219" s="32">
        <f t="shared" ref="S1219:S1282" si="143">IFERROR(IF((Q1219+R1219)&lt;&gt;0,R1219/(Q1219+R1219),""),"")</f>
        <v>0.13008130081300814</v>
      </c>
    </row>
    <row r="1220" spans="1:19" x14ac:dyDescent="0.3">
      <c r="A1220" s="34" t="s">
        <v>459</v>
      </c>
      <c r="B1220" s="20" t="s">
        <v>60</v>
      </c>
      <c r="C1220" s="21" t="s">
        <v>61</v>
      </c>
      <c r="D1220" s="22">
        <v>0</v>
      </c>
      <c r="E1220" s="23">
        <v>0</v>
      </c>
      <c r="F1220" s="23">
        <v>0</v>
      </c>
      <c r="G1220" s="23">
        <v>0</v>
      </c>
      <c r="H1220" s="24" t="str">
        <f t="shared" si="137"/>
        <v/>
      </c>
      <c r="I1220" s="25">
        <v>37</v>
      </c>
      <c r="J1220" s="26">
        <v>29</v>
      </c>
      <c r="K1220" s="26">
        <v>19</v>
      </c>
      <c r="L1220" s="27">
        <f t="shared" si="138"/>
        <v>0.65517241379310343</v>
      </c>
      <c r="M1220" s="28">
        <v>1</v>
      </c>
      <c r="N1220" s="26">
        <v>5</v>
      </c>
      <c r="O1220" s="29">
        <f t="shared" si="139"/>
        <v>0.14285714285714285</v>
      </c>
      <c r="P1220" s="30">
        <f t="shared" si="140"/>
        <v>37</v>
      </c>
      <c r="Q1220" s="31">
        <f t="shared" si="141"/>
        <v>30</v>
      </c>
      <c r="R1220" s="31">
        <f t="shared" si="142"/>
        <v>5</v>
      </c>
      <c r="S1220" s="32">
        <f t="shared" si="143"/>
        <v>0.14285714285714285</v>
      </c>
    </row>
    <row r="1221" spans="1:19" x14ac:dyDescent="0.3">
      <c r="A1221" s="34" t="s">
        <v>459</v>
      </c>
      <c r="B1221" s="20" t="s">
        <v>71</v>
      </c>
      <c r="C1221" s="21" t="s">
        <v>74</v>
      </c>
      <c r="D1221" s="22">
        <v>0</v>
      </c>
      <c r="E1221" s="23">
        <v>0</v>
      </c>
      <c r="F1221" s="23">
        <v>0</v>
      </c>
      <c r="G1221" s="23">
        <v>0</v>
      </c>
      <c r="H1221" s="24" t="str">
        <f t="shared" si="137"/>
        <v/>
      </c>
      <c r="I1221" s="25">
        <v>226</v>
      </c>
      <c r="J1221" s="26">
        <v>218</v>
      </c>
      <c r="K1221" s="26">
        <v>189</v>
      </c>
      <c r="L1221" s="27">
        <f t="shared" si="138"/>
        <v>0.8669724770642202</v>
      </c>
      <c r="M1221" s="28">
        <v>2</v>
      </c>
      <c r="N1221" s="26">
        <v>1</v>
      </c>
      <c r="O1221" s="29">
        <f t="shared" si="139"/>
        <v>4.5248868778280547E-3</v>
      </c>
      <c r="P1221" s="30">
        <f t="shared" si="140"/>
        <v>226</v>
      </c>
      <c r="Q1221" s="31">
        <f t="shared" si="141"/>
        <v>220</v>
      </c>
      <c r="R1221" s="31">
        <f t="shared" si="142"/>
        <v>1</v>
      </c>
      <c r="S1221" s="32">
        <f t="shared" si="143"/>
        <v>4.5248868778280547E-3</v>
      </c>
    </row>
    <row r="1222" spans="1:19" x14ac:dyDescent="0.3">
      <c r="A1222" s="34" t="s">
        <v>459</v>
      </c>
      <c r="B1222" s="20" t="s">
        <v>71</v>
      </c>
      <c r="C1222" s="21" t="s">
        <v>75</v>
      </c>
      <c r="D1222" s="22">
        <v>3</v>
      </c>
      <c r="E1222" s="23">
        <v>1</v>
      </c>
      <c r="F1222" s="23">
        <v>1</v>
      </c>
      <c r="G1222" s="23">
        <v>0</v>
      </c>
      <c r="H1222" s="24">
        <f t="shared" si="137"/>
        <v>0</v>
      </c>
      <c r="I1222" s="25">
        <v>2812</v>
      </c>
      <c r="J1222" s="26">
        <v>2706</v>
      </c>
      <c r="K1222" s="26">
        <v>2235</v>
      </c>
      <c r="L1222" s="27">
        <f t="shared" si="138"/>
        <v>0.82594235033259422</v>
      </c>
      <c r="M1222" s="28">
        <v>7</v>
      </c>
      <c r="N1222" s="26">
        <v>28</v>
      </c>
      <c r="O1222" s="29">
        <f t="shared" si="139"/>
        <v>1.0215249908792412E-2</v>
      </c>
      <c r="P1222" s="30">
        <f t="shared" si="140"/>
        <v>2815</v>
      </c>
      <c r="Q1222" s="31">
        <f t="shared" si="141"/>
        <v>2714</v>
      </c>
      <c r="R1222" s="31">
        <f t="shared" si="142"/>
        <v>28</v>
      </c>
      <c r="S1222" s="32">
        <f t="shared" si="143"/>
        <v>1.0211524434719184E-2</v>
      </c>
    </row>
    <row r="1223" spans="1:19" x14ac:dyDescent="0.3">
      <c r="A1223" s="34" t="s">
        <v>459</v>
      </c>
      <c r="B1223" s="20" t="s">
        <v>71</v>
      </c>
      <c r="C1223" s="21" t="s">
        <v>76</v>
      </c>
      <c r="D1223" s="22">
        <v>10</v>
      </c>
      <c r="E1223" s="23">
        <v>6</v>
      </c>
      <c r="F1223" s="23">
        <v>3</v>
      </c>
      <c r="G1223" s="23">
        <v>0</v>
      </c>
      <c r="H1223" s="24">
        <f t="shared" si="137"/>
        <v>0</v>
      </c>
      <c r="I1223" s="25">
        <v>2193</v>
      </c>
      <c r="J1223" s="26">
        <v>2084</v>
      </c>
      <c r="K1223" s="26">
        <v>1781</v>
      </c>
      <c r="L1223" s="27">
        <f t="shared" si="138"/>
        <v>0.85460652591170827</v>
      </c>
      <c r="M1223" s="28">
        <v>4</v>
      </c>
      <c r="N1223" s="26">
        <v>31</v>
      </c>
      <c r="O1223" s="29">
        <f t="shared" si="139"/>
        <v>1.46295422369042E-2</v>
      </c>
      <c r="P1223" s="30">
        <f t="shared" si="140"/>
        <v>2203</v>
      </c>
      <c r="Q1223" s="31">
        <f t="shared" si="141"/>
        <v>2094</v>
      </c>
      <c r="R1223" s="31">
        <f t="shared" si="142"/>
        <v>31</v>
      </c>
      <c r="S1223" s="32">
        <f t="shared" si="143"/>
        <v>1.4588235294117647E-2</v>
      </c>
    </row>
    <row r="1224" spans="1:19" ht="28.8" x14ac:dyDescent="0.3">
      <c r="A1224" s="34" t="s">
        <v>459</v>
      </c>
      <c r="B1224" s="20" t="s">
        <v>83</v>
      </c>
      <c r="C1224" s="21" t="s">
        <v>84</v>
      </c>
      <c r="D1224" s="22">
        <v>4</v>
      </c>
      <c r="E1224" s="23">
        <v>3</v>
      </c>
      <c r="F1224" s="23">
        <v>3</v>
      </c>
      <c r="G1224" s="23">
        <v>0</v>
      </c>
      <c r="H1224" s="24">
        <f t="shared" si="137"/>
        <v>0</v>
      </c>
      <c r="I1224" s="25">
        <v>58</v>
      </c>
      <c r="J1224" s="26">
        <v>46</v>
      </c>
      <c r="K1224" s="26">
        <v>15</v>
      </c>
      <c r="L1224" s="27">
        <f t="shared" si="138"/>
        <v>0.32608695652173914</v>
      </c>
      <c r="M1224" s="28">
        <v>0</v>
      </c>
      <c r="N1224" s="26">
        <v>9</v>
      </c>
      <c r="O1224" s="29">
        <f t="shared" si="139"/>
        <v>0.16363636363636364</v>
      </c>
      <c r="P1224" s="30">
        <f t="shared" si="140"/>
        <v>62</v>
      </c>
      <c r="Q1224" s="31">
        <f t="shared" si="141"/>
        <v>49</v>
      </c>
      <c r="R1224" s="31">
        <f t="shared" si="142"/>
        <v>9</v>
      </c>
      <c r="S1224" s="32">
        <f t="shared" si="143"/>
        <v>0.15517241379310345</v>
      </c>
    </row>
    <row r="1225" spans="1:19" x14ac:dyDescent="0.3">
      <c r="A1225" s="34" t="s">
        <v>459</v>
      </c>
      <c r="B1225" s="20" t="s">
        <v>85</v>
      </c>
      <c r="C1225" s="21" t="s">
        <v>86</v>
      </c>
      <c r="D1225" s="22">
        <v>4</v>
      </c>
      <c r="E1225" s="23">
        <v>1</v>
      </c>
      <c r="F1225" s="23">
        <v>0</v>
      </c>
      <c r="G1225" s="23">
        <v>2</v>
      </c>
      <c r="H1225" s="24">
        <f t="shared" si="137"/>
        <v>0.66666666666666663</v>
      </c>
      <c r="I1225" s="25">
        <v>24084</v>
      </c>
      <c r="J1225" s="26">
        <v>23191</v>
      </c>
      <c r="K1225" s="26">
        <v>12401</v>
      </c>
      <c r="L1225" s="27">
        <f t="shared" si="138"/>
        <v>0.53473330171187095</v>
      </c>
      <c r="M1225" s="28">
        <v>0</v>
      </c>
      <c r="N1225" s="26">
        <v>654</v>
      </c>
      <c r="O1225" s="29">
        <f t="shared" si="139"/>
        <v>2.7427133570979242E-2</v>
      </c>
      <c r="P1225" s="30">
        <f t="shared" si="140"/>
        <v>24088</v>
      </c>
      <c r="Q1225" s="31">
        <f t="shared" si="141"/>
        <v>23192</v>
      </c>
      <c r="R1225" s="31">
        <f t="shared" si="142"/>
        <v>656</v>
      </c>
      <c r="S1225" s="32">
        <f t="shared" si="143"/>
        <v>2.7507547802750755E-2</v>
      </c>
    </row>
    <row r="1226" spans="1:19" ht="28.8" x14ac:dyDescent="0.3">
      <c r="A1226" s="34" t="s">
        <v>459</v>
      </c>
      <c r="B1226" s="20" t="s">
        <v>85</v>
      </c>
      <c r="C1226" s="21" t="s">
        <v>89</v>
      </c>
      <c r="D1226" s="22">
        <v>1</v>
      </c>
      <c r="E1226" s="23">
        <v>0</v>
      </c>
      <c r="F1226" s="23">
        <v>0</v>
      </c>
      <c r="G1226" s="23">
        <v>1</v>
      </c>
      <c r="H1226" s="24">
        <f t="shared" si="137"/>
        <v>1</v>
      </c>
      <c r="I1226" s="25">
        <v>17845</v>
      </c>
      <c r="J1226" s="26">
        <v>17166</v>
      </c>
      <c r="K1226" s="26">
        <v>10829</v>
      </c>
      <c r="L1226" s="27">
        <f t="shared" si="138"/>
        <v>0.63084003262262611</v>
      </c>
      <c r="M1226" s="28">
        <v>0</v>
      </c>
      <c r="N1226" s="26">
        <v>503</v>
      </c>
      <c r="O1226" s="29">
        <f t="shared" si="139"/>
        <v>2.8467938196841926E-2</v>
      </c>
      <c r="P1226" s="30">
        <f t="shared" si="140"/>
        <v>17846</v>
      </c>
      <c r="Q1226" s="31">
        <f t="shared" si="141"/>
        <v>17166</v>
      </c>
      <c r="R1226" s="31">
        <f t="shared" si="142"/>
        <v>504</v>
      </c>
      <c r="S1226" s="32">
        <f t="shared" si="143"/>
        <v>2.8522920203735144E-2</v>
      </c>
    </row>
    <row r="1227" spans="1:19" x14ac:dyDescent="0.3">
      <c r="A1227" s="34" t="s">
        <v>459</v>
      </c>
      <c r="B1227" s="20" t="s">
        <v>85</v>
      </c>
      <c r="C1227" s="21" t="s">
        <v>90</v>
      </c>
      <c r="D1227" s="22">
        <v>1</v>
      </c>
      <c r="E1227" s="23">
        <v>1</v>
      </c>
      <c r="F1227" s="23">
        <v>0</v>
      </c>
      <c r="G1227" s="23">
        <v>0</v>
      </c>
      <c r="H1227" s="24">
        <f t="shared" si="137"/>
        <v>0</v>
      </c>
      <c r="I1227" s="25">
        <v>30666</v>
      </c>
      <c r="J1227" s="26">
        <v>29846</v>
      </c>
      <c r="K1227" s="26">
        <v>17969</v>
      </c>
      <c r="L1227" s="27">
        <f t="shared" si="138"/>
        <v>0.6020572270991088</v>
      </c>
      <c r="M1227" s="28">
        <v>0</v>
      </c>
      <c r="N1227" s="26">
        <v>607</v>
      </c>
      <c r="O1227" s="29">
        <f t="shared" si="139"/>
        <v>1.9932354776212524E-2</v>
      </c>
      <c r="P1227" s="30">
        <f t="shared" si="140"/>
        <v>30667</v>
      </c>
      <c r="Q1227" s="31">
        <f t="shared" si="141"/>
        <v>29847</v>
      </c>
      <c r="R1227" s="31">
        <f t="shared" si="142"/>
        <v>607</v>
      </c>
      <c r="S1227" s="32">
        <f t="shared" si="143"/>
        <v>1.9931700269258553E-2</v>
      </c>
    </row>
    <row r="1228" spans="1:19" x14ac:dyDescent="0.3">
      <c r="A1228" s="34" t="s">
        <v>459</v>
      </c>
      <c r="B1228" s="20" t="s">
        <v>93</v>
      </c>
      <c r="C1228" s="21" t="s">
        <v>94</v>
      </c>
      <c r="D1228" s="22">
        <v>2</v>
      </c>
      <c r="E1228" s="23">
        <v>2</v>
      </c>
      <c r="F1228" s="23">
        <v>2</v>
      </c>
      <c r="G1228" s="23">
        <v>0</v>
      </c>
      <c r="H1228" s="24">
        <f t="shared" si="137"/>
        <v>0</v>
      </c>
      <c r="I1228" s="25">
        <v>55</v>
      </c>
      <c r="J1228" s="26">
        <v>39</v>
      </c>
      <c r="K1228" s="26">
        <v>22</v>
      </c>
      <c r="L1228" s="27">
        <f t="shared" si="138"/>
        <v>0.5641025641025641</v>
      </c>
      <c r="M1228" s="28">
        <v>0</v>
      </c>
      <c r="N1228" s="26">
        <v>15</v>
      </c>
      <c r="O1228" s="29">
        <f t="shared" si="139"/>
        <v>0.27777777777777779</v>
      </c>
      <c r="P1228" s="30">
        <f t="shared" si="140"/>
        <v>57</v>
      </c>
      <c r="Q1228" s="31">
        <f t="shared" si="141"/>
        <v>41</v>
      </c>
      <c r="R1228" s="31">
        <f t="shared" si="142"/>
        <v>15</v>
      </c>
      <c r="S1228" s="32">
        <f t="shared" si="143"/>
        <v>0.26785714285714285</v>
      </c>
    </row>
    <row r="1229" spans="1:19" ht="43.2" x14ac:dyDescent="0.3">
      <c r="A1229" s="34" t="s">
        <v>459</v>
      </c>
      <c r="B1229" s="20" t="s">
        <v>100</v>
      </c>
      <c r="C1229" s="21" t="s">
        <v>101</v>
      </c>
      <c r="D1229" s="22">
        <v>0</v>
      </c>
      <c r="E1229" s="23">
        <v>0</v>
      </c>
      <c r="F1229" s="23">
        <v>0</v>
      </c>
      <c r="G1229" s="23">
        <v>0</v>
      </c>
      <c r="H1229" s="24" t="str">
        <f t="shared" si="137"/>
        <v/>
      </c>
      <c r="I1229" s="25">
        <v>24</v>
      </c>
      <c r="J1229" s="26">
        <v>17</v>
      </c>
      <c r="K1229" s="26">
        <v>11</v>
      </c>
      <c r="L1229" s="27">
        <f t="shared" si="138"/>
        <v>0.6470588235294118</v>
      </c>
      <c r="M1229" s="28">
        <v>1</v>
      </c>
      <c r="N1229" s="26">
        <v>6</v>
      </c>
      <c r="O1229" s="29">
        <f t="shared" si="139"/>
        <v>0.25</v>
      </c>
      <c r="P1229" s="30">
        <f t="shared" si="140"/>
        <v>24</v>
      </c>
      <c r="Q1229" s="31">
        <f t="shared" si="141"/>
        <v>18</v>
      </c>
      <c r="R1229" s="31">
        <f t="shared" si="142"/>
        <v>6</v>
      </c>
      <c r="S1229" s="32">
        <f t="shared" si="143"/>
        <v>0.25</v>
      </c>
    </row>
    <row r="1230" spans="1:19" x14ac:dyDescent="0.3">
      <c r="A1230" s="34" t="s">
        <v>459</v>
      </c>
      <c r="B1230" s="20" t="s">
        <v>103</v>
      </c>
      <c r="C1230" s="21" t="s">
        <v>104</v>
      </c>
      <c r="D1230" s="22">
        <v>0</v>
      </c>
      <c r="E1230" s="23">
        <v>0</v>
      </c>
      <c r="F1230" s="23">
        <v>0</v>
      </c>
      <c r="G1230" s="23">
        <v>0</v>
      </c>
      <c r="H1230" s="24" t="str">
        <f t="shared" si="137"/>
        <v/>
      </c>
      <c r="I1230" s="25">
        <v>31</v>
      </c>
      <c r="J1230" s="26">
        <v>29</v>
      </c>
      <c r="K1230" s="26">
        <v>5</v>
      </c>
      <c r="L1230" s="27">
        <f t="shared" si="138"/>
        <v>0.17241379310344829</v>
      </c>
      <c r="M1230" s="28">
        <v>1</v>
      </c>
      <c r="N1230" s="26">
        <v>1</v>
      </c>
      <c r="O1230" s="29">
        <f t="shared" si="139"/>
        <v>3.2258064516129031E-2</v>
      </c>
      <c r="P1230" s="30">
        <f t="shared" si="140"/>
        <v>31</v>
      </c>
      <c r="Q1230" s="31">
        <f t="shared" si="141"/>
        <v>30</v>
      </c>
      <c r="R1230" s="31">
        <f t="shared" si="142"/>
        <v>1</v>
      </c>
      <c r="S1230" s="32">
        <f t="shared" si="143"/>
        <v>3.2258064516129031E-2</v>
      </c>
    </row>
    <row r="1231" spans="1:19" x14ac:dyDescent="0.3">
      <c r="A1231" s="34" t="s">
        <v>459</v>
      </c>
      <c r="B1231" s="20" t="s">
        <v>107</v>
      </c>
      <c r="C1231" s="21" t="s">
        <v>108</v>
      </c>
      <c r="D1231" s="22">
        <v>0</v>
      </c>
      <c r="E1231" s="23">
        <v>0</v>
      </c>
      <c r="F1231" s="23">
        <v>0</v>
      </c>
      <c r="G1231" s="23">
        <v>0</v>
      </c>
      <c r="H1231" s="24" t="str">
        <f t="shared" si="137"/>
        <v/>
      </c>
      <c r="I1231" s="25">
        <v>2</v>
      </c>
      <c r="J1231" s="26">
        <v>0</v>
      </c>
      <c r="K1231" s="26">
        <v>0</v>
      </c>
      <c r="L1231" s="27" t="str">
        <f t="shared" si="138"/>
        <v/>
      </c>
      <c r="M1231" s="28">
        <v>1</v>
      </c>
      <c r="N1231" s="26">
        <v>1</v>
      </c>
      <c r="O1231" s="29">
        <f t="shared" si="139"/>
        <v>0.5</v>
      </c>
      <c r="P1231" s="30">
        <f t="shared" si="140"/>
        <v>2</v>
      </c>
      <c r="Q1231" s="31">
        <f t="shared" si="141"/>
        <v>1</v>
      </c>
      <c r="R1231" s="31">
        <f t="shared" si="142"/>
        <v>1</v>
      </c>
      <c r="S1231" s="32">
        <f t="shared" si="143"/>
        <v>0.5</v>
      </c>
    </row>
    <row r="1232" spans="1:19" x14ac:dyDescent="0.3">
      <c r="A1232" s="34" t="s">
        <v>459</v>
      </c>
      <c r="B1232" s="20" t="s">
        <v>109</v>
      </c>
      <c r="C1232" s="21" t="s">
        <v>110</v>
      </c>
      <c r="D1232" s="22">
        <v>28</v>
      </c>
      <c r="E1232" s="23">
        <v>10</v>
      </c>
      <c r="F1232" s="23">
        <v>3</v>
      </c>
      <c r="G1232" s="23">
        <v>17</v>
      </c>
      <c r="H1232" s="24">
        <f t="shared" si="137"/>
        <v>0.62962962962962965</v>
      </c>
      <c r="I1232" s="25">
        <v>1616</v>
      </c>
      <c r="J1232" s="26">
        <v>943</v>
      </c>
      <c r="K1232" s="26">
        <v>256</v>
      </c>
      <c r="L1232" s="27">
        <f t="shared" si="138"/>
        <v>0.27147401908801699</v>
      </c>
      <c r="M1232" s="28">
        <v>25</v>
      </c>
      <c r="N1232" s="26">
        <v>637</v>
      </c>
      <c r="O1232" s="29">
        <f t="shared" si="139"/>
        <v>0.39688473520249223</v>
      </c>
      <c r="P1232" s="30">
        <f t="shared" si="140"/>
        <v>1644</v>
      </c>
      <c r="Q1232" s="31">
        <f t="shared" si="141"/>
        <v>978</v>
      </c>
      <c r="R1232" s="31">
        <f t="shared" si="142"/>
        <v>654</v>
      </c>
      <c r="S1232" s="32">
        <f t="shared" si="143"/>
        <v>0.40073529411764708</v>
      </c>
    </row>
    <row r="1233" spans="1:19" x14ac:dyDescent="0.3">
      <c r="A1233" s="34" t="s">
        <v>459</v>
      </c>
      <c r="B1233" s="20" t="s">
        <v>113</v>
      </c>
      <c r="C1233" s="21" t="s">
        <v>114</v>
      </c>
      <c r="D1233" s="22">
        <v>0</v>
      </c>
      <c r="E1233" s="23">
        <v>0</v>
      </c>
      <c r="F1233" s="23">
        <v>0</v>
      </c>
      <c r="G1233" s="23">
        <v>0</v>
      </c>
      <c r="H1233" s="24" t="str">
        <f t="shared" si="137"/>
        <v/>
      </c>
      <c r="I1233" s="25">
        <v>0</v>
      </c>
      <c r="J1233" s="26">
        <v>0</v>
      </c>
      <c r="K1233" s="26">
        <v>0</v>
      </c>
      <c r="L1233" s="27" t="str">
        <f t="shared" si="138"/>
        <v/>
      </c>
      <c r="M1233" s="28">
        <v>0</v>
      </c>
      <c r="N1233" s="26">
        <v>0</v>
      </c>
      <c r="O1233" s="29" t="str">
        <f t="shared" si="139"/>
        <v/>
      </c>
      <c r="P1233" s="30" t="str">
        <f t="shared" si="140"/>
        <v/>
      </c>
      <c r="Q1233" s="31" t="str">
        <f t="shared" si="141"/>
        <v/>
      </c>
      <c r="R1233" s="31" t="str">
        <f t="shared" si="142"/>
        <v/>
      </c>
      <c r="S1233" s="32" t="str">
        <f t="shared" si="143"/>
        <v/>
      </c>
    </row>
    <row r="1234" spans="1:19" x14ac:dyDescent="0.3">
      <c r="A1234" s="34" t="s">
        <v>459</v>
      </c>
      <c r="B1234" s="20" t="s">
        <v>115</v>
      </c>
      <c r="C1234" s="21" t="s">
        <v>116</v>
      </c>
      <c r="D1234" s="22">
        <v>0</v>
      </c>
      <c r="E1234" s="23">
        <v>0</v>
      </c>
      <c r="F1234" s="23">
        <v>0</v>
      </c>
      <c r="G1234" s="23">
        <v>0</v>
      </c>
      <c r="H1234" s="24" t="str">
        <f t="shared" si="137"/>
        <v/>
      </c>
      <c r="I1234" s="25">
        <v>0</v>
      </c>
      <c r="J1234" s="26">
        <v>0</v>
      </c>
      <c r="K1234" s="26">
        <v>0</v>
      </c>
      <c r="L1234" s="27" t="str">
        <f t="shared" si="138"/>
        <v/>
      </c>
      <c r="M1234" s="28">
        <v>0</v>
      </c>
      <c r="N1234" s="26">
        <v>0</v>
      </c>
      <c r="O1234" s="29" t="str">
        <f t="shared" si="139"/>
        <v/>
      </c>
      <c r="P1234" s="30" t="str">
        <f t="shared" si="140"/>
        <v/>
      </c>
      <c r="Q1234" s="31" t="str">
        <f t="shared" si="141"/>
        <v/>
      </c>
      <c r="R1234" s="31" t="str">
        <f t="shared" si="142"/>
        <v/>
      </c>
      <c r="S1234" s="32" t="str">
        <f t="shared" si="143"/>
        <v/>
      </c>
    </row>
    <row r="1235" spans="1:19" ht="28.8" x14ac:dyDescent="0.3">
      <c r="A1235" s="34" t="s">
        <v>459</v>
      </c>
      <c r="B1235" s="20" t="s">
        <v>118</v>
      </c>
      <c r="C1235" s="21" t="s">
        <v>119</v>
      </c>
      <c r="D1235" s="22">
        <v>0</v>
      </c>
      <c r="E1235" s="23">
        <v>0</v>
      </c>
      <c r="F1235" s="23">
        <v>0</v>
      </c>
      <c r="G1235" s="23">
        <v>0</v>
      </c>
      <c r="H1235" s="24" t="str">
        <f t="shared" si="137"/>
        <v/>
      </c>
      <c r="I1235" s="25">
        <v>4475</v>
      </c>
      <c r="J1235" s="26">
        <v>2900</v>
      </c>
      <c r="K1235" s="26">
        <v>448</v>
      </c>
      <c r="L1235" s="27">
        <f t="shared" si="138"/>
        <v>0.15448275862068966</v>
      </c>
      <c r="M1235" s="28">
        <v>1</v>
      </c>
      <c r="N1235" s="26">
        <v>1471</v>
      </c>
      <c r="O1235" s="29">
        <f t="shared" si="139"/>
        <v>0.33645928636779504</v>
      </c>
      <c r="P1235" s="30">
        <f t="shared" si="140"/>
        <v>4475</v>
      </c>
      <c r="Q1235" s="31">
        <f t="shared" si="141"/>
        <v>2901</v>
      </c>
      <c r="R1235" s="31">
        <f t="shared" si="142"/>
        <v>1471</v>
      </c>
      <c r="S1235" s="32">
        <f t="shared" si="143"/>
        <v>0.33645928636779504</v>
      </c>
    </row>
    <row r="1236" spans="1:19" x14ac:dyDescent="0.3">
      <c r="A1236" s="34" t="s">
        <v>459</v>
      </c>
      <c r="B1236" s="20" t="s">
        <v>122</v>
      </c>
      <c r="C1236" s="21" t="s">
        <v>124</v>
      </c>
      <c r="D1236" s="22">
        <v>0</v>
      </c>
      <c r="E1236" s="23">
        <v>0</v>
      </c>
      <c r="F1236" s="23">
        <v>0</v>
      </c>
      <c r="G1236" s="23">
        <v>0</v>
      </c>
      <c r="H1236" s="24" t="str">
        <f t="shared" si="137"/>
        <v/>
      </c>
      <c r="I1236" s="25">
        <v>15386</v>
      </c>
      <c r="J1236" s="26">
        <v>7535</v>
      </c>
      <c r="K1236" s="26">
        <v>3181</v>
      </c>
      <c r="L1236" s="27">
        <f t="shared" si="138"/>
        <v>0.42216323822163238</v>
      </c>
      <c r="M1236" s="28">
        <v>111</v>
      </c>
      <c r="N1236" s="26">
        <v>7174</v>
      </c>
      <c r="O1236" s="29">
        <f t="shared" si="139"/>
        <v>0.48407557354925779</v>
      </c>
      <c r="P1236" s="30">
        <f t="shared" si="140"/>
        <v>15386</v>
      </c>
      <c r="Q1236" s="31">
        <f t="shared" si="141"/>
        <v>7646</v>
      </c>
      <c r="R1236" s="31">
        <f t="shared" si="142"/>
        <v>7174</v>
      </c>
      <c r="S1236" s="32">
        <f t="shared" si="143"/>
        <v>0.48407557354925779</v>
      </c>
    </row>
    <row r="1237" spans="1:19" x14ac:dyDescent="0.3">
      <c r="A1237" s="34" t="s">
        <v>459</v>
      </c>
      <c r="B1237" s="20" t="s">
        <v>133</v>
      </c>
      <c r="C1237" s="21" t="s">
        <v>134</v>
      </c>
      <c r="D1237" s="22">
        <v>7</v>
      </c>
      <c r="E1237" s="23">
        <v>2</v>
      </c>
      <c r="F1237" s="23">
        <v>0</v>
      </c>
      <c r="G1237" s="23">
        <v>5</v>
      </c>
      <c r="H1237" s="24">
        <f t="shared" si="137"/>
        <v>0.7142857142857143</v>
      </c>
      <c r="I1237" s="25">
        <v>2501</v>
      </c>
      <c r="J1237" s="26">
        <v>1524</v>
      </c>
      <c r="K1237" s="26">
        <v>277</v>
      </c>
      <c r="L1237" s="27">
        <f t="shared" si="138"/>
        <v>0.18175853018372704</v>
      </c>
      <c r="M1237" s="28">
        <v>16</v>
      </c>
      <c r="N1237" s="26">
        <v>836</v>
      </c>
      <c r="O1237" s="29">
        <f t="shared" si="139"/>
        <v>0.35185185185185186</v>
      </c>
      <c r="P1237" s="30">
        <f t="shared" si="140"/>
        <v>2508</v>
      </c>
      <c r="Q1237" s="31">
        <f t="shared" si="141"/>
        <v>1542</v>
      </c>
      <c r="R1237" s="31">
        <f t="shared" si="142"/>
        <v>841</v>
      </c>
      <c r="S1237" s="32">
        <f t="shared" si="143"/>
        <v>0.35291649181703733</v>
      </c>
    </row>
    <row r="1238" spans="1:19" x14ac:dyDescent="0.3">
      <c r="A1238" s="34" t="s">
        <v>459</v>
      </c>
      <c r="B1238" s="20" t="s">
        <v>135</v>
      </c>
      <c r="C1238" s="21" t="s">
        <v>136</v>
      </c>
      <c r="D1238" s="22">
        <v>0</v>
      </c>
      <c r="E1238" s="23">
        <v>0</v>
      </c>
      <c r="F1238" s="23">
        <v>0</v>
      </c>
      <c r="G1238" s="23">
        <v>0</v>
      </c>
      <c r="H1238" s="24" t="str">
        <f t="shared" si="137"/>
        <v/>
      </c>
      <c r="I1238" s="25">
        <v>6</v>
      </c>
      <c r="J1238" s="26">
        <v>5</v>
      </c>
      <c r="K1238" s="26">
        <v>4</v>
      </c>
      <c r="L1238" s="27">
        <f t="shared" si="138"/>
        <v>0.8</v>
      </c>
      <c r="M1238" s="28">
        <v>0</v>
      </c>
      <c r="N1238" s="26">
        <v>0</v>
      </c>
      <c r="O1238" s="29">
        <f t="shared" si="139"/>
        <v>0</v>
      </c>
      <c r="P1238" s="30">
        <f t="shared" si="140"/>
        <v>6</v>
      </c>
      <c r="Q1238" s="31">
        <f t="shared" si="141"/>
        <v>5</v>
      </c>
      <c r="R1238" s="31" t="str">
        <f t="shared" si="142"/>
        <v/>
      </c>
      <c r="S1238" s="32" t="str">
        <f t="shared" si="143"/>
        <v/>
      </c>
    </row>
    <row r="1239" spans="1:19" x14ac:dyDescent="0.3">
      <c r="A1239" s="34" t="s">
        <v>459</v>
      </c>
      <c r="B1239" s="20" t="s">
        <v>137</v>
      </c>
      <c r="C1239" s="21" t="s">
        <v>141</v>
      </c>
      <c r="D1239" s="22">
        <v>0</v>
      </c>
      <c r="E1239" s="23">
        <v>0</v>
      </c>
      <c r="F1239" s="23">
        <v>0</v>
      </c>
      <c r="G1239" s="23">
        <v>0</v>
      </c>
      <c r="H1239" s="24" t="str">
        <f t="shared" si="137"/>
        <v/>
      </c>
      <c r="I1239" s="25">
        <v>1</v>
      </c>
      <c r="J1239" s="26">
        <v>1</v>
      </c>
      <c r="K1239" s="26">
        <v>1</v>
      </c>
      <c r="L1239" s="27">
        <f t="shared" si="138"/>
        <v>1</v>
      </c>
      <c r="M1239" s="28">
        <v>0</v>
      </c>
      <c r="N1239" s="26">
        <v>0</v>
      </c>
      <c r="O1239" s="29">
        <f t="shared" si="139"/>
        <v>0</v>
      </c>
      <c r="P1239" s="30">
        <f t="shared" si="140"/>
        <v>1</v>
      </c>
      <c r="Q1239" s="31">
        <f t="shared" si="141"/>
        <v>1</v>
      </c>
      <c r="R1239" s="31" t="str">
        <f t="shared" si="142"/>
        <v/>
      </c>
      <c r="S1239" s="32" t="str">
        <f t="shared" si="143"/>
        <v/>
      </c>
    </row>
    <row r="1240" spans="1:19" x14ac:dyDescent="0.3">
      <c r="A1240" s="34" t="s">
        <v>459</v>
      </c>
      <c r="B1240" s="20" t="s">
        <v>145</v>
      </c>
      <c r="C1240" s="21" t="s">
        <v>146</v>
      </c>
      <c r="D1240" s="22">
        <v>0</v>
      </c>
      <c r="E1240" s="23">
        <v>0</v>
      </c>
      <c r="F1240" s="23">
        <v>0</v>
      </c>
      <c r="G1240" s="23">
        <v>0</v>
      </c>
      <c r="H1240" s="24" t="str">
        <f t="shared" si="137"/>
        <v/>
      </c>
      <c r="I1240" s="25">
        <v>1151</v>
      </c>
      <c r="J1240" s="26">
        <v>1022</v>
      </c>
      <c r="K1240" s="26">
        <v>170</v>
      </c>
      <c r="L1240" s="27">
        <f t="shared" si="138"/>
        <v>0.16634050880626222</v>
      </c>
      <c r="M1240" s="28">
        <v>51</v>
      </c>
      <c r="N1240" s="26">
        <v>44</v>
      </c>
      <c r="O1240" s="29">
        <f t="shared" si="139"/>
        <v>3.9391226499552373E-2</v>
      </c>
      <c r="P1240" s="30">
        <f t="shared" si="140"/>
        <v>1151</v>
      </c>
      <c r="Q1240" s="31">
        <f t="shared" si="141"/>
        <v>1073</v>
      </c>
      <c r="R1240" s="31">
        <f t="shared" si="142"/>
        <v>44</v>
      </c>
      <c r="S1240" s="32">
        <f t="shared" si="143"/>
        <v>3.9391226499552373E-2</v>
      </c>
    </row>
    <row r="1241" spans="1:19" x14ac:dyDescent="0.3">
      <c r="A1241" s="34" t="s">
        <v>459</v>
      </c>
      <c r="B1241" s="20" t="s">
        <v>147</v>
      </c>
      <c r="C1241" s="21" t="s">
        <v>148</v>
      </c>
      <c r="D1241" s="22">
        <v>0</v>
      </c>
      <c r="E1241" s="23">
        <v>0</v>
      </c>
      <c r="F1241" s="23">
        <v>0</v>
      </c>
      <c r="G1241" s="23">
        <v>0</v>
      </c>
      <c r="H1241" s="24" t="str">
        <f t="shared" si="137"/>
        <v/>
      </c>
      <c r="I1241" s="25">
        <v>0</v>
      </c>
      <c r="J1241" s="26">
        <v>0</v>
      </c>
      <c r="K1241" s="26">
        <v>0</v>
      </c>
      <c r="L1241" s="27" t="str">
        <f t="shared" si="138"/>
        <v/>
      </c>
      <c r="M1241" s="28">
        <v>0</v>
      </c>
      <c r="N1241" s="26">
        <v>0</v>
      </c>
      <c r="O1241" s="29" t="str">
        <f t="shared" si="139"/>
        <v/>
      </c>
      <c r="P1241" s="30" t="str">
        <f t="shared" si="140"/>
        <v/>
      </c>
      <c r="Q1241" s="31" t="str">
        <f t="shared" si="141"/>
        <v/>
      </c>
      <c r="R1241" s="31" t="str">
        <f t="shared" si="142"/>
        <v/>
      </c>
      <c r="S1241" s="32" t="str">
        <f t="shared" si="143"/>
        <v/>
      </c>
    </row>
    <row r="1242" spans="1:19" x14ac:dyDescent="0.3">
      <c r="A1242" s="34" t="s">
        <v>459</v>
      </c>
      <c r="B1242" s="20" t="s">
        <v>155</v>
      </c>
      <c r="C1242" s="21" t="s">
        <v>156</v>
      </c>
      <c r="D1242" s="22">
        <v>354</v>
      </c>
      <c r="E1242" s="23">
        <v>206</v>
      </c>
      <c r="F1242" s="23">
        <v>191</v>
      </c>
      <c r="G1242" s="23">
        <v>116</v>
      </c>
      <c r="H1242" s="24">
        <f t="shared" si="137"/>
        <v>0.36024844720496896</v>
      </c>
      <c r="I1242" s="25">
        <v>14466</v>
      </c>
      <c r="J1242" s="26">
        <v>5675</v>
      </c>
      <c r="K1242" s="26">
        <v>1796</v>
      </c>
      <c r="L1242" s="27">
        <f t="shared" si="138"/>
        <v>0.31647577092511014</v>
      </c>
      <c r="M1242" s="28">
        <v>6</v>
      </c>
      <c r="N1242" s="26">
        <v>8394</v>
      </c>
      <c r="O1242" s="29">
        <f t="shared" si="139"/>
        <v>0.59637655417406754</v>
      </c>
      <c r="P1242" s="30">
        <f t="shared" si="140"/>
        <v>14820</v>
      </c>
      <c r="Q1242" s="31">
        <f t="shared" si="141"/>
        <v>5887</v>
      </c>
      <c r="R1242" s="31">
        <f t="shared" si="142"/>
        <v>8510</v>
      </c>
      <c r="S1242" s="32">
        <f t="shared" si="143"/>
        <v>0.59109536709036603</v>
      </c>
    </row>
    <row r="1243" spans="1:19" x14ac:dyDescent="0.3">
      <c r="A1243" s="34" t="s">
        <v>459</v>
      </c>
      <c r="B1243" s="20" t="s">
        <v>157</v>
      </c>
      <c r="C1243" s="21" t="s">
        <v>158</v>
      </c>
      <c r="D1243" s="22">
        <v>0</v>
      </c>
      <c r="E1243" s="23">
        <v>0</v>
      </c>
      <c r="F1243" s="23">
        <v>0</v>
      </c>
      <c r="G1243" s="23">
        <v>0</v>
      </c>
      <c r="H1243" s="24" t="str">
        <f t="shared" si="137"/>
        <v/>
      </c>
      <c r="I1243" s="25">
        <v>8</v>
      </c>
      <c r="J1243" s="26">
        <v>1</v>
      </c>
      <c r="K1243" s="26">
        <v>0</v>
      </c>
      <c r="L1243" s="27">
        <f t="shared" si="138"/>
        <v>0</v>
      </c>
      <c r="M1243" s="28">
        <v>4</v>
      </c>
      <c r="N1243" s="26">
        <v>1</v>
      </c>
      <c r="O1243" s="29">
        <f t="shared" si="139"/>
        <v>0.16666666666666666</v>
      </c>
      <c r="P1243" s="30">
        <f t="shared" si="140"/>
        <v>8</v>
      </c>
      <c r="Q1243" s="31">
        <f t="shared" si="141"/>
        <v>5</v>
      </c>
      <c r="R1243" s="31">
        <f t="shared" si="142"/>
        <v>1</v>
      </c>
      <c r="S1243" s="32">
        <f t="shared" si="143"/>
        <v>0.16666666666666666</v>
      </c>
    </row>
    <row r="1244" spans="1:19" ht="28.8" x14ac:dyDescent="0.3">
      <c r="A1244" s="34" t="s">
        <v>459</v>
      </c>
      <c r="B1244" s="20" t="s">
        <v>170</v>
      </c>
      <c r="C1244" s="21" t="s">
        <v>171</v>
      </c>
      <c r="D1244" s="22">
        <v>1</v>
      </c>
      <c r="E1244" s="23">
        <v>1</v>
      </c>
      <c r="F1244" s="23">
        <v>1</v>
      </c>
      <c r="G1244" s="23">
        <v>0</v>
      </c>
      <c r="H1244" s="24">
        <f t="shared" si="137"/>
        <v>0</v>
      </c>
      <c r="I1244" s="25">
        <v>673</v>
      </c>
      <c r="J1244" s="26">
        <v>646</v>
      </c>
      <c r="K1244" s="26">
        <v>328</v>
      </c>
      <c r="L1244" s="27">
        <f t="shared" si="138"/>
        <v>0.50773993808049533</v>
      </c>
      <c r="M1244" s="28">
        <v>1</v>
      </c>
      <c r="N1244" s="26">
        <v>9</v>
      </c>
      <c r="O1244" s="29">
        <f t="shared" si="139"/>
        <v>1.3719512195121951E-2</v>
      </c>
      <c r="P1244" s="30">
        <f t="shared" si="140"/>
        <v>674</v>
      </c>
      <c r="Q1244" s="31">
        <f t="shared" si="141"/>
        <v>648</v>
      </c>
      <c r="R1244" s="31">
        <f t="shared" si="142"/>
        <v>9</v>
      </c>
      <c r="S1244" s="32">
        <f t="shared" si="143"/>
        <v>1.3698630136986301E-2</v>
      </c>
    </row>
    <row r="1245" spans="1:19" x14ac:dyDescent="0.3">
      <c r="A1245" s="34" t="s">
        <v>459</v>
      </c>
      <c r="B1245" s="20" t="s">
        <v>172</v>
      </c>
      <c r="C1245" s="21" t="s">
        <v>173</v>
      </c>
      <c r="D1245" s="22">
        <v>0</v>
      </c>
      <c r="E1245" s="23">
        <v>0</v>
      </c>
      <c r="F1245" s="23">
        <v>0</v>
      </c>
      <c r="G1245" s="23">
        <v>0</v>
      </c>
      <c r="H1245" s="24" t="str">
        <f t="shared" si="137"/>
        <v/>
      </c>
      <c r="I1245" s="25">
        <v>8</v>
      </c>
      <c r="J1245" s="26">
        <v>7</v>
      </c>
      <c r="K1245" s="26">
        <v>2</v>
      </c>
      <c r="L1245" s="27">
        <f t="shared" si="138"/>
        <v>0.2857142857142857</v>
      </c>
      <c r="M1245" s="28">
        <v>0</v>
      </c>
      <c r="N1245" s="26">
        <v>1</v>
      </c>
      <c r="O1245" s="29">
        <f t="shared" si="139"/>
        <v>0.125</v>
      </c>
      <c r="P1245" s="30">
        <f t="shared" si="140"/>
        <v>8</v>
      </c>
      <c r="Q1245" s="31">
        <f t="shared" si="141"/>
        <v>7</v>
      </c>
      <c r="R1245" s="31">
        <f t="shared" si="142"/>
        <v>1</v>
      </c>
      <c r="S1245" s="32">
        <f t="shared" si="143"/>
        <v>0.125</v>
      </c>
    </row>
    <row r="1246" spans="1:19" x14ac:dyDescent="0.3">
      <c r="A1246" s="34" t="s">
        <v>459</v>
      </c>
      <c r="B1246" s="20" t="s">
        <v>178</v>
      </c>
      <c r="C1246" s="21" t="s">
        <v>179</v>
      </c>
      <c r="D1246" s="22">
        <v>0</v>
      </c>
      <c r="E1246" s="23">
        <v>0</v>
      </c>
      <c r="F1246" s="23">
        <v>0</v>
      </c>
      <c r="G1246" s="23">
        <v>0</v>
      </c>
      <c r="H1246" s="24" t="str">
        <f t="shared" si="137"/>
        <v/>
      </c>
      <c r="I1246" s="25">
        <v>0</v>
      </c>
      <c r="J1246" s="26">
        <v>0</v>
      </c>
      <c r="K1246" s="26">
        <v>0</v>
      </c>
      <c r="L1246" s="27" t="str">
        <f t="shared" si="138"/>
        <v/>
      </c>
      <c r="M1246" s="28">
        <v>0</v>
      </c>
      <c r="N1246" s="26">
        <v>0</v>
      </c>
      <c r="O1246" s="29" t="str">
        <f t="shared" si="139"/>
        <v/>
      </c>
      <c r="P1246" s="30" t="str">
        <f t="shared" si="140"/>
        <v/>
      </c>
      <c r="Q1246" s="31" t="str">
        <f t="shared" si="141"/>
        <v/>
      </c>
      <c r="R1246" s="31" t="str">
        <f t="shared" si="142"/>
        <v/>
      </c>
      <c r="S1246" s="32" t="str">
        <f t="shared" si="143"/>
        <v/>
      </c>
    </row>
    <row r="1247" spans="1:19" x14ac:dyDescent="0.3">
      <c r="A1247" s="34" t="s">
        <v>459</v>
      </c>
      <c r="B1247" s="20" t="s">
        <v>178</v>
      </c>
      <c r="C1247" s="21" t="s">
        <v>183</v>
      </c>
      <c r="D1247" s="22">
        <v>0</v>
      </c>
      <c r="E1247" s="23">
        <v>0</v>
      </c>
      <c r="F1247" s="23">
        <v>0</v>
      </c>
      <c r="G1247" s="23">
        <v>0</v>
      </c>
      <c r="H1247" s="24" t="str">
        <f t="shared" si="137"/>
        <v/>
      </c>
      <c r="I1247" s="25">
        <v>0</v>
      </c>
      <c r="J1247" s="26">
        <v>0</v>
      </c>
      <c r="K1247" s="26">
        <v>0</v>
      </c>
      <c r="L1247" s="27" t="str">
        <f t="shared" si="138"/>
        <v/>
      </c>
      <c r="M1247" s="28">
        <v>0</v>
      </c>
      <c r="N1247" s="26">
        <v>0</v>
      </c>
      <c r="O1247" s="29" t="str">
        <f t="shared" si="139"/>
        <v/>
      </c>
      <c r="P1247" s="30" t="str">
        <f t="shared" si="140"/>
        <v/>
      </c>
      <c r="Q1247" s="31" t="str">
        <f t="shared" si="141"/>
        <v/>
      </c>
      <c r="R1247" s="31" t="str">
        <f t="shared" si="142"/>
        <v/>
      </c>
      <c r="S1247" s="32" t="str">
        <f t="shared" si="143"/>
        <v/>
      </c>
    </row>
    <row r="1248" spans="1:19" x14ac:dyDescent="0.3">
      <c r="A1248" s="34" t="s">
        <v>459</v>
      </c>
      <c r="B1248" s="20" t="s">
        <v>178</v>
      </c>
      <c r="C1248" s="21" t="s">
        <v>184</v>
      </c>
      <c r="D1248" s="22">
        <v>16</v>
      </c>
      <c r="E1248" s="23">
        <v>3</v>
      </c>
      <c r="F1248" s="23">
        <v>2</v>
      </c>
      <c r="G1248" s="23">
        <v>12</v>
      </c>
      <c r="H1248" s="24">
        <f t="shared" si="137"/>
        <v>0.8</v>
      </c>
      <c r="I1248" s="25">
        <v>91003</v>
      </c>
      <c r="J1248" s="26">
        <v>75727</v>
      </c>
      <c r="K1248" s="26">
        <v>55800</v>
      </c>
      <c r="L1248" s="27">
        <f t="shared" si="138"/>
        <v>0.73685739564488228</v>
      </c>
      <c r="M1248" s="28">
        <v>2</v>
      </c>
      <c r="N1248" s="26">
        <v>14569</v>
      </c>
      <c r="O1248" s="29">
        <f t="shared" si="139"/>
        <v>0.16134355135218942</v>
      </c>
      <c r="P1248" s="30">
        <f t="shared" si="140"/>
        <v>91019</v>
      </c>
      <c r="Q1248" s="31">
        <f t="shared" si="141"/>
        <v>75732</v>
      </c>
      <c r="R1248" s="31">
        <f t="shared" si="142"/>
        <v>14581</v>
      </c>
      <c r="S1248" s="32">
        <f t="shared" si="143"/>
        <v>0.16144962519238648</v>
      </c>
    </row>
    <row r="1249" spans="1:19" x14ac:dyDescent="0.3">
      <c r="A1249" s="34" t="s">
        <v>459</v>
      </c>
      <c r="B1249" s="20" t="s">
        <v>185</v>
      </c>
      <c r="C1249" s="21" t="s">
        <v>186</v>
      </c>
      <c r="D1249" s="22">
        <v>3</v>
      </c>
      <c r="E1249" s="23">
        <v>2</v>
      </c>
      <c r="F1249" s="23">
        <v>2</v>
      </c>
      <c r="G1249" s="23">
        <v>0</v>
      </c>
      <c r="H1249" s="24">
        <f t="shared" si="137"/>
        <v>0</v>
      </c>
      <c r="I1249" s="25">
        <v>54888</v>
      </c>
      <c r="J1249" s="26">
        <v>51103</v>
      </c>
      <c r="K1249" s="26">
        <v>30311</v>
      </c>
      <c r="L1249" s="27">
        <f t="shared" si="138"/>
        <v>0.59313543236209221</v>
      </c>
      <c r="M1249" s="28">
        <v>11</v>
      </c>
      <c r="N1249" s="26">
        <v>3041</v>
      </c>
      <c r="O1249" s="29">
        <f t="shared" si="139"/>
        <v>5.6153633090204047E-2</v>
      </c>
      <c r="P1249" s="30">
        <f t="shared" si="140"/>
        <v>54891</v>
      </c>
      <c r="Q1249" s="31">
        <f t="shared" si="141"/>
        <v>51116</v>
      </c>
      <c r="R1249" s="31">
        <f t="shared" si="142"/>
        <v>3041</v>
      </c>
      <c r="S1249" s="32">
        <f t="shared" si="143"/>
        <v>5.6151559355208006E-2</v>
      </c>
    </row>
    <row r="1250" spans="1:19" x14ac:dyDescent="0.3">
      <c r="A1250" s="34" t="s">
        <v>459</v>
      </c>
      <c r="B1250" s="20" t="s">
        <v>187</v>
      </c>
      <c r="C1250" s="21" t="s">
        <v>188</v>
      </c>
      <c r="D1250" s="22">
        <v>9</v>
      </c>
      <c r="E1250" s="23">
        <v>4</v>
      </c>
      <c r="F1250" s="23">
        <v>4</v>
      </c>
      <c r="G1250" s="23">
        <v>4</v>
      </c>
      <c r="H1250" s="24">
        <f t="shared" si="137"/>
        <v>0.5</v>
      </c>
      <c r="I1250" s="25">
        <v>11853</v>
      </c>
      <c r="J1250" s="26">
        <v>8374</v>
      </c>
      <c r="K1250" s="26">
        <v>1911</v>
      </c>
      <c r="L1250" s="27">
        <f t="shared" si="138"/>
        <v>0.22820635299737282</v>
      </c>
      <c r="M1250" s="28">
        <v>60</v>
      </c>
      <c r="N1250" s="26">
        <v>3291</v>
      </c>
      <c r="O1250" s="29">
        <f t="shared" si="139"/>
        <v>0.28068230277185502</v>
      </c>
      <c r="P1250" s="30">
        <f t="shared" si="140"/>
        <v>11862</v>
      </c>
      <c r="Q1250" s="31">
        <f t="shared" si="141"/>
        <v>8438</v>
      </c>
      <c r="R1250" s="31">
        <f t="shared" si="142"/>
        <v>3295</v>
      </c>
      <c r="S1250" s="32">
        <f t="shared" si="143"/>
        <v>0.28083184181368787</v>
      </c>
    </row>
    <row r="1251" spans="1:19" x14ac:dyDescent="0.3">
      <c r="A1251" s="34" t="s">
        <v>459</v>
      </c>
      <c r="B1251" s="20" t="s">
        <v>189</v>
      </c>
      <c r="C1251" s="21" t="s">
        <v>190</v>
      </c>
      <c r="D1251" s="22">
        <v>0</v>
      </c>
      <c r="E1251" s="23">
        <v>0</v>
      </c>
      <c r="F1251" s="23">
        <v>0</v>
      </c>
      <c r="G1251" s="23">
        <v>0</v>
      </c>
      <c r="H1251" s="24" t="str">
        <f t="shared" si="137"/>
        <v/>
      </c>
      <c r="I1251" s="25">
        <v>1351</v>
      </c>
      <c r="J1251" s="26">
        <v>1046</v>
      </c>
      <c r="K1251" s="26">
        <v>300</v>
      </c>
      <c r="L1251" s="27">
        <f t="shared" si="138"/>
        <v>0.28680688336520077</v>
      </c>
      <c r="M1251" s="28">
        <v>23</v>
      </c>
      <c r="N1251" s="26">
        <v>254</v>
      </c>
      <c r="O1251" s="29">
        <f t="shared" si="139"/>
        <v>0.19198790627362056</v>
      </c>
      <c r="P1251" s="30">
        <f t="shared" si="140"/>
        <v>1351</v>
      </c>
      <c r="Q1251" s="31">
        <f t="shared" si="141"/>
        <v>1069</v>
      </c>
      <c r="R1251" s="31">
        <f t="shared" si="142"/>
        <v>254</v>
      </c>
      <c r="S1251" s="32">
        <f t="shared" si="143"/>
        <v>0.19198790627362056</v>
      </c>
    </row>
    <row r="1252" spans="1:19" x14ac:dyDescent="0.3">
      <c r="A1252" s="34" t="s">
        <v>459</v>
      </c>
      <c r="B1252" s="20" t="s">
        <v>189</v>
      </c>
      <c r="C1252" s="21" t="s">
        <v>191</v>
      </c>
      <c r="D1252" s="22">
        <v>0</v>
      </c>
      <c r="E1252" s="23">
        <v>0</v>
      </c>
      <c r="F1252" s="23">
        <v>0</v>
      </c>
      <c r="G1252" s="23">
        <v>0</v>
      </c>
      <c r="H1252" s="24" t="str">
        <f t="shared" si="137"/>
        <v/>
      </c>
      <c r="I1252" s="25">
        <v>1621</v>
      </c>
      <c r="J1252" s="26">
        <v>1037</v>
      </c>
      <c r="K1252" s="26">
        <v>277</v>
      </c>
      <c r="L1252" s="27">
        <f t="shared" si="138"/>
        <v>0.26711668273866923</v>
      </c>
      <c r="M1252" s="28">
        <v>22</v>
      </c>
      <c r="N1252" s="26">
        <v>531</v>
      </c>
      <c r="O1252" s="29">
        <f t="shared" si="139"/>
        <v>0.33396226415094338</v>
      </c>
      <c r="P1252" s="30">
        <f t="shared" si="140"/>
        <v>1621</v>
      </c>
      <c r="Q1252" s="31">
        <f t="shared" si="141"/>
        <v>1059</v>
      </c>
      <c r="R1252" s="31">
        <f t="shared" si="142"/>
        <v>531</v>
      </c>
      <c r="S1252" s="32">
        <f t="shared" si="143"/>
        <v>0.33396226415094338</v>
      </c>
    </row>
    <row r="1253" spans="1:19" x14ac:dyDescent="0.3">
      <c r="A1253" s="34" t="s">
        <v>459</v>
      </c>
      <c r="B1253" s="20" t="s">
        <v>192</v>
      </c>
      <c r="C1253" s="21" t="s">
        <v>193</v>
      </c>
      <c r="D1253" s="22">
        <v>5</v>
      </c>
      <c r="E1253" s="23">
        <v>3</v>
      </c>
      <c r="F1253" s="23">
        <v>0</v>
      </c>
      <c r="G1253" s="23">
        <v>0</v>
      </c>
      <c r="H1253" s="24">
        <f t="shared" si="137"/>
        <v>0</v>
      </c>
      <c r="I1253" s="25">
        <v>4207</v>
      </c>
      <c r="J1253" s="26">
        <v>4075</v>
      </c>
      <c r="K1253" s="26">
        <v>3607</v>
      </c>
      <c r="L1253" s="27">
        <f t="shared" si="138"/>
        <v>0.88515337423312879</v>
      </c>
      <c r="M1253" s="28">
        <v>6</v>
      </c>
      <c r="N1253" s="26">
        <v>38</v>
      </c>
      <c r="O1253" s="29">
        <f t="shared" si="139"/>
        <v>9.2255401796552568E-3</v>
      </c>
      <c r="P1253" s="30">
        <f t="shared" si="140"/>
        <v>4212</v>
      </c>
      <c r="Q1253" s="31">
        <f t="shared" si="141"/>
        <v>4084</v>
      </c>
      <c r="R1253" s="31">
        <f t="shared" si="142"/>
        <v>38</v>
      </c>
      <c r="S1253" s="32">
        <f t="shared" si="143"/>
        <v>9.2188258127122759E-3</v>
      </c>
    </row>
    <row r="1254" spans="1:19" x14ac:dyDescent="0.3">
      <c r="A1254" s="34" t="s">
        <v>459</v>
      </c>
      <c r="B1254" s="20" t="s">
        <v>194</v>
      </c>
      <c r="C1254" s="21" t="s">
        <v>197</v>
      </c>
      <c r="D1254" s="22">
        <v>0</v>
      </c>
      <c r="E1254" s="23">
        <v>0</v>
      </c>
      <c r="F1254" s="23">
        <v>0</v>
      </c>
      <c r="G1254" s="23">
        <v>0</v>
      </c>
      <c r="H1254" s="24" t="str">
        <f t="shared" si="137"/>
        <v/>
      </c>
      <c r="I1254" s="25">
        <v>199</v>
      </c>
      <c r="J1254" s="26">
        <v>148</v>
      </c>
      <c r="K1254" s="26">
        <v>53</v>
      </c>
      <c r="L1254" s="27">
        <f t="shared" si="138"/>
        <v>0.35810810810810811</v>
      </c>
      <c r="M1254" s="28">
        <v>9</v>
      </c>
      <c r="N1254" s="26">
        <v>33</v>
      </c>
      <c r="O1254" s="29">
        <f t="shared" si="139"/>
        <v>0.1736842105263158</v>
      </c>
      <c r="P1254" s="30">
        <f t="shared" si="140"/>
        <v>199</v>
      </c>
      <c r="Q1254" s="31">
        <f t="shared" si="141"/>
        <v>157</v>
      </c>
      <c r="R1254" s="31">
        <f t="shared" si="142"/>
        <v>33</v>
      </c>
      <c r="S1254" s="32">
        <f t="shared" si="143"/>
        <v>0.1736842105263158</v>
      </c>
    </row>
    <row r="1255" spans="1:19" x14ac:dyDescent="0.3">
      <c r="A1255" s="34" t="s">
        <v>459</v>
      </c>
      <c r="B1255" s="20" t="s">
        <v>198</v>
      </c>
      <c r="C1255" s="21" t="s">
        <v>202</v>
      </c>
      <c r="D1255" s="22">
        <v>0</v>
      </c>
      <c r="E1255" s="23">
        <v>0</v>
      </c>
      <c r="F1255" s="23">
        <v>0</v>
      </c>
      <c r="G1255" s="23">
        <v>0</v>
      </c>
      <c r="H1255" s="24" t="str">
        <f t="shared" si="137"/>
        <v/>
      </c>
      <c r="I1255" s="25">
        <v>0</v>
      </c>
      <c r="J1255" s="26">
        <v>0</v>
      </c>
      <c r="K1255" s="26">
        <v>0</v>
      </c>
      <c r="L1255" s="27" t="str">
        <f t="shared" si="138"/>
        <v/>
      </c>
      <c r="M1255" s="28">
        <v>0</v>
      </c>
      <c r="N1255" s="26">
        <v>0</v>
      </c>
      <c r="O1255" s="29" t="str">
        <f t="shared" si="139"/>
        <v/>
      </c>
      <c r="P1255" s="30" t="str">
        <f t="shared" si="140"/>
        <v/>
      </c>
      <c r="Q1255" s="31" t="str">
        <f t="shared" si="141"/>
        <v/>
      </c>
      <c r="R1255" s="31" t="str">
        <f t="shared" si="142"/>
        <v/>
      </c>
      <c r="S1255" s="32" t="str">
        <f t="shared" si="143"/>
        <v/>
      </c>
    </row>
    <row r="1256" spans="1:19" x14ac:dyDescent="0.3">
      <c r="A1256" s="34" t="s">
        <v>459</v>
      </c>
      <c r="B1256" s="20" t="s">
        <v>206</v>
      </c>
      <c r="C1256" s="21" t="s">
        <v>208</v>
      </c>
      <c r="D1256" s="22">
        <v>1</v>
      </c>
      <c r="E1256" s="23">
        <v>1</v>
      </c>
      <c r="F1256" s="23">
        <v>0</v>
      </c>
      <c r="G1256" s="23">
        <v>0</v>
      </c>
      <c r="H1256" s="24">
        <f t="shared" si="137"/>
        <v>0</v>
      </c>
      <c r="I1256" s="25">
        <v>830</v>
      </c>
      <c r="J1256" s="26">
        <v>680</v>
      </c>
      <c r="K1256" s="26">
        <v>222</v>
      </c>
      <c r="L1256" s="27">
        <f t="shared" si="138"/>
        <v>0.32647058823529412</v>
      </c>
      <c r="M1256" s="28">
        <v>0</v>
      </c>
      <c r="N1256" s="26">
        <v>99</v>
      </c>
      <c r="O1256" s="29">
        <f t="shared" si="139"/>
        <v>0.12708600770218229</v>
      </c>
      <c r="P1256" s="30">
        <f t="shared" si="140"/>
        <v>831</v>
      </c>
      <c r="Q1256" s="31">
        <f t="shared" si="141"/>
        <v>681</v>
      </c>
      <c r="R1256" s="31">
        <f t="shared" si="142"/>
        <v>99</v>
      </c>
      <c r="S1256" s="32">
        <f t="shared" si="143"/>
        <v>0.12692307692307692</v>
      </c>
    </row>
    <row r="1257" spans="1:19" x14ac:dyDescent="0.3">
      <c r="A1257" s="34" t="s">
        <v>459</v>
      </c>
      <c r="B1257" s="20" t="s">
        <v>209</v>
      </c>
      <c r="C1257" s="21" t="s">
        <v>210</v>
      </c>
      <c r="D1257" s="22">
        <v>4</v>
      </c>
      <c r="E1257" s="23">
        <v>0</v>
      </c>
      <c r="F1257" s="23">
        <v>0</v>
      </c>
      <c r="G1257" s="23">
        <v>4</v>
      </c>
      <c r="H1257" s="24">
        <f t="shared" si="137"/>
        <v>1</v>
      </c>
      <c r="I1257" s="25">
        <v>7368</v>
      </c>
      <c r="J1257" s="26">
        <v>4829</v>
      </c>
      <c r="K1257" s="26">
        <v>2175</v>
      </c>
      <c r="L1257" s="27">
        <f t="shared" si="138"/>
        <v>0.45040381031269416</v>
      </c>
      <c r="M1257" s="28">
        <v>122</v>
      </c>
      <c r="N1257" s="26">
        <v>2233</v>
      </c>
      <c r="O1257" s="29">
        <f t="shared" si="139"/>
        <v>0.3108296213808463</v>
      </c>
      <c r="P1257" s="30">
        <f t="shared" si="140"/>
        <v>7372</v>
      </c>
      <c r="Q1257" s="31">
        <f t="shared" si="141"/>
        <v>4951</v>
      </c>
      <c r="R1257" s="31">
        <f t="shared" si="142"/>
        <v>2237</v>
      </c>
      <c r="S1257" s="32">
        <f t="shared" si="143"/>
        <v>0.31121313299944353</v>
      </c>
    </row>
    <row r="1258" spans="1:19" x14ac:dyDescent="0.3">
      <c r="A1258" s="34" t="s">
        <v>459</v>
      </c>
      <c r="B1258" s="20" t="s">
        <v>211</v>
      </c>
      <c r="C1258" s="21" t="s">
        <v>213</v>
      </c>
      <c r="D1258" s="22">
        <v>0</v>
      </c>
      <c r="E1258" s="23">
        <v>0</v>
      </c>
      <c r="F1258" s="23">
        <v>0</v>
      </c>
      <c r="G1258" s="23">
        <v>0</v>
      </c>
      <c r="H1258" s="24" t="str">
        <f t="shared" si="137"/>
        <v/>
      </c>
      <c r="I1258" s="25">
        <v>20</v>
      </c>
      <c r="J1258" s="26">
        <v>19</v>
      </c>
      <c r="K1258" s="26">
        <v>14</v>
      </c>
      <c r="L1258" s="27">
        <f t="shared" si="138"/>
        <v>0.73684210526315785</v>
      </c>
      <c r="M1258" s="28">
        <v>1</v>
      </c>
      <c r="N1258" s="26">
        <v>0</v>
      </c>
      <c r="O1258" s="29">
        <f t="shared" si="139"/>
        <v>0</v>
      </c>
      <c r="P1258" s="30">
        <f t="shared" si="140"/>
        <v>20</v>
      </c>
      <c r="Q1258" s="31">
        <f t="shared" si="141"/>
        <v>20</v>
      </c>
      <c r="R1258" s="31" t="str">
        <f t="shared" si="142"/>
        <v/>
      </c>
      <c r="S1258" s="32" t="str">
        <f t="shared" si="143"/>
        <v/>
      </c>
    </row>
    <row r="1259" spans="1:19" x14ac:dyDescent="0.3">
      <c r="A1259" s="34" t="s">
        <v>459</v>
      </c>
      <c r="B1259" s="20" t="s">
        <v>214</v>
      </c>
      <c r="C1259" s="21" t="s">
        <v>215</v>
      </c>
      <c r="D1259" s="22">
        <v>23</v>
      </c>
      <c r="E1259" s="23">
        <v>8</v>
      </c>
      <c r="F1259" s="23">
        <v>8</v>
      </c>
      <c r="G1259" s="23">
        <v>3</v>
      </c>
      <c r="H1259" s="24">
        <f t="shared" si="137"/>
        <v>0.27272727272727271</v>
      </c>
      <c r="I1259" s="25">
        <v>5113</v>
      </c>
      <c r="J1259" s="26">
        <v>3581</v>
      </c>
      <c r="K1259" s="26">
        <v>1176</v>
      </c>
      <c r="L1259" s="27">
        <f t="shared" si="138"/>
        <v>0.32839988829935773</v>
      </c>
      <c r="M1259" s="28">
        <v>43</v>
      </c>
      <c r="N1259" s="26">
        <v>1249</v>
      </c>
      <c r="O1259" s="29">
        <f t="shared" si="139"/>
        <v>0.25631028114098092</v>
      </c>
      <c r="P1259" s="30">
        <f t="shared" si="140"/>
        <v>5136</v>
      </c>
      <c r="Q1259" s="31">
        <f t="shared" si="141"/>
        <v>3632</v>
      </c>
      <c r="R1259" s="31">
        <f t="shared" si="142"/>
        <v>1252</v>
      </c>
      <c r="S1259" s="32">
        <f t="shared" si="143"/>
        <v>0.25634725634725636</v>
      </c>
    </row>
    <row r="1260" spans="1:19" x14ac:dyDescent="0.3">
      <c r="A1260" s="34" t="s">
        <v>459</v>
      </c>
      <c r="B1260" s="20" t="s">
        <v>218</v>
      </c>
      <c r="C1260" s="21" t="s">
        <v>218</v>
      </c>
      <c r="D1260" s="22">
        <v>0</v>
      </c>
      <c r="E1260" s="23">
        <v>0</v>
      </c>
      <c r="F1260" s="23">
        <v>0</v>
      </c>
      <c r="G1260" s="23">
        <v>0</v>
      </c>
      <c r="H1260" s="24" t="str">
        <f t="shared" si="137"/>
        <v/>
      </c>
      <c r="I1260" s="25">
        <v>13136</v>
      </c>
      <c r="J1260" s="26">
        <v>11887</v>
      </c>
      <c r="K1260" s="26">
        <v>10377</v>
      </c>
      <c r="L1260" s="27">
        <f t="shared" si="138"/>
        <v>0.87297047194414068</v>
      </c>
      <c r="M1260" s="28">
        <v>163</v>
      </c>
      <c r="N1260" s="26">
        <v>905</v>
      </c>
      <c r="O1260" s="29">
        <f t="shared" si="139"/>
        <v>6.9857197993052872E-2</v>
      </c>
      <c r="P1260" s="30">
        <f t="shared" si="140"/>
        <v>13136</v>
      </c>
      <c r="Q1260" s="31">
        <f t="shared" si="141"/>
        <v>12050</v>
      </c>
      <c r="R1260" s="31">
        <f t="shared" si="142"/>
        <v>905</v>
      </c>
      <c r="S1260" s="32">
        <f t="shared" si="143"/>
        <v>6.9857197993052872E-2</v>
      </c>
    </row>
    <row r="1261" spans="1:19" x14ac:dyDescent="0.3">
      <c r="A1261" s="34" t="s">
        <v>459</v>
      </c>
      <c r="B1261" s="20" t="s">
        <v>225</v>
      </c>
      <c r="C1261" s="21" t="s">
        <v>226</v>
      </c>
      <c r="D1261" s="22">
        <v>4</v>
      </c>
      <c r="E1261" s="23">
        <v>3</v>
      </c>
      <c r="F1261" s="23">
        <v>1</v>
      </c>
      <c r="G1261" s="23">
        <v>1</v>
      </c>
      <c r="H1261" s="24">
        <f t="shared" si="137"/>
        <v>0.25</v>
      </c>
      <c r="I1261" s="25">
        <v>2894</v>
      </c>
      <c r="J1261" s="26">
        <v>1916</v>
      </c>
      <c r="K1261" s="26">
        <v>769</v>
      </c>
      <c r="L1261" s="27">
        <f t="shared" si="138"/>
        <v>0.40135699373695199</v>
      </c>
      <c r="M1261" s="28">
        <v>84</v>
      </c>
      <c r="N1261" s="26">
        <v>782</v>
      </c>
      <c r="O1261" s="29">
        <f t="shared" si="139"/>
        <v>0.28109273903666426</v>
      </c>
      <c r="P1261" s="30">
        <f t="shared" si="140"/>
        <v>2898</v>
      </c>
      <c r="Q1261" s="31">
        <f t="shared" si="141"/>
        <v>2003</v>
      </c>
      <c r="R1261" s="31">
        <f t="shared" si="142"/>
        <v>783</v>
      </c>
      <c r="S1261" s="32">
        <f t="shared" si="143"/>
        <v>0.28104809763101218</v>
      </c>
    </row>
    <row r="1262" spans="1:19" x14ac:dyDescent="0.3">
      <c r="A1262" s="34" t="s">
        <v>459</v>
      </c>
      <c r="B1262" s="20" t="s">
        <v>234</v>
      </c>
      <c r="C1262" s="21" t="s">
        <v>234</v>
      </c>
      <c r="D1262" s="22">
        <v>0</v>
      </c>
      <c r="E1262" s="23">
        <v>0</v>
      </c>
      <c r="F1262" s="23">
        <v>0</v>
      </c>
      <c r="G1262" s="23">
        <v>0</v>
      </c>
      <c r="H1262" s="24" t="str">
        <f t="shared" si="137"/>
        <v/>
      </c>
      <c r="I1262" s="25">
        <v>0</v>
      </c>
      <c r="J1262" s="26">
        <v>0</v>
      </c>
      <c r="K1262" s="26">
        <v>0</v>
      </c>
      <c r="L1262" s="27" t="str">
        <f t="shared" si="138"/>
        <v/>
      </c>
      <c r="M1262" s="28">
        <v>0</v>
      </c>
      <c r="N1262" s="26">
        <v>0</v>
      </c>
      <c r="O1262" s="29" t="str">
        <f t="shared" si="139"/>
        <v/>
      </c>
      <c r="P1262" s="30" t="str">
        <f t="shared" si="140"/>
        <v/>
      </c>
      <c r="Q1262" s="31" t="str">
        <f t="shared" si="141"/>
        <v/>
      </c>
      <c r="R1262" s="31" t="str">
        <f t="shared" si="142"/>
        <v/>
      </c>
      <c r="S1262" s="32" t="str">
        <f t="shared" si="143"/>
        <v/>
      </c>
    </row>
    <row r="1263" spans="1:19" x14ac:dyDescent="0.3">
      <c r="A1263" s="34" t="s">
        <v>459</v>
      </c>
      <c r="B1263" s="20" t="s">
        <v>239</v>
      </c>
      <c r="C1263" s="21" t="s">
        <v>240</v>
      </c>
      <c r="D1263" s="22">
        <v>6</v>
      </c>
      <c r="E1263" s="23">
        <v>1</v>
      </c>
      <c r="F1263" s="23">
        <v>1</v>
      </c>
      <c r="G1263" s="23">
        <v>4</v>
      </c>
      <c r="H1263" s="24">
        <f t="shared" si="137"/>
        <v>0.8</v>
      </c>
      <c r="I1263" s="25">
        <v>1016</v>
      </c>
      <c r="J1263" s="26">
        <v>600</v>
      </c>
      <c r="K1263" s="26">
        <v>233</v>
      </c>
      <c r="L1263" s="27">
        <f t="shared" si="138"/>
        <v>0.38833333333333331</v>
      </c>
      <c r="M1263" s="28">
        <v>2</v>
      </c>
      <c r="N1263" s="26">
        <v>363</v>
      </c>
      <c r="O1263" s="29">
        <f t="shared" si="139"/>
        <v>0.37616580310880832</v>
      </c>
      <c r="P1263" s="30">
        <f t="shared" si="140"/>
        <v>1022</v>
      </c>
      <c r="Q1263" s="31">
        <f t="shared" si="141"/>
        <v>603</v>
      </c>
      <c r="R1263" s="31">
        <f t="shared" si="142"/>
        <v>367</v>
      </c>
      <c r="S1263" s="32">
        <f t="shared" si="143"/>
        <v>0.37835051546391751</v>
      </c>
    </row>
    <row r="1264" spans="1:19" x14ac:dyDescent="0.3">
      <c r="A1264" s="34" t="s">
        <v>459</v>
      </c>
      <c r="B1264" s="20" t="s">
        <v>241</v>
      </c>
      <c r="C1264" s="21" t="s">
        <v>242</v>
      </c>
      <c r="D1264" s="22">
        <v>0</v>
      </c>
      <c r="E1264" s="23">
        <v>0</v>
      </c>
      <c r="F1264" s="23">
        <v>0</v>
      </c>
      <c r="G1264" s="23">
        <v>0</v>
      </c>
      <c r="H1264" s="24" t="str">
        <f t="shared" si="137"/>
        <v/>
      </c>
      <c r="I1264" s="25">
        <v>4275</v>
      </c>
      <c r="J1264" s="26">
        <v>1499</v>
      </c>
      <c r="K1264" s="26">
        <v>282</v>
      </c>
      <c r="L1264" s="27">
        <f t="shared" si="138"/>
        <v>0.18812541694462975</v>
      </c>
      <c r="M1264" s="28">
        <v>59</v>
      </c>
      <c r="N1264" s="26">
        <v>2600</v>
      </c>
      <c r="O1264" s="29">
        <f t="shared" si="139"/>
        <v>0.62530062530062525</v>
      </c>
      <c r="P1264" s="30">
        <f t="shared" si="140"/>
        <v>4275</v>
      </c>
      <c r="Q1264" s="31">
        <f t="shared" si="141"/>
        <v>1558</v>
      </c>
      <c r="R1264" s="31">
        <f t="shared" si="142"/>
        <v>2600</v>
      </c>
      <c r="S1264" s="32">
        <f t="shared" si="143"/>
        <v>0.62530062530062525</v>
      </c>
    </row>
    <row r="1265" spans="1:19" x14ac:dyDescent="0.3">
      <c r="A1265" s="34" t="s">
        <v>459</v>
      </c>
      <c r="B1265" s="20" t="s">
        <v>249</v>
      </c>
      <c r="C1265" s="21" t="s">
        <v>250</v>
      </c>
      <c r="D1265" s="22">
        <v>16</v>
      </c>
      <c r="E1265" s="23">
        <v>13</v>
      </c>
      <c r="F1265" s="23">
        <v>13</v>
      </c>
      <c r="G1265" s="23">
        <v>1</v>
      </c>
      <c r="H1265" s="24">
        <f t="shared" si="137"/>
        <v>7.1428571428571425E-2</v>
      </c>
      <c r="I1265" s="25">
        <v>223</v>
      </c>
      <c r="J1265" s="26">
        <v>200</v>
      </c>
      <c r="K1265" s="26">
        <v>98</v>
      </c>
      <c r="L1265" s="27">
        <f t="shared" si="138"/>
        <v>0.49</v>
      </c>
      <c r="M1265" s="28">
        <v>1</v>
      </c>
      <c r="N1265" s="26">
        <v>16</v>
      </c>
      <c r="O1265" s="29">
        <f t="shared" si="139"/>
        <v>7.3732718894009217E-2</v>
      </c>
      <c r="P1265" s="30">
        <f t="shared" si="140"/>
        <v>239</v>
      </c>
      <c r="Q1265" s="31">
        <f t="shared" si="141"/>
        <v>214</v>
      </c>
      <c r="R1265" s="31">
        <f t="shared" si="142"/>
        <v>17</v>
      </c>
      <c r="S1265" s="32">
        <f t="shared" si="143"/>
        <v>7.3593073593073599E-2</v>
      </c>
    </row>
    <row r="1266" spans="1:19" x14ac:dyDescent="0.3">
      <c r="A1266" s="34" t="s">
        <v>459</v>
      </c>
      <c r="B1266" s="20" t="s">
        <v>260</v>
      </c>
      <c r="C1266" s="21" t="s">
        <v>262</v>
      </c>
      <c r="D1266" s="22">
        <v>0</v>
      </c>
      <c r="E1266" s="23">
        <v>0</v>
      </c>
      <c r="F1266" s="23">
        <v>0</v>
      </c>
      <c r="G1266" s="23">
        <v>0</v>
      </c>
      <c r="H1266" s="24" t="str">
        <f t="shared" si="137"/>
        <v/>
      </c>
      <c r="I1266" s="25">
        <v>38461</v>
      </c>
      <c r="J1266" s="26">
        <v>25328</v>
      </c>
      <c r="K1266" s="26">
        <v>8998</v>
      </c>
      <c r="L1266" s="27">
        <f t="shared" si="138"/>
        <v>0.35525900189513582</v>
      </c>
      <c r="M1266" s="28">
        <v>145</v>
      </c>
      <c r="N1266" s="26">
        <v>12398</v>
      </c>
      <c r="O1266" s="29">
        <f t="shared" si="139"/>
        <v>0.32737450819888569</v>
      </c>
      <c r="P1266" s="30">
        <f t="shared" si="140"/>
        <v>38461</v>
      </c>
      <c r="Q1266" s="31">
        <f t="shared" si="141"/>
        <v>25473</v>
      </c>
      <c r="R1266" s="31">
        <f t="shared" si="142"/>
        <v>12398</v>
      </c>
      <c r="S1266" s="32">
        <f t="shared" si="143"/>
        <v>0.32737450819888569</v>
      </c>
    </row>
    <row r="1267" spans="1:19" x14ac:dyDescent="0.3">
      <c r="A1267" s="34" t="s">
        <v>459</v>
      </c>
      <c r="B1267" s="20" t="s">
        <v>263</v>
      </c>
      <c r="C1267" s="21" t="s">
        <v>265</v>
      </c>
      <c r="D1267" s="22">
        <v>0</v>
      </c>
      <c r="E1267" s="23">
        <v>0</v>
      </c>
      <c r="F1267" s="23">
        <v>0</v>
      </c>
      <c r="G1267" s="23">
        <v>0</v>
      </c>
      <c r="H1267" s="24" t="str">
        <f t="shared" si="137"/>
        <v/>
      </c>
      <c r="I1267" s="25">
        <v>769</v>
      </c>
      <c r="J1267" s="26">
        <v>640</v>
      </c>
      <c r="K1267" s="26">
        <v>165</v>
      </c>
      <c r="L1267" s="27">
        <f t="shared" si="138"/>
        <v>0.2578125</v>
      </c>
      <c r="M1267" s="28">
        <v>0</v>
      </c>
      <c r="N1267" s="26">
        <v>113</v>
      </c>
      <c r="O1267" s="29">
        <f t="shared" si="139"/>
        <v>0.150066401062417</v>
      </c>
      <c r="P1267" s="30">
        <f t="shared" si="140"/>
        <v>769</v>
      </c>
      <c r="Q1267" s="31">
        <f t="shared" si="141"/>
        <v>640</v>
      </c>
      <c r="R1267" s="31">
        <f t="shared" si="142"/>
        <v>113</v>
      </c>
      <c r="S1267" s="32">
        <f t="shared" si="143"/>
        <v>0.150066401062417</v>
      </c>
    </row>
    <row r="1268" spans="1:19" x14ac:dyDescent="0.3">
      <c r="A1268" s="34" t="s">
        <v>459</v>
      </c>
      <c r="B1268" s="20" t="s">
        <v>266</v>
      </c>
      <c r="C1268" s="21" t="s">
        <v>267</v>
      </c>
      <c r="D1268" s="22">
        <v>0</v>
      </c>
      <c r="E1268" s="23">
        <v>0</v>
      </c>
      <c r="F1268" s="23">
        <v>0</v>
      </c>
      <c r="G1268" s="23">
        <v>0</v>
      </c>
      <c r="H1268" s="24" t="str">
        <f t="shared" si="137"/>
        <v/>
      </c>
      <c r="I1268" s="25">
        <v>1618</v>
      </c>
      <c r="J1268" s="26">
        <v>1378</v>
      </c>
      <c r="K1268" s="26">
        <v>1233</v>
      </c>
      <c r="L1268" s="27">
        <f t="shared" si="138"/>
        <v>0.89477503628447019</v>
      </c>
      <c r="M1268" s="28">
        <v>0</v>
      </c>
      <c r="N1268" s="26">
        <v>211</v>
      </c>
      <c r="O1268" s="29">
        <f t="shared" si="139"/>
        <v>0.13278791692888608</v>
      </c>
      <c r="P1268" s="30">
        <f t="shared" si="140"/>
        <v>1618</v>
      </c>
      <c r="Q1268" s="31">
        <f t="shared" si="141"/>
        <v>1378</v>
      </c>
      <c r="R1268" s="31">
        <f t="shared" si="142"/>
        <v>211</v>
      </c>
      <c r="S1268" s="32">
        <f t="shared" si="143"/>
        <v>0.13278791692888608</v>
      </c>
    </row>
    <row r="1269" spans="1:19" x14ac:dyDescent="0.3">
      <c r="A1269" s="34" t="s">
        <v>459</v>
      </c>
      <c r="B1269" s="20" t="s">
        <v>272</v>
      </c>
      <c r="C1269" s="21" t="s">
        <v>274</v>
      </c>
      <c r="D1269" s="22">
        <v>4</v>
      </c>
      <c r="E1269" s="23">
        <v>3</v>
      </c>
      <c r="F1269" s="23">
        <v>2</v>
      </c>
      <c r="G1269" s="23">
        <v>0</v>
      </c>
      <c r="H1269" s="24">
        <f t="shared" si="137"/>
        <v>0</v>
      </c>
      <c r="I1269" s="25">
        <v>234</v>
      </c>
      <c r="J1269" s="26">
        <v>217</v>
      </c>
      <c r="K1269" s="26">
        <v>80</v>
      </c>
      <c r="L1269" s="27">
        <f t="shared" si="138"/>
        <v>0.3686635944700461</v>
      </c>
      <c r="M1269" s="28">
        <v>0</v>
      </c>
      <c r="N1269" s="26">
        <v>10</v>
      </c>
      <c r="O1269" s="29">
        <f t="shared" si="139"/>
        <v>4.405286343612335E-2</v>
      </c>
      <c r="P1269" s="30">
        <f t="shared" si="140"/>
        <v>238</v>
      </c>
      <c r="Q1269" s="31">
        <f t="shared" si="141"/>
        <v>220</v>
      </c>
      <c r="R1269" s="31">
        <f t="shared" si="142"/>
        <v>10</v>
      </c>
      <c r="S1269" s="32">
        <f t="shared" si="143"/>
        <v>4.3478260869565216E-2</v>
      </c>
    </row>
    <row r="1270" spans="1:19" x14ac:dyDescent="0.3">
      <c r="A1270" s="34" t="s">
        <v>459</v>
      </c>
      <c r="B1270" s="20" t="s">
        <v>272</v>
      </c>
      <c r="C1270" s="21" t="s">
        <v>275</v>
      </c>
      <c r="D1270" s="22">
        <v>2</v>
      </c>
      <c r="E1270" s="23">
        <v>0</v>
      </c>
      <c r="F1270" s="23">
        <v>0</v>
      </c>
      <c r="G1270" s="23">
        <v>1</v>
      </c>
      <c r="H1270" s="24">
        <f t="shared" si="137"/>
        <v>1</v>
      </c>
      <c r="I1270" s="25">
        <v>406</v>
      </c>
      <c r="J1270" s="26">
        <v>347</v>
      </c>
      <c r="K1270" s="26">
        <v>230</v>
      </c>
      <c r="L1270" s="27">
        <f t="shared" si="138"/>
        <v>0.66282420749279536</v>
      </c>
      <c r="M1270" s="28">
        <v>5</v>
      </c>
      <c r="N1270" s="26">
        <v>37</v>
      </c>
      <c r="O1270" s="29">
        <f t="shared" si="139"/>
        <v>9.5115681233933158E-2</v>
      </c>
      <c r="P1270" s="30">
        <f t="shared" si="140"/>
        <v>408</v>
      </c>
      <c r="Q1270" s="31">
        <f t="shared" si="141"/>
        <v>352</v>
      </c>
      <c r="R1270" s="31">
        <f t="shared" si="142"/>
        <v>38</v>
      </c>
      <c r="S1270" s="32">
        <f t="shared" si="143"/>
        <v>9.7435897435897437E-2</v>
      </c>
    </row>
    <row r="1271" spans="1:19" ht="28.8" x14ac:dyDescent="0.3">
      <c r="A1271" s="34" t="s">
        <v>459</v>
      </c>
      <c r="B1271" s="20" t="s">
        <v>272</v>
      </c>
      <c r="C1271" s="21" t="s">
        <v>276</v>
      </c>
      <c r="D1271" s="22">
        <v>9</v>
      </c>
      <c r="E1271" s="23">
        <v>7</v>
      </c>
      <c r="F1271" s="23">
        <v>6</v>
      </c>
      <c r="G1271" s="23">
        <v>0</v>
      </c>
      <c r="H1271" s="24">
        <f t="shared" si="137"/>
        <v>0</v>
      </c>
      <c r="I1271" s="25">
        <v>436</v>
      </c>
      <c r="J1271" s="26">
        <v>402</v>
      </c>
      <c r="K1271" s="26">
        <v>149</v>
      </c>
      <c r="L1271" s="27">
        <f t="shared" si="138"/>
        <v>0.37064676616915421</v>
      </c>
      <c r="M1271" s="28">
        <v>1</v>
      </c>
      <c r="N1271" s="26">
        <v>24</v>
      </c>
      <c r="O1271" s="29">
        <f t="shared" si="139"/>
        <v>5.6206088992974239E-2</v>
      </c>
      <c r="P1271" s="30">
        <f t="shared" si="140"/>
        <v>445</v>
      </c>
      <c r="Q1271" s="31">
        <f t="shared" si="141"/>
        <v>410</v>
      </c>
      <c r="R1271" s="31">
        <f t="shared" si="142"/>
        <v>24</v>
      </c>
      <c r="S1271" s="32">
        <f t="shared" si="143"/>
        <v>5.5299539170506916E-2</v>
      </c>
    </row>
    <row r="1272" spans="1:19" x14ac:dyDescent="0.3">
      <c r="A1272" s="34" t="s">
        <v>459</v>
      </c>
      <c r="B1272" s="20" t="s">
        <v>277</v>
      </c>
      <c r="C1272" s="21" t="s">
        <v>278</v>
      </c>
      <c r="D1272" s="22">
        <v>0</v>
      </c>
      <c r="E1272" s="23">
        <v>0</v>
      </c>
      <c r="F1272" s="23">
        <v>0</v>
      </c>
      <c r="G1272" s="23">
        <v>0</v>
      </c>
      <c r="H1272" s="24" t="str">
        <f t="shared" si="137"/>
        <v/>
      </c>
      <c r="I1272" s="25">
        <v>578</v>
      </c>
      <c r="J1272" s="26">
        <v>499</v>
      </c>
      <c r="K1272" s="26">
        <v>249</v>
      </c>
      <c r="L1272" s="27">
        <f t="shared" si="138"/>
        <v>0.49899799599198397</v>
      </c>
      <c r="M1272" s="28">
        <v>0</v>
      </c>
      <c r="N1272" s="26">
        <v>52</v>
      </c>
      <c r="O1272" s="29">
        <f t="shared" si="139"/>
        <v>9.4373865698729589E-2</v>
      </c>
      <c r="P1272" s="30">
        <f t="shared" si="140"/>
        <v>578</v>
      </c>
      <c r="Q1272" s="31">
        <f t="shared" si="141"/>
        <v>499</v>
      </c>
      <c r="R1272" s="31">
        <f t="shared" si="142"/>
        <v>52</v>
      </c>
      <c r="S1272" s="32">
        <f t="shared" si="143"/>
        <v>9.4373865698729589E-2</v>
      </c>
    </row>
    <row r="1273" spans="1:19" ht="28.8" x14ac:dyDescent="0.3">
      <c r="A1273" s="34" t="s">
        <v>459</v>
      </c>
      <c r="B1273" s="20" t="s">
        <v>286</v>
      </c>
      <c r="C1273" s="21" t="s">
        <v>288</v>
      </c>
      <c r="D1273" s="22">
        <v>0</v>
      </c>
      <c r="E1273" s="23">
        <v>0</v>
      </c>
      <c r="F1273" s="23">
        <v>0</v>
      </c>
      <c r="G1273" s="23">
        <v>0</v>
      </c>
      <c r="H1273" s="24" t="str">
        <f t="shared" si="137"/>
        <v/>
      </c>
      <c r="I1273" s="25">
        <v>23</v>
      </c>
      <c r="J1273" s="26">
        <v>20</v>
      </c>
      <c r="K1273" s="26">
        <v>9</v>
      </c>
      <c r="L1273" s="27">
        <f t="shared" si="138"/>
        <v>0.45</v>
      </c>
      <c r="M1273" s="28">
        <v>0</v>
      </c>
      <c r="N1273" s="26">
        <v>3</v>
      </c>
      <c r="O1273" s="29">
        <f t="shared" si="139"/>
        <v>0.13043478260869565</v>
      </c>
      <c r="P1273" s="30">
        <f t="shared" si="140"/>
        <v>23</v>
      </c>
      <c r="Q1273" s="31">
        <f t="shared" si="141"/>
        <v>20</v>
      </c>
      <c r="R1273" s="31">
        <f t="shared" si="142"/>
        <v>3</v>
      </c>
      <c r="S1273" s="32">
        <f t="shared" si="143"/>
        <v>0.13043478260869565</v>
      </c>
    </row>
    <row r="1274" spans="1:19" x14ac:dyDescent="0.3">
      <c r="A1274" s="34" t="s">
        <v>459</v>
      </c>
      <c r="B1274" s="20" t="s">
        <v>291</v>
      </c>
      <c r="C1274" s="21" t="s">
        <v>292</v>
      </c>
      <c r="D1274" s="22">
        <v>2</v>
      </c>
      <c r="E1274" s="23">
        <v>0</v>
      </c>
      <c r="F1274" s="23">
        <v>0</v>
      </c>
      <c r="G1274" s="23">
        <v>2</v>
      </c>
      <c r="H1274" s="24">
        <f t="shared" si="137"/>
        <v>1</v>
      </c>
      <c r="I1274" s="25">
        <v>8692</v>
      </c>
      <c r="J1274" s="26">
        <v>7569</v>
      </c>
      <c r="K1274" s="26">
        <v>6464</v>
      </c>
      <c r="L1274" s="27">
        <f t="shared" si="138"/>
        <v>0.854009776720835</v>
      </c>
      <c r="M1274" s="28">
        <v>19</v>
      </c>
      <c r="N1274" s="26">
        <v>900</v>
      </c>
      <c r="O1274" s="29">
        <f t="shared" si="139"/>
        <v>0.10603204524033931</v>
      </c>
      <c r="P1274" s="30">
        <f t="shared" si="140"/>
        <v>8694</v>
      </c>
      <c r="Q1274" s="31">
        <f t="shared" si="141"/>
        <v>7588</v>
      </c>
      <c r="R1274" s="31">
        <f t="shared" si="142"/>
        <v>902</v>
      </c>
      <c r="S1274" s="32">
        <f t="shared" si="143"/>
        <v>0.10624263839811543</v>
      </c>
    </row>
    <row r="1275" spans="1:19" x14ac:dyDescent="0.3">
      <c r="A1275" s="34" t="s">
        <v>459</v>
      </c>
      <c r="B1275" s="20" t="s">
        <v>293</v>
      </c>
      <c r="C1275" s="21" t="s">
        <v>294</v>
      </c>
      <c r="D1275" s="22">
        <v>117</v>
      </c>
      <c r="E1275" s="23">
        <v>10</v>
      </c>
      <c r="F1275" s="23">
        <v>7</v>
      </c>
      <c r="G1275" s="23">
        <v>98</v>
      </c>
      <c r="H1275" s="24">
        <f t="shared" si="137"/>
        <v>0.90740740740740744</v>
      </c>
      <c r="I1275" s="25">
        <v>10158</v>
      </c>
      <c r="J1275" s="26">
        <v>4741</v>
      </c>
      <c r="K1275" s="26">
        <v>1375</v>
      </c>
      <c r="L1275" s="27">
        <f t="shared" si="138"/>
        <v>0.29002320185614849</v>
      </c>
      <c r="M1275" s="28">
        <v>59</v>
      </c>
      <c r="N1275" s="26">
        <v>5005</v>
      </c>
      <c r="O1275" s="29">
        <f t="shared" si="139"/>
        <v>0.51045385007649158</v>
      </c>
      <c r="P1275" s="30">
        <f t="shared" si="140"/>
        <v>10275</v>
      </c>
      <c r="Q1275" s="31">
        <f t="shared" si="141"/>
        <v>4810</v>
      </c>
      <c r="R1275" s="31">
        <f t="shared" si="142"/>
        <v>5103</v>
      </c>
      <c r="S1275" s="32">
        <f t="shared" si="143"/>
        <v>0.51477857359023504</v>
      </c>
    </row>
    <row r="1276" spans="1:19" ht="28.8" x14ac:dyDescent="0.3">
      <c r="A1276" s="34" t="s">
        <v>459</v>
      </c>
      <c r="B1276" s="20" t="s">
        <v>296</v>
      </c>
      <c r="C1276" s="21" t="s">
        <v>297</v>
      </c>
      <c r="D1276" s="22">
        <v>0</v>
      </c>
      <c r="E1276" s="23">
        <v>0</v>
      </c>
      <c r="F1276" s="23">
        <v>0</v>
      </c>
      <c r="G1276" s="23">
        <v>0</v>
      </c>
      <c r="H1276" s="24" t="str">
        <f t="shared" si="137"/>
        <v/>
      </c>
      <c r="I1276" s="25">
        <v>444</v>
      </c>
      <c r="J1276" s="26">
        <v>217</v>
      </c>
      <c r="K1276" s="26">
        <v>64</v>
      </c>
      <c r="L1276" s="27">
        <f t="shared" si="138"/>
        <v>0.29493087557603687</v>
      </c>
      <c r="M1276" s="28">
        <v>43</v>
      </c>
      <c r="N1276" s="26">
        <v>118</v>
      </c>
      <c r="O1276" s="29">
        <f t="shared" si="139"/>
        <v>0.31216931216931215</v>
      </c>
      <c r="P1276" s="30">
        <f t="shared" si="140"/>
        <v>444</v>
      </c>
      <c r="Q1276" s="31">
        <f t="shared" si="141"/>
        <v>260</v>
      </c>
      <c r="R1276" s="31">
        <f t="shared" si="142"/>
        <v>118</v>
      </c>
      <c r="S1276" s="32">
        <f t="shared" si="143"/>
        <v>0.31216931216931215</v>
      </c>
    </row>
    <row r="1277" spans="1:19" x14ac:dyDescent="0.3">
      <c r="A1277" s="34" t="s">
        <v>459</v>
      </c>
      <c r="B1277" s="20" t="s">
        <v>298</v>
      </c>
      <c r="C1277" s="21" t="s">
        <v>299</v>
      </c>
      <c r="D1277" s="22">
        <v>0</v>
      </c>
      <c r="E1277" s="23">
        <v>0</v>
      </c>
      <c r="F1277" s="23">
        <v>0</v>
      </c>
      <c r="G1277" s="23">
        <v>0</v>
      </c>
      <c r="H1277" s="24" t="str">
        <f t="shared" ref="H1277:H1340" si="144">IF((E1277+G1277)&lt;&gt;0,G1277/(E1277+G1277),"")</f>
        <v/>
      </c>
      <c r="I1277" s="25">
        <v>0</v>
      </c>
      <c r="J1277" s="26">
        <v>0</v>
      </c>
      <c r="K1277" s="26">
        <v>0</v>
      </c>
      <c r="L1277" s="27" t="str">
        <f t="shared" si="138"/>
        <v/>
      </c>
      <c r="M1277" s="28">
        <v>0</v>
      </c>
      <c r="N1277" s="26">
        <v>0</v>
      </c>
      <c r="O1277" s="29" t="str">
        <f t="shared" si="139"/>
        <v/>
      </c>
      <c r="P1277" s="30" t="str">
        <f t="shared" si="140"/>
        <v/>
      </c>
      <c r="Q1277" s="31" t="str">
        <f t="shared" si="141"/>
        <v/>
      </c>
      <c r="R1277" s="31" t="str">
        <f t="shared" si="142"/>
        <v/>
      </c>
      <c r="S1277" s="32" t="str">
        <f t="shared" si="143"/>
        <v/>
      </c>
    </row>
    <row r="1278" spans="1:19" x14ac:dyDescent="0.3">
      <c r="A1278" s="34" t="s">
        <v>459</v>
      </c>
      <c r="B1278" s="20" t="s">
        <v>302</v>
      </c>
      <c r="C1278" s="21" t="s">
        <v>303</v>
      </c>
      <c r="D1278" s="22">
        <v>3</v>
      </c>
      <c r="E1278" s="23">
        <v>2</v>
      </c>
      <c r="F1278" s="23">
        <v>2</v>
      </c>
      <c r="G1278" s="23">
        <v>0</v>
      </c>
      <c r="H1278" s="24">
        <f t="shared" si="144"/>
        <v>0</v>
      </c>
      <c r="I1278" s="25">
        <v>138</v>
      </c>
      <c r="J1278" s="26">
        <v>118</v>
      </c>
      <c r="K1278" s="26">
        <v>48</v>
      </c>
      <c r="L1278" s="27">
        <f t="shared" si="138"/>
        <v>0.40677966101694918</v>
      </c>
      <c r="M1278" s="28">
        <v>1</v>
      </c>
      <c r="N1278" s="26">
        <v>17</v>
      </c>
      <c r="O1278" s="29">
        <f t="shared" si="139"/>
        <v>0.125</v>
      </c>
      <c r="P1278" s="30">
        <f t="shared" si="140"/>
        <v>141</v>
      </c>
      <c r="Q1278" s="31">
        <f t="shared" si="141"/>
        <v>121</v>
      </c>
      <c r="R1278" s="31">
        <f t="shared" si="142"/>
        <v>17</v>
      </c>
      <c r="S1278" s="32">
        <f t="shared" si="143"/>
        <v>0.12318840579710146</v>
      </c>
    </row>
    <row r="1279" spans="1:19" x14ac:dyDescent="0.3">
      <c r="A1279" s="34" t="s">
        <v>459</v>
      </c>
      <c r="B1279" s="20" t="s">
        <v>304</v>
      </c>
      <c r="C1279" s="21" t="s">
        <v>305</v>
      </c>
      <c r="D1279" s="22">
        <v>1</v>
      </c>
      <c r="E1279" s="23">
        <v>1</v>
      </c>
      <c r="F1279" s="23">
        <v>1</v>
      </c>
      <c r="G1279" s="23">
        <v>0</v>
      </c>
      <c r="H1279" s="24">
        <f t="shared" si="144"/>
        <v>0</v>
      </c>
      <c r="I1279" s="25">
        <v>48556</v>
      </c>
      <c r="J1279" s="26">
        <v>46500</v>
      </c>
      <c r="K1279" s="26">
        <v>40961</v>
      </c>
      <c r="L1279" s="27">
        <f t="shared" si="138"/>
        <v>0.88088172043010748</v>
      </c>
      <c r="M1279" s="28">
        <v>4</v>
      </c>
      <c r="N1279" s="26">
        <v>1384</v>
      </c>
      <c r="O1279" s="29">
        <f t="shared" si="139"/>
        <v>2.8900768459739393E-2</v>
      </c>
      <c r="P1279" s="30">
        <f t="shared" si="140"/>
        <v>48557</v>
      </c>
      <c r="Q1279" s="31">
        <f t="shared" si="141"/>
        <v>46505</v>
      </c>
      <c r="R1279" s="31">
        <f t="shared" si="142"/>
        <v>1384</v>
      </c>
      <c r="S1279" s="32">
        <f t="shared" si="143"/>
        <v>2.8900164964814467E-2</v>
      </c>
    </row>
    <row r="1280" spans="1:19" x14ac:dyDescent="0.3">
      <c r="A1280" s="34" t="s">
        <v>459</v>
      </c>
      <c r="B1280" s="20" t="s">
        <v>306</v>
      </c>
      <c r="C1280" s="21" t="s">
        <v>307</v>
      </c>
      <c r="D1280" s="22">
        <v>0</v>
      </c>
      <c r="E1280" s="23">
        <v>0</v>
      </c>
      <c r="F1280" s="23">
        <v>0</v>
      </c>
      <c r="G1280" s="23">
        <v>0</v>
      </c>
      <c r="H1280" s="24" t="str">
        <f t="shared" si="144"/>
        <v/>
      </c>
      <c r="I1280" s="25">
        <v>0</v>
      </c>
      <c r="J1280" s="26">
        <v>0</v>
      </c>
      <c r="K1280" s="26">
        <v>0</v>
      </c>
      <c r="L1280" s="27" t="str">
        <f t="shared" si="138"/>
        <v/>
      </c>
      <c r="M1280" s="28">
        <v>0</v>
      </c>
      <c r="N1280" s="26">
        <v>0</v>
      </c>
      <c r="O1280" s="29" t="str">
        <f t="shared" si="139"/>
        <v/>
      </c>
      <c r="P1280" s="30" t="str">
        <f t="shared" si="140"/>
        <v/>
      </c>
      <c r="Q1280" s="31" t="str">
        <f t="shared" si="141"/>
        <v/>
      </c>
      <c r="R1280" s="31" t="str">
        <f t="shared" si="142"/>
        <v/>
      </c>
      <c r="S1280" s="32" t="str">
        <f t="shared" si="143"/>
        <v/>
      </c>
    </row>
    <row r="1281" spans="1:19" x14ac:dyDescent="0.3">
      <c r="A1281" s="34" t="s">
        <v>459</v>
      </c>
      <c r="B1281" s="20" t="s">
        <v>308</v>
      </c>
      <c r="C1281" s="21" t="s">
        <v>309</v>
      </c>
      <c r="D1281" s="22">
        <v>0</v>
      </c>
      <c r="E1281" s="23">
        <v>0</v>
      </c>
      <c r="F1281" s="23">
        <v>0</v>
      </c>
      <c r="G1281" s="23">
        <v>0</v>
      </c>
      <c r="H1281" s="24" t="str">
        <f t="shared" si="144"/>
        <v/>
      </c>
      <c r="I1281" s="25">
        <v>0</v>
      </c>
      <c r="J1281" s="26">
        <v>0</v>
      </c>
      <c r="K1281" s="26">
        <v>0</v>
      </c>
      <c r="L1281" s="27" t="str">
        <f t="shared" si="138"/>
        <v/>
      </c>
      <c r="M1281" s="28">
        <v>0</v>
      </c>
      <c r="N1281" s="26">
        <v>0</v>
      </c>
      <c r="O1281" s="29" t="str">
        <f t="shared" si="139"/>
        <v/>
      </c>
      <c r="P1281" s="30" t="str">
        <f t="shared" si="140"/>
        <v/>
      </c>
      <c r="Q1281" s="31" t="str">
        <f t="shared" si="141"/>
        <v/>
      </c>
      <c r="R1281" s="31" t="str">
        <f t="shared" si="142"/>
        <v/>
      </c>
      <c r="S1281" s="32" t="str">
        <f t="shared" si="143"/>
        <v/>
      </c>
    </row>
    <row r="1282" spans="1:19" x14ac:dyDescent="0.3">
      <c r="A1282" s="34" t="s">
        <v>459</v>
      </c>
      <c r="B1282" s="20" t="s">
        <v>310</v>
      </c>
      <c r="C1282" s="21" t="s">
        <v>311</v>
      </c>
      <c r="D1282" s="22">
        <v>1</v>
      </c>
      <c r="E1282" s="23">
        <v>0</v>
      </c>
      <c r="F1282" s="23">
        <v>0</v>
      </c>
      <c r="G1282" s="23">
        <v>1</v>
      </c>
      <c r="H1282" s="24">
        <f t="shared" si="144"/>
        <v>1</v>
      </c>
      <c r="I1282" s="25">
        <v>7050</v>
      </c>
      <c r="J1282" s="26">
        <v>4758</v>
      </c>
      <c r="K1282" s="26">
        <v>2113</v>
      </c>
      <c r="L1282" s="27">
        <f t="shared" ref="L1282:L1345" si="145">IF(J1282&lt;&gt;0,K1282/J1282,"")</f>
        <v>0.44409415720891132</v>
      </c>
      <c r="M1282" s="28">
        <v>35</v>
      </c>
      <c r="N1282" s="26">
        <v>1987</v>
      </c>
      <c r="O1282" s="29">
        <f t="shared" ref="O1282:O1345" si="146">IF((J1282+M1282+N1282)&lt;&gt;0,N1282/(J1282+M1282+N1282),"")</f>
        <v>0.2930678466076696</v>
      </c>
      <c r="P1282" s="30">
        <f t="shared" si="140"/>
        <v>7051</v>
      </c>
      <c r="Q1282" s="31">
        <f t="shared" si="141"/>
        <v>4793</v>
      </c>
      <c r="R1282" s="31">
        <f t="shared" si="142"/>
        <v>1988</v>
      </c>
      <c r="S1282" s="32">
        <f t="shared" si="143"/>
        <v>0.29317209851054415</v>
      </c>
    </row>
    <row r="1283" spans="1:19" x14ac:dyDescent="0.3">
      <c r="A1283" s="34" t="s">
        <v>459</v>
      </c>
      <c r="B1283" s="20" t="s">
        <v>312</v>
      </c>
      <c r="C1283" s="21" t="s">
        <v>313</v>
      </c>
      <c r="D1283" s="22">
        <v>0</v>
      </c>
      <c r="E1283" s="23">
        <v>0</v>
      </c>
      <c r="F1283" s="23">
        <v>0</v>
      </c>
      <c r="G1283" s="23">
        <v>0</v>
      </c>
      <c r="H1283" s="24" t="str">
        <f t="shared" si="144"/>
        <v/>
      </c>
      <c r="I1283" s="25">
        <v>80</v>
      </c>
      <c r="J1283" s="26">
        <v>65</v>
      </c>
      <c r="K1283" s="26">
        <v>43</v>
      </c>
      <c r="L1283" s="27">
        <f t="shared" si="145"/>
        <v>0.66153846153846152</v>
      </c>
      <c r="M1283" s="28">
        <v>1</v>
      </c>
      <c r="N1283" s="26">
        <v>5</v>
      </c>
      <c r="O1283" s="29">
        <f t="shared" si="146"/>
        <v>7.0422535211267609E-2</v>
      </c>
      <c r="P1283" s="30">
        <f t="shared" ref="P1283:P1346" si="147">IF(SUM(D1283,I1283)&gt;0,SUM(D1283,I1283),"")</f>
        <v>80</v>
      </c>
      <c r="Q1283" s="31">
        <f t="shared" ref="Q1283:Q1346" si="148">IF(SUM(E1283,J1283, M1283)&gt;0,SUM(E1283,J1283, M1283),"")</f>
        <v>66</v>
      </c>
      <c r="R1283" s="31">
        <f t="shared" ref="R1283:R1346" si="149">IF(SUM(G1283,N1283)&gt;0,SUM(G1283,N1283),"")</f>
        <v>5</v>
      </c>
      <c r="S1283" s="32">
        <f t="shared" ref="S1283:S1346" si="150">IFERROR(IF((Q1283+R1283)&lt;&gt;0,R1283/(Q1283+R1283),""),"")</f>
        <v>7.0422535211267609E-2</v>
      </c>
    </row>
    <row r="1284" spans="1:19" ht="28.8" x14ac:dyDescent="0.3">
      <c r="A1284" s="34" t="s">
        <v>459</v>
      </c>
      <c r="B1284" s="20" t="s">
        <v>314</v>
      </c>
      <c r="C1284" s="21" t="s">
        <v>317</v>
      </c>
      <c r="D1284" s="22">
        <v>0</v>
      </c>
      <c r="E1284" s="23">
        <v>0</v>
      </c>
      <c r="F1284" s="23">
        <v>0</v>
      </c>
      <c r="G1284" s="23">
        <v>0</v>
      </c>
      <c r="H1284" s="24" t="str">
        <f t="shared" si="144"/>
        <v/>
      </c>
      <c r="I1284" s="25">
        <v>10958</v>
      </c>
      <c r="J1284" s="26">
        <v>9734</v>
      </c>
      <c r="K1284" s="26">
        <v>6871</v>
      </c>
      <c r="L1284" s="27">
        <f t="shared" si="145"/>
        <v>0.70587630984179162</v>
      </c>
      <c r="M1284" s="28">
        <v>954</v>
      </c>
      <c r="N1284" s="26">
        <v>60</v>
      </c>
      <c r="O1284" s="29">
        <f t="shared" si="146"/>
        <v>5.5824339411983627E-3</v>
      </c>
      <c r="P1284" s="30">
        <f t="shared" si="147"/>
        <v>10958</v>
      </c>
      <c r="Q1284" s="31">
        <f t="shared" si="148"/>
        <v>10688</v>
      </c>
      <c r="R1284" s="31">
        <f t="shared" si="149"/>
        <v>60</v>
      </c>
      <c r="S1284" s="32">
        <f t="shared" si="150"/>
        <v>5.5824339411983627E-3</v>
      </c>
    </row>
    <row r="1285" spans="1:19" x14ac:dyDescent="0.3">
      <c r="A1285" s="34" t="s">
        <v>459</v>
      </c>
      <c r="B1285" s="20" t="s">
        <v>322</v>
      </c>
      <c r="C1285" s="21" t="s">
        <v>323</v>
      </c>
      <c r="D1285" s="22">
        <v>0</v>
      </c>
      <c r="E1285" s="23">
        <v>0</v>
      </c>
      <c r="F1285" s="23">
        <v>0</v>
      </c>
      <c r="G1285" s="23">
        <v>0</v>
      </c>
      <c r="H1285" s="24" t="str">
        <f t="shared" si="144"/>
        <v/>
      </c>
      <c r="I1285" s="25">
        <v>10</v>
      </c>
      <c r="J1285" s="26">
        <v>9</v>
      </c>
      <c r="K1285" s="26">
        <v>3</v>
      </c>
      <c r="L1285" s="27">
        <f t="shared" si="145"/>
        <v>0.33333333333333331</v>
      </c>
      <c r="M1285" s="28">
        <v>0</v>
      </c>
      <c r="N1285" s="26">
        <v>0</v>
      </c>
      <c r="O1285" s="29">
        <f t="shared" si="146"/>
        <v>0</v>
      </c>
      <c r="P1285" s="30">
        <f t="shared" si="147"/>
        <v>10</v>
      </c>
      <c r="Q1285" s="31">
        <f t="shared" si="148"/>
        <v>9</v>
      </c>
      <c r="R1285" s="31" t="str">
        <f t="shared" si="149"/>
        <v/>
      </c>
      <c r="S1285" s="32" t="str">
        <f t="shared" si="150"/>
        <v/>
      </c>
    </row>
    <row r="1286" spans="1:19" x14ac:dyDescent="0.3">
      <c r="A1286" s="34" t="s">
        <v>459</v>
      </c>
      <c r="B1286" s="20" t="s">
        <v>328</v>
      </c>
      <c r="C1286" s="21" t="s">
        <v>330</v>
      </c>
      <c r="D1286" s="22">
        <v>9</v>
      </c>
      <c r="E1286" s="23">
        <v>2</v>
      </c>
      <c r="F1286" s="23">
        <v>0</v>
      </c>
      <c r="G1286" s="23">
        <v>7</v>
      </c>
      <c r="H1286" s="24">
        <f t="shared" si="144"/>
        <v>0.77777777777777779</v>
      </c>
      <c r="I1286" s="25">
        <v>22324</v>
      </c>
      <c r="J1286" s="26">
        <v>20224</v>
      </c>
      <c r="K1286" s="26">
        <v>17701</v>
      </c>
      <c r="L1286" s="27">
        <f t="shared" si="145"/>
        <v>0.87524723101265822</v>
      </c>
      <c r="M1286" s="28">
        <v>61</v>
      </c>
      <c r="N1286" s="26">
        <v>1686</v>
      </c>
      <c r="O1286" s="29">
        <f t="shared" si="146"/>
        <v>7.673751763688498E-2</v>
      </c>
      <c r="P1286" s="30">
        <f t="shared" si="147"/>
        <v>22333</v>
      </c>
      <c r="Q1286" s="31">
        <f t="shared" si="148"/>
        <v>20287</v>
      </c>
      <c r="R1286" s="31">
        <f t="shared" si="149"/>
        <v>1693</v>
      </c>
      <c r="S1286" s="32">
        <f t="shared" si="150"/>
        <v>7.7024567788899004E-2</v>
      </c>
    </row>
    <row r="1287" spans="1:19" x14ac:dyDescent="0.3">
      <c r="A1287" s="34" t="s">
        <v>459</v>
      </c>
      <c r="B1287" s="20" t="s">
        <v>331</v>
      </c>
      <c r="C1287" s="21" t="s">
        <v>332</v>
      </c>
      <c r="D1287" s="22">
        <v>6</v>
      </c>
      <c r="E1287" s="23">
        <v>0</v>
      </c>
      <c r="F1287" s="23">
        <v>0</v>
      </c>
      <c r="G1287" s="23">
        <v>5</v>
      </c>
      <c r="H1287" s="24">
        <f t="shared" si="144"/>
        <v>1</v>
      </c>
      <c r="I1287" s="25">
        <v>5525</v>
      </c>
      <c r="J1287" s="26">
        <v>912</v>
      </c>
      <c r="K1287" s="26">
        <v>104</v>
      </c>
      <c r="L1287" s="27">
        <f t="shared" si="145"/>
        <v>0.11403508771929824</v>
      </c>
      <c r="M1287" s="28">
        <v>0</v>
      </c>
      <c r="N1287" s="26">
        <v>4478</v>
      </c>
      <c r="O1287" s="29">
        <f t="shared" si="146"/>
        <v>0.83079777365491647</v>
      </c>
      <c r="P1287" s="30">
        <f t="shared" si="147"/>
        <v>5531</v>
      </c>
      <c r="Q1287" s="31">
        <f t="shared" si="148"/>
        <v>912</v>
      </c>
      <c r="R1287" s="31">
        <f t="shared" si="149"/>
        <v>4483</v>
      </c>
      <c r="S1287" s="32">
        <f t="shared" si="150"/>
        <v>0.83095458758109364</v>
      </c>
    </row>
    <row r="1288" spans="1:19" x14ac:dyDescent="0.3">
      <c r="A1288" s="34" t="s">
        <v>459</v>
      </c>
      <c r="B1288" s="20" t="s">
        <v>333</v>
      </c>
      <c r="C1288" s="21" t="s">
        <v>334</v>
      </c>
      <c r="D1288" s="22">
        <v>1</v>
      </c>
      <c r="E1288" s="23">
        <v>1</v>
      </c>
      <c r="F1288" s="23">
        <v>1</v>
      </c>
      <c r="G1288" s="23">
        <v>0</v>
      </c>
      <c r="H1288" s="24">
        <f t="shared" si="144"/>
        <v>0</v>
      </c>
      <c r="I1288" s="25">
        <v>328</v>
      </c>
      <c r="J1288" s="26">
        <v>305</v>
      </c>
      <c r="K1288" s="26">
        <v>67</v>
      </c>
      <c r="L1288" s="27">
        <f t="shared" si="145"/>
        <v>0.21967213114754097</v>
      </c>
      <c r="M1288" s="28">
        <v>16</v>
      </c>
      <c r="N1288" s="26">
        <v>1</v>
      </c>
      <c r="O1288" s="29">
        <f t="shared" si="146"/>
        <v>3.105590062111801E-3</v>
      </c>
      <c r="P1288" s="30">
        <f t="shared" si="147"/>
        <v>329</v>
      </c>
      <c r="Q1288" s="31">
        <f t="shared" si="148"/>
        <v>322</v>
      </c>
      <c r="R1288" s="31">
        <f t="shared" si="149"/>
        <v>1</v>
      </c>
      <c r="S1288" s="32">
        <f t="shared" si="150"/>
        <v>3.0959752321981426E-3</v>
      </c>
    </row>
    <row r="1289" spans="1:19" x14ac:dyDescent="0.3">
      <c r="A1289" s="34" t="s">
        <v>459</v>
      </c>
      <c r="B1289" s="20" t="s">
        <v>339</v>
      </c>
      <c r="C1289" s="21" t="s">
        <v>339</v>
      </c>
      <c r="D1289" s="22">
        <v>0</v>
      </c>
      <c r="E1289" s="23">
        <v>0</v>
      </c>
      <c r="F1289" s="23">
        <v>0</v>
      </c>
      <c r="G1289" s="23">
        <v>0</v>
      </c>
      <c r="H1289" s="24" t="str">
        <f t="shared" si="144"/>
        <v/>
      </c>
      <c r="I1289" s="25">
        <v>2672</v>
      </c>
      <c r="J1289" s="26">
        <v>2468</v>
      </c>
      <c r="K1289" s="26">
        <v>1323</v>
      </c>
      <c r="L1289" s="27">
        <f t="shared" si="145"/>
        <v>0.53606158833063211</v>
      </c>
      <c r="M1289" s="28">
        <v>0</v>
      </c>
      <c r="N1289" s="26">
        <v>135</v>
      </c>
      <c r="O1289" s="29">
        <f t="shared" si="146"/>
        <v>5.1863234729158665E-2</v>
      </c>
      <c r="P1289" s="30">
        <f t="shared" si="147"/>
        <v>2672</v>
      </c>
      <c r="Q1289" s="31">
        <f t="shared" si="148"/>
        <v>2468</v>
      </c>
      <c r="R1289" s="31">
        <f t="shared" si="149"/>
        <v>135</v>
      </c>
      <c r="S1289" s="32">
        <f t="shared" si="150"/>
        <v>5.1863234729158665E-2</v>
      </c>
    </row>
    <row r="1290" spans="1:19" x14ac:dyDescent="0.3">
      <c r="A1290" s="34" t="s">
        <v>459</v>
      </c>
      <c r="B1290" s="20" t="s">
        <v>340</v>
      </c>
      <c r="C1290" s="21" t="s">
        <v>341</v>
      </c>
      <c r="D1290" s="22">
        <v>0</v>
      </c>
      <c r="E1290" s="23">
        <v>0</v>
      </c>
      <c r="F1290" s="23">
        <v>0</v>
      </c>
      <c r="G1290" s="23">
        <v>0</v>
      </c>
      <c r="H1290" s="24" t="str">
        <f t="shared" si="144"/>
        <v/>
      </c>
      <c r="I1290" s="25">
        <v>0</v>
      </c>
      <c r="J1290" s="26">
        <v>0</v>
      </c>
      <c r="K1290" s="26">
        <v>0</v>
      </c>
      <c r="L1290" s="27" t="str">
        <f t="shared" si="145"/>
        <v/>
      </c>
      <c r="M1290" s="28">
        <v>0</v>
      </c>
      <c r="N1290" s="26">
        <v>0</v>
      </c>
      <c r="O1290" s="29" t="str">
        <f t="shared" si="146"/>
        <v/>
      </c>
      <c r="P1290" s="30" t="str">
        <f t="shared" si="147"/>
        <v/>
      </c>
      <c r="Q1290" s="31" t="str">
        <f t="shared" si="148"/>
        <v/>
      </c>
      <c r="R1290" s="31" t="str">
        <f t="shared" si="149"/>
        <v/>
      </c>
      <c r="S1290" s="32" t="str">
        <f t="shared" si="150"/>
        <v/>
      </c>
    </row>
    <row r="1291" spans="1:19" x14ac:dyDescent="0.3">
      <c r="A1291" s="34" t="s">
        <v>459</v>
      </c>
      <c r="B1291" s="20" t="s">
        <v>342</v>
      </c>
      <c r="C1291" s="21" t="s">
        <v>343</v>
      </c>
      <c r="D1291" s="22">
        <v>0</v>
      </c>
      <c r="E1291" s="23">
        <v>0</v>
      </c>
      <c r="F1291" s="23">
        <v>0</v>
      </c>
      <c r="G1291" s="23">
        <v>0</v>
      </c>
      <c r="H1291" s="24" t="str">
        <f t="shared" si="144"/>
        <v/>
      </c>
      <c r="I1291" s="25">
        <v>0</v>
      </c>
      <c r="J1291" s="26">
        <v>0</v>
      </c>
      <c r="K1291" s="26">
        <v>0</v>
      </c>
      <c r="L1291" s="27" t="str">
        <f t="shared" si="145"/>
        <v/>
      </c>
      <c r="M1291" s="28">
        <v>0</v>
      </c>
      <c r="N1291" s="26">
        <v>0</v>
      </c>
      <c r="O1291" s="29" t="str">
        <f t="shared" si="146"/>
        <v/>
      </c>
      <c r="P1291" s="30" t="str">
        <f t="shared" si="147"/>
        <v/>
      </c>
      <c r="Q1291" s="31" t="str">
        <f t="shared" si="148"/>
        <v/>
      </c>
      <c r="R1291" s="31" t="str">
        <f t="shared" si="149"/>
        <v/>
      </c>
      <c r="S1291" s="32" t="str">
        <f t="shared" si="150"/>
        <v/>
      </c>
    </row>
    <row r="1292" spans="1:19" x14ac:dyDescent="0.3">
      <c r="A1292" s="34" t="s">
        <v>459</v>
      </c>
      <c r="B1292" s="20" t="s">
        <v>344</v>
      </c>
      <c r="C1292" s="21" t="s">
        <v>345</v>
      </c>
      <c r="D1292" s="22">
        <v>3</v>
      </c>
      <c r="E1292" s="23">
        <v>0</v>
      </c>
      <c r="F1292" s="23">
        <v>0</v>
      </c>
      <c r="G1292" s="23">
        <v>0</v>
      </c>
      <c r="H1292" s="24" t="str">
        <f t="shared" si="144"/>
        <v/>
      </c>
      <c r="I1292" s="25">
        <v>212</v>
      </c>
      <c r="J1292" s="26">
        <v>202</v>
      </c>
      <c r="K1292" s="26">
        <v>195</v>
      </c>
      <c r="L1292" s="27">
        <f t="shared" si="145"/>
        <v>0.96534653465346532</v>
      </c>
      <c r="M1292" s="28">
        <v>0</v>
      </c>
      <c r="N1292" s="26">
        <v>3</v>
      </c>
      <c r="O1292" s="29">
        <f t="shared" si="146"/>
        <v>1.4634146341463415E-2</v>
      </c>
      <c r="P1292" s="30">
        <f t="shared" si="147"/>
        <v>215</v>
      </c>
      <c r="Q1292" s="31">
        <f t="shared" si="148"/>
        <v>202</v>
      </c>
      <c r="R1292" s="31">
        <f t="shared" si="149"/>
        <v>3</v>
      </c>
      <c r="S1292" s="32">
        <f t="shared" si="150"/>
        <v>1.4634146341463415E-2</v>
      </c>
    </row>
    <row r="1293" spans="1:19" x14ac:dyDescent="0.3">
      <c r="A1293" s="34" t="s">
        <v>459</v>
      </c>
      <c r="B1293" s="20" t="s">
        <v>344</v>
      </c>
      <c r="C1293" s="21" t="s">
        <v>347</v>
      </c>
      <c r="D1293" s="22">
        <v>20</v>
      </c>
      <c r="E1293" s="23">
        <v>4</v>
      </c>
      <c r="F1293" s="23">
        <v>3</v>
      </c>
      <c r="G1293" s="23">
        <v>1</v>
      </c>
      <c r="H1293" s="24">
        <f t="shared" si="144"/>
        <v>0.2</v>
      </c>
      <c r="I1293" s="25">
        <v>24121</v>
      </c>
      <c r="J1293" s="26">
        <v>22545</v>
      </c>
      <c r="K1293" s="26">
        <v>22071</v>
      </c>
      <c r="L1293" s="27">
        <f t="shared" si="145"/>
        <v>0.97897538256819694</v>
      </c>
      <c r="M1293" s="28">
        <v>5</v>
      </c>
      <c r="N1293" s="26">
        <v>687</v>
      </c>
      <c r="O1293" s="29">
        <f t="shared" si="146"/>
        <v>2.9564918018677111E-2</v>
      </c>
      <c r="P1293" s="30">
        <f t="shared" si="147"/>
        <v>24141</v>
      </c>
      <c r="Q1293" s="31">
        <f t="shared" si="148"/>
        <v>22554</v>
      </c>
      <c r="R1293" s="31">
        <f t="shared" si="149"/>
        <v>688</v>
      </c>
      <c r="S1293" s="32">
        <f t="shared" si="150"/>
        <v>2.9601583340504261E-2</v>
      </c>
    </row>
    <row r="1294" spans="1:19" x14ac:dyDescent="0.3">
      <c r="A1294" s="34" t="s">
        <v>459</v>
      </c>
      <c r="B1294" s="20" t="s">
        <v>348</v>
      </c>
      <c r="C1294" s="21" t="s">
        <v>349</v>
      </c>
      <c r="D1294" s="22">
        <v>6</v>
      </c>
      <c r="E1294" s="23">
        <v>4</v>
      </c>
      <c r="F1294" s="23">
        <v>3</v>
      </c>
      <c r="G1294" s="23">
        <v>1</v>
      </c>
      <c r="H1294" s="24">
        <f t="shared" si="144"/>
        <v>0.2</v>
      </c>
      <c r="I1294" s="25">
        <v>445</v>
      </c>
      <c r="J1294" s="26">
        <v>386</v>
      </c>
      <c r="K1294" s="26">
        <v>105</v>
      </c>
      <c r="L1294" s="27">
        <f t="shared" si="145"/>
        <v>0.27202072538860106</v>
      </c>
      <c r="M1294" s="28">
        <v>4</v>
      </c>
      <c r="N1294" s="26">
        <v>41</v>
      </c>
      <c r="O1294" s="29">
        <f t="shared" si="146"/>
        <v>9.5127610208816701E-2</v>
      </c>
      <c r="P1294" s="30">
        <f t="shared" si="147"/>
        <v>451</v>
      </c>
      <c r="Q1294" s="31">
        <f t="shared" si="148"/>
        <v>394</v>
      </c>
      <c r="R1294" s="31">
        <f t="shared" si="149"/>
        <v>42</v>
      </c>
      <c r="S1294" s="32">
        <f t="shared" si="150"/>
        <v>9.6330275229357804E-2</v>
      </c>
    </row>
    <row r="1295" spans="1:19" x14ac:dyDescent="0.3">
      <c r="A1295" s="34" t="s">
        <v>459</v>
      </c>
      <c r="B1295" s="20" t="s">
        <v>350</v>
      </c>
      <c r="C1295" s="21" t="s">
        <v>353</v>
      </c>
      <c r="D1295" s="22">
        <v>0</v>
      </c>
      <c r="E1295" s="23">
        <v>0</v>
      </c>
      <c r="F1295" s="23">
        <v>0</v>
      </c>
      <c r="G1295" s="23">
        <v>0</v>
      </c>
      <c r="H1295" s="24" t="str">
        <f t="shared" si="144"/>
        <v/>
      </c>
      <c r="I1295" s="25">
        <v>1</v>
      </c>
      <c r="J1295" s="26">
        <v>0</v>
      </c>
      <c r="K1295" s="26">
        <v>0</v>
      </c>
      <c r="L1295" s="27" t="str">
        <f t="shared" si="145"/>
        <v/>
      </c>
      <c r="M1295" s="28">
        <v>0</v>
      </c>
      <c r="N1295" s="26">
        <v>0</v>
      </c>
      <c r="O1295" s="29" t="str">
        <f t="shared" si="146"/>
        <v/>
      </c>
      <c r="P1295" s="30">
        <f t="shared" si="147"/>
        <v>1</v>
      </c>
      <c r="Q1295" s="31" t="str">
        <f t="shared" si="148"/>
        <v/>
      </c>
      <c r="R1295" s="31" t="str">
        <f t="shared" si="149"/>
        <v/>
      </c>
      <c r="S1295" s="32" t="str">
        <f t="shared" si="150"/>
        <v/>
      </c>
    </row>
    <row r="1296" spans="1:19" x14ac:dyDescent="0.3">
      <c r="A1296" s="34" t="s">
        <v>459</v>
      </c>
      <c r="B1296" s="20" t="s">
        <v>356</v>
      </c>
      <c r="C1296" s="21" t="s">
        <v>357</v>
      </c>
      <c r="D1296" s="22">
        <v>0</v>
      </c>
      <c r="E1296" s="23">
        <v>0</v>
      </c>
      <c r="F1296" s="23">
        <v>0</v>
      </c>
      <c r="G1296" s="23">
        <v>0</v>
      </c>
      <c r="H1296" s="24" t="str">
        <f t="shared" si="144"/>
        <v/>
      </c>
      <c r="I1296" s="25">
        <v>23</v>
      </c>
      <c r="J1296" s="26">
        <v>13</v>
      </c>
      <c r="K1296" s="26">
        <v>8</v>
      </c>
      <c r="L1296" s="27">
        <f t="shared" si="145"/>
        <v>0.61538461538461542</v>
      </c>
      <c r="M1296" s="28">
        <v>3</v>
      </c>
      <c r="N1296" s="26">
        <v>2</v>
      </c>
      <c r="O1296" s="29">
        <f t="shared" si="146"/>
        <v>0.1111111111111111</v>
      </c>
      <c r="P1296" s="30">
        <f t="shared" si="147"/>
        <v>23</v>
      </c>
      <c r="Q1296" s="31">
        <f t="shared" si="148"/>
        <v>16</v>
      </c>
      <c r="R1296" s="31">
        <f t="shared" si="149"/>
        <v>2</v>
      </c>
      <c r="S1296" s="32">
        <f t="shared" si="150"/>
        <v>0.1111111111111111</v>
      </c>
    </row>
    <row r="1297" spans="1:19" x14ac:dyDescent="0.3">
      <c r="A1297" s="34" t="s">
        <v>459</v>
      </c>
      <c r="B1297" s="20" t="s">
        <v>360</v>
      </c>
      <c r="C1297" s="21" t="s">
        <v>361</v>
      </c>
      <c r="D1297" s="22">
        <v>35</v>
      </c>
      <c r="E1297" s="23">
        <v>25</v>
      </c>
      <c r="F1297" s="23">
        <v>25</v>
      </c>
      <c r="G1297" s="23">
        <v>3</v>
      </c>
      <c r="H1297" s="24">
        <f t="shared" si="144"/>
        <v>0.10714285714285714</v>
      </c>
      <c r="I1297" s="25">
        <v>20565</v>
      </c>
      <c r="J1297" s="26">
        <v>16879</v>
      </c>
      <c r="K1297" s="26">
        <v>7782</v>
      </c>
      <c r="L1297" s="27">
        <f t="shared" si="145"/>
        <v>0.46104627051365604</v>
      </c>
      <c r="M1297" s="28">
        <v>13</v>
      </c>
      <c r="N1297" s="26">
        <v>3445</v>
      </c>
      <c r="O1297" s="29">
        <f t="shared" si="146"/>
        <v>0.16939568274573438</v>
      </c>
      <c r="P1297" s="30">
        <f t="shared" si="147"/>
        <v>20600</v>
      </c>
      <c r="Q1297" s="31">
        <f t="shared" si="148"/>
        <v>16917</v>
      </c>
      <c r="R1297" s="31">
        <f t="shared" si="149"/>
        <v>3448</v>
      </c>
      <c r="S1297" s="32">
        <f t="shared" si="150"/>
        <v>0.16931009084213111</v>
      </c>
    </row>
    <row r="1298" spans="1:19" x14ac:dyDescent="0.3">
      <c r="A1298" s="34" t="s">
        <v>459</v>
      </c>
      <c r="B1298" s="20" t="s">
        <v>362</v>
      </c>
      <c r="C1298" s="21" t="s">
        <v>363</v>
      </c>
      <c r="D1298" s="22">
        <v>0</v>
      </c>
      <c r="E1298" s="23">
        <v>0</v>
      </c>
      <c r="F1298" s="23">
        <v>0</v>
      </c>
      <c r="G1298" s="23">
        <v>0</v>
      </c>
      <c r="H1298" s="24" t="str">
        <f t="shared" si="144"/>
        <v/>
      </c>
      <c r="I1298" s="25">
        <v>17</v>
      </c>
      <c r="J1298" s="26">
        <v>17</v>
      </c>
      <c r="K1298" s="26">
        <v>12</v>
      </c>
      <c r="L1298" s="27">
        <f t="shared" si="145"/>
        <v>0.70588235294117652</v>
      </c>
      <c r="M1298" s="28">
        <v>0</v>
      </c>
      <c r="N1298" s="26">
        <v>0</v>
      </c>
      <c r="O1298" s="29">
        <f t="shared" si="146"/>
        <v>0</v>
      </c>
      <c r="P1298" s="30">
        <f t="shared" si="147"/>
        <v>17</v>
      </c>
      <c r="Q1298" s="31">
        <f t="shared" si="148"/>
        <v>17</v>
      </c>
      <c r="R1298" s="31" t="str">
        <f t="shared" si="149"/>
        <v/>
      </c>
      <c r="S1298" s="32" t="str">
        <f t="shared" si="150"/>
        <v/>
      </c>
    </row>
    <row r="1299" spans="1:19" x14ac:dyDescent="0.3">
      <c r="A1299" s="34" t="s">
        <v>459</v>
      </c>
      <c r="B1299" s="20" t="s">
        <v>364</v>
      </c>
      <c r="C1299" s="21" t="s">
        <v>365</v>
      </c>
      <c r="D1299" s="22">
        <v>0</v>
      </c>
      <c r="E1299" s="23">
        <v>0</v>
      </c>
      <c r="F1299" s="23">
        <v>0</v>
      </c>
      <c r="G1299" s="23">
        <v>0</v>
      </c>
      <c r="H1299" s="24" t="str">
        <f t="shared" si="144"/>
        <v/>
      </c>
      <c r="I1299" s="25">
        <v>0</v>
      </c>
      <c r="J1299" s="26">
        <v>0</v>
      </c>
      <c r="K1299" s="26">
        <v>0</v>
      </c>
      <c r="L1299" s="27" t="str">
        <f t="shared" si="145"/>
        <v/>
      </c>
      <c r="M1299" s="28">
        <v>0</v>
      </c>
      <c r="N1299" s="26">
        <v>0</v>
      </c>
      <c r="O1299" s="29" t="str">
        <f t="shared" si="146"/>
        <v/>
      </c>
      <c r="P1299" s="30" t="str">
        <f t="shared" si="147"/>
        <v/>
      </c>
      <c r="Q1299" s="31" t="str">
        <f t="shared" si="148"/>
        <v/>
      </c>
      <c r="R1299" s="31" t="str">
        <f t="shared" si="149"/>
        <v/>
      </c>
      <c r="S1299" s="32" t="str">
        <f t="shared" si="150"/>
        <v/>
      </c>
    </row>
    <row r="1300" spans="1:19" x14ac:dyDescent="0.3">
      <c r="A1300" s="34" t="s">
        <v>459</v>
      </c>
      <c r="B1300" s="20" t="s">
        <v>370</v>
      </c>
      <c r="C1300" s="21" t="s">
        <v>371</v>
      </c>
      <c r="D1300" s="22">
        <v>0</v>
      </c>
      <c r="E1300" s="23">
        <v>0</v>
      </c>
      <c r="F1300" s="23">
        <v>0</v>
      </c>
      <c r="G1300" s="23">
        <v>0</v>
      </c>
      <c r="H1300" s="24" t="str">
        <f t="shared" si="144"/>
        <v/>
      </c>
      <c r="I1300" s="25">
        <v>135</v>
      </c>
      <c r="J1300" s="26">
        <v>113</v>
      </c>
      <c r="K1300" s="26">
        <v>46</v>
      </c>
      <c r="L1300" s="27">
        <f t="shared" si="145"/>
        <v>0.40707964601769914</v>
      </c>
      <c r="M1300" s="28">
        <v>3</v>
      </c>
      <c r="N1300" s="26">
        <v>9</v>
      </c>
      <c r="O1300" s="29">
        <f t="shared" si="146"/>
        <v>7.1999999999999995E-2</v>
      </c>
      <c r="P1300" s="30">
        <f t="shared" si="147"/>
        <v>135</v>
      </c>
      <c r="Q1300" s="31">
        <f t="shared" si="148"/>
        <v>116</v>
      </c>
      <c r="R1300" s="31">
        <f t="shared" si="149"/>
        <v>9</v>
      </c>
      <c r="S1300" s="32">
        <f t="shared" si="150"/>
        <v>7.1999999999999995E-2</v>
      </c>
    </row>
    <row r="1301" spans="1:19" x14ac:dyDescent="0.3">
      <c r="A1301" s="34" t="s">
        <v>459</v>
      </c>
      <c r="B1301" s="20" t="s">
        <v>374</v>
      </c>
      <c r="C1301" s="21" t="s">
        <v>375</v>
      </c>
      <c r="D1301" s="22">
        <v>0</v>
      </c>
      <c r="E1301" s="23">
        <v>0</v>
      </c>
      <c r="F1301" s="23">
        <v>0</v>
      </c>
      <c r="G1301" s="23">
        <v>0</v>
      </c>
      <c r="H1301" s="24" t="str">
        <f t="shared" si="144"/>
        <v/>
      </c>
      <c r="I1301" s="25">
        <v>1331</v>
      </c>
      <c r="J1301" s="26">
        <v>990</v>
      </c>
      <c r="K1301" s="26">
        <v>335</v>
      </c>
      <c r="L1301" s="27">
        <f t="shared" si="145"/>
        <v>0.3383838383838384</v>
      </c>
      <c r="M1301" s="28">
        <v>1</v>
      </c>
      <c r="N1301" s="26">
        <v>262</v>
      </c>
      <c r="O1301" s="29">
        <f t="shared" si="146"/>
        <v>0.20909816440542697</v>
      </c>
      <c r="P1301" s="30">
        <f t="shared" si="147"/>
        <v>1331</v>
      </c>
      <c r="Q1301" s="31">
        <f t="shared" si="148"/>
        <v>991</v>
      </c>
      <c r="R1301" s="31">
        <f t="shared" si="149"/>
        <v>262</v>
      </c>
      <c r="S1301" s="32">
        <f t="shared" si="150"/>
        <v>0.20909816440542697</v>
      </c>
    </row>
    <row r="1302" spans="1:19" x14ac:dyDescent="0.3">
      <c r="A1302" s="34" t="s">
        <v>459</v>
      </c>
      <c r="B1302" s="20" t="s">
        <v>376</v>
      </c>
      <c r="C1302" s="21" t="s">
        <v>377</v>
      </c>
      <c r="D1302" s="22">
        <v>4</v>
      </c>
      <c r="E1302" s="23">
        <v>0</v>
      </c>
      <c r="F1302" s="23">
        <v>0</v>
      </c>
      <c r="G1302" s="23">
        <v>4</v>
      </c>
      <c r="H1302" s="24">
        <f t="shared" si="144"/>
        <v>1</v>
      </c>
      <c r="I1302" s="25">
        <v>11284</v>
      </c>
      <c r="J1302" s="26">
        <v>10165</v>
      </c>
      <c r="K1302" s="26">
        <v>3866</v>
      </c>
      <c r="L1302" s="27">
        <f t="shared" si="145"/>
        <v>0.38032464338416133</v>
      </c>
      <c r="M1302" s="28">
        <v>0</v>
      </c>
      <c r="N1302" s="26">
        <v>981</v>
      </c>
      <c r="O1302" s="29">
        <f t="shared" si="146"/>
        <v>8.8013637179257129E-2</v>
      </c>
      <c r="P1302" s="30">
        <f t="shared" si="147"/>
        <v>11288</v>
      </c>
      <c r="Q1302" s="31">
        <f t="shared" si="148"/>
        <v>10165</v>
      </c>
      <c r="R1302" s="31">
        <f t="shared" si="149"/>
        <v>985</v>
      </c>
      <c r="S1302" s="32">
        <f t="shared" si="150"/>
        <v>8.8340807174887889E-2</v>
      </c>
    </row>
    <row r="1303" spans="1:19" ht="28.8" x14ac:dyDescent="0.3">
      <c r="A1303" s="34" t="s">
        <v>459</v>
      </c>
      <c r="B1303" s="20" t="s">
        <v>382</v>
      </c>
      <c r="C1303" s="21" t="s">
        <v>383</v>
      </c>
      <c r="D1303" s="22">
        <v>72</v>
      </c>
      <c r="E1303" s="23">
        <v>63</v>
      </c>
      <c r="F1303" s="23">
        <v>58</v>
      </c>
      <c r="G1303" s="23">
        <v>3</v>
      </c>
      <c r="H1303" s="24">
        <f t="shared" si="144"/>
        <v>4.5454545454545456E-2</v>
      </c>
      <c r="I1303" s="25">
        <v>94</v>
      </c>
      <c r="J1303" s="26">
        <v>88</v>
      </c>
      <c r="K1303" s="26">
        <v>63</v>
      </c>
      <c r="L1303" s="27">
        <f t="shared" si="145"/>
        <v>0.71590909090909094</v>
      </c>
      <c r="M1303" s="28">
        <v>0</v>
      </c>
      <c r="N1303" s="26">
        <v>0</v>
      </c>
      <c r="O1303" s="29">
        <f t="shared" si="146"/>
        <v>0</v>
      </c>
      <c r="P1303" s="30">
        <f t="shared" si="147"/>
        <v>166</v>
      </c>
      <c r="Q1303" s="31">
        <f t="shared" si="148"/>
        <v>151</v>
      </c>
      <c r="R1303" s="31">
        <f t="shared" si="149"/>
        <v>3</v>
      </c>
      <c r="S1303" s="32">
        <f t="shared" si="150"/>
        <v>1.948051948051948E-2</v>
      </c>
    </row>
    <row r="1304" spans="1:19" x14ac:dyDescent="0.3">
      <c r="A1304" s="34" t="s">
        <v>459</v>
      </c>
      <c r="B1304" s="20" t="s">
        <v>384</v>
      </c>
      <c r="C1304" s="21" t="s">
        <v>385</v>
      </c>
      <c r="D1304" s="22">
        <v>0</v>
      </c>
      <c r="E1304" s="23">
        <v>0</v>
      </c>
      <c r="F1304" s="23">
        <v>0</v>
      </c>
      <c r="G1304" s="23">
        <v>0</v>
      </c>
      <c r="H1304" s="24" t="str">
        <f t="shared" si="144"/>
        <v/>
      </c>
      <c r="I1304" s="25">
        <v>6655</v>
      </c>
      <c r="J1304" s="26">
        <v>4686</v>
      </c>
      <c r="K1304" s="26">
        <v>2021</v>
      </c>
      <c r="L1304" s="27">
        <f t="shared" si="145"/>
        <v>0.43128467776355101</v>
      </c>
      <c r="M1304" s="28">
        <v>41</v>
      </c>
      <c r="N1304" s="26">
        <v>1754</v>
      </c>
      <c r="O1304" s="29">
        <f t="shared" si="146"/>
        <v>0.27063724733837369</v>
      </c>
      <c r="P1304" s="30">
        <f t="shared" si="147"/>
        <v>6655</v>
      </c>
      <c r="Q1304" s="31">
        <f t="shared" si="148"/>
        <v>4727</v>
      </c>
      <c r="R1304" s="31">
        <f t="shared" si="149"/>
        <v>1754</v>
      </c>
      <c r="S1304" s="32">
        <f t="shared" si="150"/>
        <v>0.27063724733837369</v>
      </c>
    </row>
    <row r="1305" spans="1:19" x14ac:dyDescent="0.3">
      <c r="A1305" s="34" t="s">
        <v>459</v>
      </c>
      <c r="B1305" s="20" t="s">
        <v>386</v>
      </c>
      <c r="C1305" s="21" t="s">
        <v>387</v>
      </c>
      <c r="D1305" s="22">
        <v>13</v>
      </c>
      <c r="E1305" s="23">
        <v>4</v>
      </c>
      <c r="F1305" s="23">
        <v>4</v>
      </c>
      <c r="G1305" s="23">
        <v>7</v>
      </c>
      <c r="H1305" s="24">
        <f t="shared" si="144"/>
        <v>0.63636363636363635</v>
      </c>
      <c r="I1305" s="25">
        <v>36946</v>
      </c>
      <c r="J1305" s="26">
        <v>31683</v>
      </c>
      <c r="K1305" s="26">
        <v>15055</v>
      </c>
      <c r="L1305" s="27">
        <f t="shared" si="145"/>
        <v>0.47517596187229744</v>
      </c>
      <c r="M1305" s="28">
        <v>9</v>
      </c>
      <c r="N1305" s="26">
        <v>4937</v>
      </c>
      <c r="O1305" s="29">
        <f t="shared" si="146"/>
        <v>0.13478391438477708</v>
      </c>
      <c r="P1305" s="30">
        <f t="shared" si="147"/>
        <v>36959</v>
      </c>
      <c r="Q1305" s="31">
        <f t="shared" si="148"/>
        <v>31696</v>
      </c>
      <c r="R1305" s="31">
        <f t="shared" si="149"/>
        <v>4944</v>
      </c>
      <c r="S1305" s="32">
        <f t="shared" si="150"/>
        <v>0.13493449781659389</v>
      </c>
    </row>
    <row r="1306" spans="1:19" x14ac:dyDescent="0.3">
      <c r="A1306" s="34" t="s">
        <v>459</v>
      </c>
      <c r="B1306" s="20" t="s">
        <v>386</v>
      </c>
      <c r="C1306" s="21" t="s">
        <v>390</v>
      </c>
      <c r="D1306" s="22">
        <v>14</v>
      </c>
      <c r="E1306" s="23">
        <v>8</v>
      </c>
      <c r="F1306" s="23">
        <v>6</v>
      </c>
      <c r="G1306" s="23">
        <v>5</v>
      </c>
      <c r="H1306" s="24">
        <f t="shared" si="144"/>
        <v>0.38461538461538464</v>
      </c>
      <c r="I1306" s="25">
        <v>60060</v>
      </c>
      <c r="J1306" s="26">
        <v>52557</v>
      </c>
      <c r="K1306" s="26">
        <v>29055</v>
      </c>
      <c r="L1306" s="27">
        <f t="shared" si="145"/>
        <v>0.55282835778297845</v>
      </c>
      <c r="M1306" s="28">
        <v>32</v>
      </c>
      <c r="N1306" s="26">
        <v>6855</v>
      </c>
      <c r="O1306" s="29">
        <f t="shared" si="146"/>
        <v>0.11531861920462956</v>
      </c>
      <c r="P1306" s="30">
        <f t="shared" si="147"/>
        <v>60074</v>
      </c>
      <c r="Q1306" s="31">
        <f t="shared" si="148"/>
        <v>52597</v>
      </c>
      <c r="R1306" s="31">
        <f t="shared" si="149"/>
        <v>6860</v>
      </c>
      <c r="S1306" s="32">
        <f t="shared" si="150"/>
        <v>0.11537749970566964</v>
      </c>
    </row>
    <row r="1307" spans="1:19" x14ac:dyDescent="0.3">
      <c r="A1307" s="34" t="s">
        <v>459</v>
      </c>
      <c r="B1307" s="20" t="s">
        <v>394</v>
      </c>
      <c r="C1307" s="21" t="s">
        <v>395</v>
      </c>
      <c r="D1307" s="22">
        <v>21</v>
      </c>
      <c r="E1307" s="23">
        <v>3</v>
      </c>
      <c r="F1307" s="23">
        <v>3</v>
      </c>
      <c r="G1307" s="23">
        <v>17</v>
      </c>
      <c r="H1307" s="24">
        <f t="shared" si="144"/>
        <v>0.85</v>
      </c>
      <c r="I1307" s="25">
        <v>3326</v>
      </c>
      <c r="J1307" s="26">
        <v>1545</v>
      </c>
      <c r="K1307" s="26">
        <v>481</v>
      </c>
      <c r="L1307" s="27">
        <f t="shared" si="145"/>
        <v>0.31132686084142397</v>
      </c>
      <c r="M1307" s="28">
        <v>30</v>
      </c>
      <c r="N1307" s="26">
        <v>1662</v>
      </c>
      <c r="O1307" s="29">
        <f t="shared" si="146"/>
        <v>0.51343836886005556</v>
      </c>
      <c r="P1307" s="30">
        <f t="shared" si="147"/>
        <v>3347</v>
      </c>
      <c r="Q1307" s="31">
        <f t="shared" si="148"/>
        <v>1578</v>
      </c>
      <c r="R1307" s="31">
        <f t="shared" si="149"/>
        <v>1679</v>
      </c>
      <c r="S1307" s="32">
        <f t="shared" si="150"/>
        <v>0.51550506601166712</v>
      </c>
    </row>
    <row r="1308" spans="1:19" ht="28.8" x14ac:dyDescent="0.3">
      <c r="A1308" s="34" t="s">
        <v>459</v>
      </c>
      <c r="B1308" s="20" t="s">
        <v>405</v>
      </c>
      <c r="C1308" s="21" t="s">
        <v>407</v>
      </c>
      <c r="D1308" s="22">
        <v>17</v>
      </c>
      <c r="E1308" s="23">
        <v>4</v>
      </c>
      <c r="F1308" s="23">
        <v>4</v>
      </c>
      <c r="G1308" s="23">
        <v>10</v>
      </c>
      <c r="H1308" s="24">
        <f t="shared" si="144"/>
        <v>0.7142857142857143</v>
      </c>
      <c r="I1308" s="25">
        <v>29473</v>
      </c>
      <c r="J1308" s="26">
        <v>22427</v>
      </c>
      <c r="K1308" s="26">
        <v>11212</v>
      </c>
      <c r="L1308" s="27">
        <f t="shared" si="145"/>
        <v>0.49993311633299148</v>
      </c>
      <c r="M1308" s="28">
        <v>223</v>
      </c>
      <c r="N1308" s="26">
        <v>5939</v>
      </c>
      <c r="O1308" s="29">
        <f t="shared" si="146"/>
        <v>0.20773724159641821</v>
      </c>
      <c r="P1308" s="30">
        <f t="shared" si="147"/>
        <v>29490</v>
      </c>
      <c r="Q1308" s="31">
        <f t="shared" si="148"/>
        <v>22654</v>
      </c>
      <c r="R1308" s="31">
        <f t="shared" si="149"/>
        <v>5949</v>
      </c>
      <c r="S1308" s="32">
        <f t="shared" si="150"/>
        <v>0.2079851763801</v>
      </c>
    </row>
    <row r="1309" spans="1:19" ht="28.8" x14ac:dyDescent="0.3">
      <c r="A1309" s="34" t="s">
        <v>459</v>
      </c>
      <c r="B1309" s="20" t="s">
        <v>408</v>
      </c>
      <c r="C1309" s="21" t="s">
        <v>410</v>
      </c>
      <c r="D1309" s="22">
        <v>142</v>
      </c>
      <c r="E1309" s="23">
        <v>131</v>
      </c>
      <c r="F1309" s="23">
        <v>127</v>
      </c>
      <c r="G1309" s="23">
        <v>2</v>
      </c>
      <c r="H1309" s="24">
        <f t="shared" si="144"/>
        <v>1.5037593984962405E-2</v>
      </c>
      <c r="I1309" s="25">
        <v>27726</v>
      </c>
      <c r="J1309" s="26">
        <v>26700</v>
      </c>
      <c r="K1309" s="26">
        <v>25979</v>
      </c>
      <c r="L1309" s="27">
        <f t="shared" si="145"/>
        <v>0.97299625468164797</v>
      </c>
      <c r="M1309" s="28">
        <v>24</v>
      </c>
      <c r="N1309" s="26">
        <v>414</v>
      </c>
      <c r="O1309" s="29">
        <f t="shared" si="146"/>
        <v>1.5255361485739553E-2</v>
      </c>
      <c r="P1309" s="30">
        <f t="shared" si="147"/>
        <v>27868</v>
      </c>
      <c r="Q1309" s="31">
        <f t="shared" si="148"/>
        <v>26855</v>
      </c>
      <c r="R1309" s="31">
        <f t="shared" si="149"/>
        <v>416</v>
      </c>
      <c r="S1309" s="32">
        <f t="shared" si="150"/>
        <v>1.5254299438964468E-2</v>
      </c>
    </row>
    <row r="1310" spans="1:19" x14ac:dyDescent="0.3">
      <c r="A1310" s="34" t="s">
        <v>459</v>
      </c>
      <c r="B1310" s="20" t="s">
        <v>414</v>
      </c>
      <c r="C1310" s="21" t="s">
        <v>421</v>
      </c>
      <c r="D1310" s="22">
        <v>2</v>
      </c>
      <c r="E1310" s="23">
        <v>1</v>
      </c>
      <c r="F1310" s="23">
        <v>1</v>
      </c>
      <c r="G1310" s="23">
        <v>1</v>
      </c>
      <c r="H1310" s="24">
        <f t="shared" si="144"/>
        <v>0.5</v>
      </c>
      <c r="I1310" s="25">
        <v>2104</v>
      </c>
      <c r="J1310" s="26">
        <v>2008</v>
      </c>
      <c r="K1310" s="26">
        <v>1940</v>
      </c>
      <c r="L1310" s="27">
        <f t="shared" si="145"/>
        <v>0.96613545816733071</v>
      </c>
      <c r="M1310" s="28">
        <v>6</v>
      </c>
      <c r="N1310" s="26">
        <v>23</v>
      </c>
      <c r="O1310" s="29">
        <f t="shared" si="146"/>
        <v>1.1291114383897889E-2</v>
      </c>
      <c r="P1310" s="30">
        <f t="shared" si="147"/>
        <v>2106</v>
      </c>
      <c r="Q1310" s="31">
        <f t="shared" si="148"/>
        <v>2015</v>
      </c>
      <c r="R1310" s="31">
        <f t="shared" si="149"/>
        <v>24</v>
      </c>
      <c r="S1310" s="32">
        <f t="shared" si="150"/>
        <v>1.1770475723393821E-2</v>
      </c>
    </row>
    <row r="1311" spans="1:19" x14ac:dyDescent="0.3">
      <c r="A1311" s="34" t="s">
        <v>459</v>
      </c>
      <c r="B1311" s="20" t="s">
        <v>414</v>
      </c>
      <c r="C1311" s="21" t="s">
        <v>423</v>
      </c>
      <c r="D1311" s="22">
        <v>2</v>
      </c>
      <c r="E1311" s="23">
        <v>1</v>
      </c>
      <c r="F1311" s="23">
        <v>1</v>
      </c>
      <c r="G1311" s="23">
        <v>0</v>
      </c>
      <c r="H1311" s="24">
        <f t="shared" si="144"/>
        <v>0</v>
      </c>
      <c r="I1311" s="25">
        <v>3444</v>
      </c>
      <c r="J1311" s="26">
        <v>3336</v>
      </c>
      <c r="K1311" s="26">
        <v>3255</v>
      </c>
      <c r="L1311" s="27">
        <f t="shared" si="145"/>
        <v>0.97571942446043169</v>
      </c>
      <c r="M1311" s="28">
        <v>8</v>
      </c>
      <c r="N1311" s="26">
        <v>48</v>
      </c>
      <c r="O1311" s="29">
        <f t="shared" si="146"/>
        <v>1.4150943396226415E-2</v>
      </c>
      <c r="P1311" s="30">
        <f t="shared" si="147"/>
        <v>3446</v>
      </c>
      <c r="Q1311" s="31">
        <f t="shared" si="148"/>
        <v>3345</v>
      </c>
      <c r="R1311" s="31">
        <f t="shared" si="149"/>
        <v>48</v>
      </c>
      <c r="S1311" s="32">
        <f t="shared" si="150"/>
        <v>1.4146772767462422E-2</v>
      </c>
    </row>
    <row r="1312" spans="1:19" ht="28.8" x14ac:dyDescent="0.3">
      <c r="A1312" s="34" t="s">
        <v>459</v>
      </c>
      <c r="B1312" s="20" t="s">
        <v>414</v>
      </c>
      <c r="C1312" s="21" t="s">
        <v>425</v>
      </c>
      <c r="D1312" s="22">
        <v>4</v>
      </c>
      <c r="E1312" s="23">
        <v>3</v>
      </c>
      <c r="F1312" s="23">
        <v>3</v>
      </c>
      <c r="G1312" s="23">
        <v>0</v>
      </c>
      <c r="H1312" s="24">
        <f t="shared" si="144"/>
        <v>0</v>
      </c>
      <c r="I1312" s="25">
        <v>4613</v>
      </c>
      <c r="J1312" s="26">
        <v>4399</v>
      </c>
      <c r="K1312" s="26">
        <v>4286</v>
      </c>
      <c r="L1312" s="27">
        <f t="shared" si="145"/>
        <v>0.97431234371448061</v>
      </c>
      <c r="M1312" s="28">
        <v>11</v>
      </c>
      <c r="N1312" s="26">
        <v>52</v>
      </c>
      <c r="O1312" s="29">
        <f t="shared" si="146"/>
        <v>1.1653966831017481E-2</v>
      </c>
      <c r="P1312" s="30">
        <f t="shared" si="147"/>
        <v>4617</v>
      </c>
      <c r="Q1312" s="31">
        <f t="shared" si="148"/>
        <v>4413</v>
      </c>
      <c r="R1312" s="31">
        <f t="shared" si="149"/>
        <v>52</v>
      </c>
      <c r="S1312" s="32">
        <f t="shared" si="150"/>
        <v>1.1646136618141097E-2</v>
      </c>
    </row>
    <row r="1313" spans="1:19" x14ac:dyDescent="0.3">
      <c r="A1313" s="34" t="s">
        <v>459</v>
      </c>
      <c r="B1313" s="20" t="s">
        <v>414</v>
      </c>
      <c r="C1313" s="21" t="s">
        <v>427</v>
      </c>
      <c r="D1313" s="22">
        <v>10</v>
      </c>
      <c r="E1313" s="23">
        <v>7</v>
      </c>
      <c r="F1313" s="23">
        <v>5</v>
      </c>
      <c r="G1313" s="23">
        <v>0</v>
      </c>
      <c r="H1313" s="24">
        <f t="shared" si="144"/>
        <v>0</v>
      </c>
      <c r="I1313" s="25">
        <v>3178</v>
      </c>
      <c r="J1313" s="26">
        <v>3000</v>
      </c>
      <c r="K1313" s="26">
        <v>2909</v>
      </c>
      <c r="L1313" s="27">
        <f t="shared" si="145"/>
        <v>0.96966666666666668</v>
      </c>
      <c r="M1313" s="28">
        <v>5</v>
      </c>
      <c r="N1313" s="26">
        <v>46</v>
      </c>
      <c r="O1313" s="29">
        <f t="shared" si="146"/>
        <v>1.5077023926581449E-2</v>
      </c>
      <c r="P1313" s="30">
        <f t="shared" si="147"/>
        <v>3188</v>
      </c>
      <c r="Q1313" s="31">
        <f t="shared" si="148"/>
        <v>3012</v>
      </c>
      <c r="R1313" s="31">
        <f t="shared" si="149"/>
        <v>46</v>
      </c>
      <c r="S1313" s="32">
        <f t="shared" si="150"/>
        <v>1.5042511445389144E-2</v>
      </c>
    </row>
    <row r="1314" spans="1:19" x14ac:dyDescent="0.3">
      <c r="A1314" s="34" t="s">
        <v>459</v>
      </c>
      <c r="B1314" s="20" t="s">
        <v>432</v>
      </c>
      <c r="C1314" s="21" t="s">
        <v>433</v>
      </c>
      <c r="D1314" s="22">
        <v>0</v>
      </c>
      <c r="E1314" s="23">
        <v>0</v>
      </c>
      <c r="F1314" s="23">
        <v>0</v>
      </c>
      <c r="G1314" s="23">
        <v>0</v>
      </c>
      <c r="H1314" s="24" t="str">
        <f t="shared" si="144"/>
        <v/>
      </c>
      <c r="I1314" s="25">
        <v>6</v>
      </c>
      <c r="J1314" s="26">
        <v>5</v>
      </c>
      <c r="K1314" s="26">
        <v>3</v>
      </c>
      <c r="L1314" s="27">
        <f t="shared" si="145"/>
        <v>0.6</v>
      </c>
      <c r="M1314" s="28">
        <v>0</v>
      </c>
      <c r="N1314" s="26">
        <v>1</v>
      </c>
      <c r="O1314" s="29">
        <f t="shared" si="146"/>
        <v>0.16666666666666666</v>
      </c>
      <c r="P1314" s="30">
        <f t="shared" si="147"/>
        <v>6</v>
      </c>
      <c r="Q1314" s="31">
        <f t="shared" si="148"/>
        <v>5</v>
      </c>
      <c r="R1314" s="31">
        <f t="shared" si="149"/>
        <v>1</v>
      </c>
      <c r="S1314" s="32">
        <f t="shared" si="150"/>
        <v>0.16666666666666666</v>
      </c>
    </row>
    <row r="1315" spans="1:19" x14ac:dyDescent="0.3">
      <c r="A1315" s="34" t="s">
        <v>459</v>
      </c>
      <c r="B1315" s="20" t="s">
        <v>434</v>
      </c>
      <c r="C1315" s="21" t="s">
        <v>435</v>
      </c>
      <c r="D1315" s="22">
        <v>0</v>
      </c>
      <c r="E1315" s="23">
        <v>0</v>
      </c>
      <c r="F1315" s="23">
        <v>0</v>
      </c>
      <c r="G1315" s="23">
        <v>0</v>
      </c>
      <c r="H1315" s="24" t="str">
        <f t="shared" si="144"/>
        <v/>
      </c>
      <c r="I1315" s="25">
        <v>2123</v>
      </c>
      <c r="J1315" s="26">
        <v>1911</v>
      </c>
      <c r="K1315" s="26">
        <v>745</v>
      </c>
      <c r="L1315" s="27">
        <f t="shared" si="145"/>
        <v>0.38984824699110415</v>
      </c>
      <c r="M1315" s="28">
        <v>4</v>
      </c>
      <c r="N1315" s="26">
        <v>163</v>
      </c>
      <c r="O1315" s="29">
        <f t="shared" si="146"/>
        <v>7.8440808469682391E-2</v>
      </c>
      <c r="P1315" s="30">
        <f t="shared" si="147"/>
        <v>2123</v>
      </c>
      <c r="Q1315" s="31">
        <f t="shared" si="148"/>
        <v>1915</v>
      </c>
      <c r="R1315" s="31">
        <f t="shared" si="149"/>
        <v>163</v>
      </c>
      <c r="S1315" s="32">
        <f t="shared" si="150"/>
        <v>7.8440808469682391E-2</v>
      </c>
    </row>
    <row r="1316" spans="1:19" x14ac:dyDescent="0.3">
      <c r="A1316" s="34" t="s">
        <v>459</v>
      </c>
      <c r="B1316" s="20" t="s">
        <v>434</v>
      </c>
      <c r="C1316" s="21" t="s">
        <v>438</v>
      </c>
      <c r="D1316" s="22">
        <v>0</v>
      </c>
      <c r="E1316" s="23">
        <v>0</v>
      </c>
      <c r="F1316" s="23">
        <v>0</v>
      </c>
      <c r="G1316" s="23">
        <v>0</v>
      </c>
      <c r="H1316" s="24" t="str">
        <f t="shared" si="144"/>
        <v/>
      </c>
      <c r="I1316" s="25">
        <v>3166</v>
      </c>
      <c r="J1316" s="26">
        <v>2740</v>
      </c>
      <c r="K1316" s="26">
        <v>898</v>
      </c>
      <c r="L1316" s="27">
        <f t="shared" si="145"/>
        <v>0.32773722627737228</v>
      </c>
      <c r="M1316" s="28">
        <v>3</v>
      </c>
      <c r="N1316" s="26">
        <v>362</v>
      </c>
      <c r="O1316" s="29">
        <f t="shared" si="146"/>
        <v>0.11658615136876006</v>
      </c>
      <c r="P1316" s="30">
        <f t="shared" si="147"/>
        <v>3166</v>
      </c>
      <c r="Q1316" s="31">
        <f t="shared" si="148"/>
        <v>2743</v>
      </c>
      <c r="R1316" s="31">
        <f t="shared" si="149"/>
        <v>362</v>
      </c>
      <c r="S1316" s="32">
        <f t="shared" si="150"/>
        <v>0.11658615136876006</v>
      </c>
    </row>
    <row r="1317" spans="1:19" x14ac:dyDescent="0.3">
      <c r="A1317" s="34" t="s">
        <v>459</v>
      </c>
      <c r="B1317" s="20" t="s">
        <v>441</v>
      </c>
      <c r="C1317" s="21" t="s">
        <v>442</v>
      </c>
      <c r="D1317" s="22">
        <v>0</v>
      </c>
      <c r="E1317" s="23">
        <v>0</v>
      </c>
      <c r="F1317" s="23">
        <v>0</v>
      </c>
      <c r="G1317" s="23">
        <v>0</v>
      </c>
      <c r="H1317" s="24" t="str">
        <f t="shared" si="144"/>
        <v/>
      </c>
      <c r="I1317" s="25">
        <v>1197</v>
      </c>
      <c r="J1317" s="26">
        <v>729</v>
      </c>
      <c r="K1317" s="26">
        <v>157</v>
      </c>
      <c r="L1317" s="27">
        <f t="shared" si="145"/>
        <v>0.21536351165980797</v>
      </c>
      <c r="M1317" s="28">
        <v>3</v>
      </c>
      <c r="N1317" s="26">
        <v>435</v>
      </c>
      <c r="O1317" s="29">
        <f t="shared" si="146"/>
        <v>0.37275064267352187</v>
      </c>
      <c r="P1317" s="30">
        <f t="shared" si="147"/>
        <v>1197</v>
      </c>
      <c r="Q1317" s="31">
        <f t="shared" si="148"/>
        <v>732</v>
      </c>
      <c r="R1317" s="31">
        <f t="shared" si="149"/>
        <v>435</v>
      </c>
      <c r="S1317" s="32">
        <f t="shared" si="150"/>
        <v>0.37275064267352187</v>
      </c>
    </row>
    <row r="1318" spans="1:19" x14ac:dyDescent="0.3">
      <c r="A1318" s="34" t="s">
        <v>460</v>
      </c>
      <c r="B1318" s="20" t="s">
        <v>85</v>
      </c>
      <c r="C1318" s="21" t="s">
        <v>86</v>
      </c>
      <c r="D1318" s="22">
        <v>0</v>
      </c>
      <c r="E1318" s="23">
        <v>0</v>
      </c>
      <c r="F1318" s="23">
        <v>0</v>
      </c>
      <c r="G1318" s="23">
        <v>0</v>
      </c>
      <c r="H1318" s="24" t="str">
        <f t="shared" si="144"/>
        <v/>
      </c>
      <c r="I1318" s="25">
        <v>21209</v>
      </c>
      <c r="J1318" s="26">
        <v>20335</v>
      </c>
      <c r="K1318" s="26">
        <v>2883</v>
      </c>
      <c r="L1318" s="27">
        <f t="shared" si="145"/>
        <v>0.14177526432259652</v>
      </c>
      <c r="M1318" s="28">
        <v>0</v>
      </c>
      <c r="N1318" s="26">
        <v>874</v>
      </c>
      <c r="O1318" s="29">
        <f t="shared" si="146"/>
        <v>4.1208920741194775E-2</v>
      </c>
      <c r="P1318" s="30">
        <f t="shared" si="147"/>
        <v>21209</v>
      </c>
      <c r="Q1318" s="31">
        <f t="shared" si="148"/>
        <v>20335</v>
      </c>
      <c r="R1318" s="31">
        <f t="shared" si="149"/>
        <v>874</v>
      </c>
      <c r="S1318" s="32">
        <f t="shared" si="150"/>
        <v>4.1208920741194775E-2</v>
      </c>
    </row>
    <row r="1319" spans="1:19" ht="28.8" x14ac:dyDescent="0.3">
      <c r="A1319" s="34" t="s">
        <v>460</v>
      </c>
      <c r="B1319" s="20" t="s">
        <v>85</v>
      </c>
      <c r="C1319" s="21" t="s">
        <v>89</v>
      </c>
      <c r="D1319" s="22">
        <v>0</v>
      </c>
      <c r="E1319" s="23">
        <v>0</v>
      </c>
      <c r="F1319" s="23">
        <v>0</v>
      </c>
      <c r="G1319" s="23">
        <v>0</v>
      </c>
      <c r="H1319" s="24" t="str">
        <f t="shared" si="144"/>
        <v/>
      </c>
      <c r="I1319" s="25">
        <v>1072</v>
      </c>
      <c r="J1319" s="26">
        <v>967</v>
      </c>
      <c r="K1319" s="26">
        <v>123</v>
      </c>
      <c r="L1319" s="27">
        <f t="shared" si="145"/>
        <v>0.12719751809720786</v>
      </c>
      <c r="M1319" s="28">
        <v>0</v>
      </c>
      <c r="N1319" s="26">
        <v>105</v>
      </c>
      <c r="O1319" s="29">
        <f t="shared" si="146"/>
        <v>9.7947761194029856E-2</v>
      </c>
      <c r="P1319" s="30">
        <f t="shared" si="147"/>
        <v>1072</v>
      </c>
      <c r="Q1319" s="31">
        <f t="shared" si="148"/>
        <v>967</v>
      </c>
      <c r="R1319" s="31">
        <f t="shared" si="149"/>
        <v>105</v>
      </c>
      <c r="S1319" s="32">
        <f t="shared" si="150"/>
        <v>9.7947761194029856E-2</v>
      </c>
    </row>
    <row r="1320" spans="1:19" x14ac:dyDescent="0.3">
      <c r="A1320" s="34" t="s">
        <v>460</v>
      </c>
      <c r="B1320" s="20" t="s">
        <v>85</v>
      </c>
      <c r="C1320" s="21" t="s">
        <v>90</v>
      </c>
      <c r="D1320" s="22">
        <v>0</v>
      </c>
      <c r="E1320" s="23">
        <v>0</v>
      </c>
      <c r="F1320" s="23">
        <v>0</v>
      </c>
      <c r="G1320" s="23">
        <v>0</v>
      </c>
      <c r="H1320" s="24" t="str">
        <f t="shared" si="144"/>
        <v/>
      </c>
      <c r="I1320" s="25">
        <v>21371</v>
      </c>
      <c r="J1320" s="26">
        <v>20446</v>
      </c>
      <c r="K1320" s="26">
        <v>4171</v>
      </c>
      <c r="L1320" s="27">
        <f t="shared" si="145"/>
        <v>0.20400078254915388</v>
      </c>
      <c r="M1320" s="28">
        <v>0</v>
      </c>
      <c r="N1320" s="26">
        <v>925</v>
      </c>
      <c r="O1320" s="29">
        <f t="shared" si="146"/>
        <v>4.3282953535164474E-2</v>
      </c>
      <c r="P1320" s="30">
        <f t="shared" si="147"/>
        <v>21371</v>
      </c>
      <c r="Q1320" s="31">
        <f t="shared" si="148"/>
        <v>20446</v>
      </c>
      <c r="R1320" s="31">
        <f t="shared" si="149"/>
        <v>925</v>
      </c>
      <c r="S1320" s="32">
        <f t="shared" si="150"/>
        <v>4.3282953535164474E-2</v>
      </c>
    </row>
    <row r="1321" spans="1:19" x14ac:dyDescent="0.3">
      <c r="A1321" s="34" t="s">
        <v>460</v>
      </c>
      <c r="B1321" s="20" t="s">
        <v>115</v>
      </c>
      <c r="C1321" s="21" t="s">
        <v>116</v>
      </c>
      <c r="D1321" s="22">
        <v>0</v>
      </c>
      <c r="E1321" s="23">
        <v>0</v>
      </c>
      <c r="F1321" s="23">
        <v>0</v>
      </c>
      <c r="G1321" s="23">
        <v>0</v>
      </c>
      <c r="H1321" s="24" t="str">
        <f t="shared" si="144"/>
        <v/>
      </c>
      <c r="I1321" s="25">
        <v>1</v>
      </c>
      <c r="J1321" s="26">
        <v>0</v>
      </c>
      <c r="K1321" s="26">
        <v>0</v>
      </c>
      <c r="L1321" s="27" t="str">
        <f t="shared" si="145"/>
        <v/>
      </c>
      <c r="M1321" s="28">
        <v>0</v>
      </c>
      <c r="N1321" s="26">
        <v>1</v>
      </c>
      <c r="O1321" s="29">
        <f t="shared" si="146"/>
        <v>1</v>
      </c>
      <c r="P1321" s="30">
        <f t="shared" si="147"/>
        <v>1</v>
      </c>
      <c r="Q1321" s="31" t="str">
        <f t="shared" si="148"/>
        <v/>
      </c>
      <c r="R1321" s="31">
        <f t="shared" si="149"/>
        <v>1</v>
      </c>
      <c r="S1321" s="32" t="str">
        <f t="shared" si="150"/>
        <v/>
      </c>
    </row>
    <row r="1322" spans="1:19" x14ac:dyDescent="0.3">
      <c r="A1322" s="34" t="s">
        <v>460</v>
      </c>
      <c r="B1322" s="20" t="s">
        <v>155</v>
      </c>
      <c r="C1322" s="21" t="s">
        <v>156</v>
      </c>
      <c r="D1322" s="22">
        <v>0</v>
      </c>
      <c r="E1322" s="23">
        <v>0</v>
      </c>
      <c r="F1322" s="23">
        <v>0</v>
      </c>
      <c r="G1322" s="23">
        <v>0</v>
      </c>
      <c r="H1322" s="24" t="str">
        <f t="shared" si="144"/>
        <v/>
      </c>
      <c r="I1322" s="25">
        <v>3833</v>
      </c>
      <c r="J1322" s="26">
        <v>1746</v>
      </c>
      <c r="K1322" s="26">
        <v>472</v>
      </c>
      <c r="L1322" s="27">
        <f t="shared" si="145"/>
        <v>0.27033218785796104</v>
      </c>
      <c r="M1322" s="28">
        <v>0</v>
      </c>
      <c r="N1322" s="26">
        <v>2087</v>
      </c>
      <c r="O1322" s="29">
        <f t="shared" si="146"/>
        <v>0.54448212888077219</v>
      </c>
      <c r="P1322" s="30">
        <f t="shared" si="147"/>
        <v>3833</v>
      </c>
      <c r="Q1322" s="31">
        <f t="shared" si="148"/>
        <v>1746</v>
      </c>
      <c r="R1322" s="31">
        <f t="shared" si="149"/>
        <v>2087</v>
      </c>
      <c r="S1322" s="32">
        <f t="shared" si="150"/>
        <v>0.54448212888077219</v>
      </c>
    </row>
    <row r="1323" spans="1:19" x14ac:dyDescent="0.3">
      <c r="A1323" s="34" t="s">
        <v>460</v>
      </c>
      <c r="B1323" s="20" t="s">
        <v>157</v>
      </c>
      <c r="C1323" s="21" t="s">
        <v>158</v>
      </c>
      <c r="D1323" s="22">
        <v>0</v>
      </c>
      <c r="E1323" s="23">
        <v>0</v>
      </c>
      <c r="F1323" s="23">
        <v>0</v>
      </c>
      <c r="G1323" s="23">
        <v>0</v>
      </c>
      <c r="H1323" s="24" t="str">
        <f t="shared" si="144"/>
        <v/>
      </c>
      <c r="I1323" s="25">
        <v>1</v>
      </c>
      <c r="J1323" s="26">
        <v>1</v>
      </c>
      <c r="K1323" s="26">
        <v>0</v>
      </c>
      <c r="L1323" s="27">
        <f t="shared" si="145"/>
        <v>0</v>
      </c>
      <c r="M1323" s="28">
        <v>0</v>
      </c>
      <c r="N1323" s="26">
        <v>0</v>
      </c>
      <c r="O1323" s="29">
        <f t="shared" si="146"/>
        <v>0</v>
      </c>
      <c r="P1323" s="30">
        <f t="shared" si="147"/>
        <v>1</v>
      </c>
      <c r="Q1323" s="31">
        <f t="shared" si="148"/>
        <v>1</v>
      </c>
      <c r="R1323" s="31" t="str">
        <f t="shared" si="149"/>
        <v/>
      </c>
      <c r="S1323" s="32" t="str">
        <f t="shared" si="150"/>
        <v/>
      </c>
    </row>
    <row r="1324" spans="1:19" x14ac:dyDescent="0.3">
      <c r="A1324" s="34" t="s">
        <v>460</v>
      </c>
      <c r="B1324" s="20" t="s">
        <v>178</v>
      </c>
      <c r="C1324" s="21" t="s">
        <v>184</v>
      </c>
      <c r="D1324" s="22">
        <v>0</v>
      </c>
      <c r="E1324" s="23">
        <v>0</v>
      </c>
      <c r="F1324" s="23">
        <v>0</v>
      </c>
      <c r="G1324" s="23">
        <v>0</v>
      </c>
      <c r="H1324" s="24" t="str">
        <f t="shared" si="144"/>
        <v/>
      </c>
      <c r="I1324" s="25">
        <v>27282</v>
      </c>
      <c r="J1324" s="26">
        <v>24690</v>
      </c>
      <c r="K1324" s="26">
        <v>7328</v>
      </c>
      <c r="L1324" s="27">
        <f t="shared" si="145"/>
        <v>0.29680032401782097</v>
      </c>
      <c r="M1324" s="28">
        <v>0</v>
      </c>
      <c r="N1324" s="26">
        <v>2592</v>
      </c>
      <c r="O1324" s="29">
        <f t="shared" si="146"/>
        <v>9.5007697382889819E-2</v>
      </c>
      <c r="P1324" s="30">
        <f t="shared" si="147"/>
        <v>27282</v>
      </c>
      <c r="Q1324" s="31">
        <f t="shared" si="148"/>
        <v>24690</v>
      </c>
      <c r="R1324" s="31">
        <f t="shared" si="149"/>
        <v>2592</v>
      </c>
      <c r="S1324" s="32">
        <f t="shared" si="150"/>
        <v>9.5007697382889819E-2</v>
      </c>
    </row>
    <row r="1325" spans="1:19" x14ac:dyDescent="0.3">
      <c r="A1325" s="34" t="s">
        <v>460</v>
      </c>
      <c r="B1325" s="20" t="s">
        <v>187</v>
      </c>
      <c r="C1325" s="21" t="s">
        <v>188</v>
      </c>
      <c r="D1325" s="22">
        <v>0</v>
      </c>
      <c r="E1325" s="23">
        <v>0</v>
      </c>
      <c r="F1325" s="23">
        <v>0</v>
      </c>
      <c r="G1325" s="23">
        <v>0</v>
      </c>
      <c r="H1325" s="24" t="str">
        <f t="shared" si="144"/>
        <v/>
      </c>
      <c r="I1325" s="25">
        <v>12</v>
      </c>
      <c r="J1325" s="26">
        <v>12</v>
      </c>
      <c r="K1325" s="26">
        <v>1</v>
      </c>
      <c r="L1325" s="27">
        <f t="shared" si="145"/>
        <v>8.3333333333333329E-2</v>
      </c>
      <c r="M1325" s="28">
        <v>0</v>
      </c>
      <c r="N1325" s="26">
        <v>0</v>
      </c>
      <c r="O1325" s="29">
        <f t="shared" si="146"/>
        <v>0</v>
      </c>
      <c r="P1325" s="30">
        <f t="shared" si="147"/>
        <v>12</v>
      </c>
      <c r="Q1325" s="31">
        <f t="shared" si="148"/>
        <v>12</v>
      </c>
      <c r="R1325" s="31" t="str">
        <f t="shared" si="149"/>
        <v/>
      </c>
      <c r="S1325" s="32" t="str">
        <f t="shared" si="150"/>
        <v/>
      </c>
    </row>
    <row r="1326" spans="1:19" x14ac:dyDescent="0.3">
      <c r="A1326" s="34" t="s">
        <v>460</v>
      </c>
      <c r="B1326" s="20" t="s">
        <v>209</v>
      </c>
      <c r="C1326" s="21" t="s">
        <v>210</v>
      </c>
      <c r="D1326" s="22">
        <v>0</v>
      </c>
      <c r="E1326" s="23">
        <v>0</v>
      </c>
      <c r="F1326" s="23">
        <v>0</v>
      </c>
      <c r="G1326" s="23">
        <v>0</v>
      </c>
      <c r="H1326" s="24" t="str">
        <f t="shared" si="144"/>
        <v/>
      </c>
      <c r="I1326" s="25">
        <v>3125</v>
      </c>
      <c r="J1326" s="26">
        <v>1764</v>
      </c>
      <c r="K1326" s="26">
        <v>434</v>
      </c>
      <c r="L1326" s="27">
        <f t="shared" si="145"/>
        <v>0.24603174603174602</v>
      </c>
      <c r="M1326" s="28">
        <v>0</v>
      </c>
      <c r="N1326" s="26">
        <v>1361</v>
      </c>
      <c r="O1326" s="29">
        <f t="shared" si="146"/>
        <v>0.43552000000000002</v>
      </c>
      <c r="P1326" s="30">
        <f t="shared" si="147"/>
        <v>3125</v>
      </c>
      <c r="Q1326" s="31">
        <f t="shared" si="148"/>
        <v>1764</v>
      </c>
      <c r="R1326" s="31">
        <f t="shared" si="149"/>
        <v>1361</v>
      </c>
      <c r="S1326" s="32">
        <f t="shared" si="150"/>
        <v>0.43552000000000002</v>
      </c>
    </row>
    <row r="1327" spans="1:19" x14ac:dyDescent="0.3">
      <c r="A1327" s="34" t="s">
        <v>460</v>
      </c>
      <c r="B1327" s="20" t="s">
        <v>214</v>
      </c>
      <c r="C1327" s="21" t="s">
        <v>215</v>
      </c>
      <c r="D1327" s="22">
        <v>0</v>
      </c>
      <c r="E1327" s="23">
        <v>0</v>
      </c>
      <c r="F1327" s="23">
        <v>0</v>
      </c>
      <c r="G1327" s="23">
        <v>0</v>
      </c>
      <c r="H1327" s="24" t="str">
        <f t="shared" si="144"/>
        <v/>
      </c>
      <c r="I1327" s="25">
        <v>2622</v>
      </c>
      <c r="J1327" s="26">
        <v>1689</v>
      </c>
      <c r="K1327" s="26">
        <v>397</v>
      </c>
      <c r="L1327" s="27">
        <f t="shared" si="145"/>
        <v>0.2350503256364713</v>
      </c>
      <c r="M1327" s="28">
        <v>0</v>
      </c>
      <c r="N1327" s="26">
        <v>933</v>
      </c>
      <c r="O1327" s="29">
        <f t="shared" si="146"/>
        <v>0.35583524027459956</v>
      </c>
      <c r="P1327" s="30">
        <f t="shared" si="147"/>
        <v>2622</v>
      </c>
      <c r="Q1327" s="31">
        <f t="shared" si="148"/>
        <v>1689</v>
      </c>
      <c r="R1327" s="31">
        <f t="shared" si="149"/>
        <v>933</v>
      </c>
      <c r="S1327" s="32">
        <f t="shared" si="150"/>
        <v>0.35583524027459956</v>
      </c>
    </row>
    <row r="1328" spans="1:19" x14ac:dyDescent="0.3">
      <c r="A1328" s="34" t="s">
        <v>460</v>
      </c>
      <c r="B1328" s="20" t="s">
        <v>225</v>
      </c>
      <c r="C1328" s="21" t="s">
        <v>226</v>
      </c>
      <c r="D1328" s="22">
        <v>0</v>
      </c>
      <c r="E1328" s="23">
        <v>0</v>
      </c>
      <c r="F1328" s="23">
        <v>0</v>
      </c>
      <c r="G1328" s="23">
        <v>0</v>
      </c>
      <c r="H1328" s="24" t="str">
        <f t="shared" si="144"/>
        <v/>
      </c>
      <c r="I1328" s="25">
        <v>2</v>
      </c>
      <c r="J1328" s="26">
        <v>2</v>
      </c>
      <c r="K1328" s="26">
        <v>2</v>
      </c>
      <c r="L1328" s="27">
        <f t="shared" si="145"/>
        <v>1</v>
      </c>
      <c r="M1328" s="28">
        <v>0</v>
      </c>
      <c r="N1328" s="26">
        <v>0</v>
      </c>
      <c r="O1328" s="29">
        <f t="shared" si="146"/>
        <v>0</v>
      </c>
      <c r="P1328" s="30">
        <f t="shared" si="147"/>
        <v>2</v>
      </c>
      <c r="Q1328" s="31">
        <f t="shared" si="148"/>
        <v>2</v>
      </c>
      <c r="R1328" s="31" t="str">
        <f t="shared" si="149"/>
        <v/>
      </c>
      <c r="S1328" s="32" t="str">
        <f t="shared" si="150"/>
        <v/>
      </c>
    </row>
    <row r="1329" spans="1:19" x14ac:dyDescent="0.3">
      <c r="A1329" s="34" t="s">
        <v>460</v>
      </c>
      <c r="B1329" s="20" t="s">
        <v>272</v>
      </c>
      <c r="C1329" s="21" t="s">
        <v>275</v>
      </c>
      <c r="D1329" s="22">
        <v>0</v>
      </c>
      <c r="E1329" s="23">
        <v>0</v>
      </c>
      <c r="F1329" s="23">
        <v>0</v>
      </c>
      <c r="G1329" s="23">
        <v>0</v>
      </c>
      <c r="H1329" s="24" t="str">
        <f t="shared" si="144"/>
        <v/>
      </c>
      <c r="I1329" s="25">
        <v>1</v>
      </c>
      <c r="J1329" s="26">
        <v>0</v>
      </c>
      <c r="K1329" s="26">
        <v>0</v>
      </c>
      <c r="L1329" s="27" t="str">
        <f t="shared" si="145"/>
        <v/>
      </c>
      <c r="M1329" s="28">
        <v>0</v>
      </c>
      <c r="N1329" s="26">
        <v>1</v>
      </c>
      <c r="O1329" s="29">
        <f t="shared" si="146"/>
        <v>1</v>
      </c>
      <c r="P1329" s="30">
        <f t="shared" si="147"/>
        <v>1</v>
      </c>
      <c r="Q1329" s="31" t="str">
        <f t="shared" si="148"/>
        <v/>
      </c>
      <c r="R1329" s="31">
        <f t="shared" si="149"/>
        <v>1</v>
      </c>
      <c r="S1329" s="32" t="str">
        <f t="shared" si="150"/>
        <v/>
      </c>
    </row>
    <row r="1330" spans="1:19" ht="28.8" x14ac:dyDescent="0.3">
      <c r="A1330" s="34" t="s">
        <v>460</v>
      </c>
      <c r="B1330" s="20" t="s">
        <v>314</v>
      </c>
      <c r="C1330" s="21" t="s">
        <v>317</v>
      </c>
      <c r="D1330" s="22">
        <v>0</v>
      </c>
      <c r="E1330" s="23">
        <v>0</v>
      </c>
      <c r="F1330" s="23">
        <v>0</v>
      </c>
      <c r="G1330" s="23">
        <v>0</v>
      </c>
      <c r="H1330" s="24" t="str">
        <f t="shared" si="144"/>
        <v/>
      </c>
      <c r="I1330" s="25">
        <v>52</v>
      </c>
      <c r="J1330" s="26">
        <v>49</v>
      </c>
      <c r="K1330" s="26">
        <v>22</v>
      </c>
      <c r="L1330" s="27">
        <f t="shared" si="145"/>
        <v>0.44897959183673469</v>
      </c>
      <c r="M1330" s="28">
        <v>0</v>
      </c>
      <c r="N1330" s="26">
        <v>3</v>
      </c>
      <c r="O1330" s="29">
        <f t="shared" si="146"/>
        <v>5.7692307692307696E-2</v>
      </c>
      <c r="P1330" s="30">
        <f t="shared" si="147"/>
        <v>52</v>
      </c>
      <c r="Q1330" s="31">
        <f t="shared" si="148"/>
        <v>49</v>
      </c>
      <c r="R1330" s="31">
        <f t="shared" si="149"/>
        <v>3</v>
      </c>
      <c r="S1330" s="32">
        <f t="shared" si="150"/>
        <v>5.7692307692307696E-2</v>
      </c>
    </row>
    <row r="1331" spans="1:19" x14ac:dyDescent="0.3">
      <c r="A1331" s="34" t="s">
        <v>460</v>
      </c>
      <c r="B1331" s="20" t="s">
        <v>344</v>
      </c>
      <c r="C1331" s="21" t="s">
        <v>347</v>
      </c>
      <c r="D1331" s="22">
        <v>0</v>
      </c>
      <c r="E1331" s="23">
        <v>0</v>
      </c>
      <c r="F1331" s="23">
        <v>0</v>
      </c>
      <c r="G1331" s="23">
        <v>0</v>
      </c>
      <c r="H1331" s="24" t="str">
        <f t="shared" si="144"/>
        <v/>
      </c>
      <c r="I1331" s="25">
        <v>4679</v>
      </c>
      <c r="J1331" s="26">
        <v>4287</v>
      </c>
      <c r="K1331" s="26">
        <v>1748</v>
      </c>
      <c r="L1331" s="27">
        <f t="shared" si="145"/>
        <v>0.40774434336365756</v>
      </c>
      <c r="M1331" s="28">
        <v>0</v>
      </c>
      <c r="N1331" s="26">
        <v>392</v>
      </c>
      <c r="O1331" s="29">
        <f t="shared" si="146"/>
        <v>8.3778585167770897E-2</v>
      </c>
      <c r="P1331" s="30">
        <f t="shared" si="147"/>
        <v>4679</v>
      </c>
      <c r="Q1331" s="31">
        <f t="shared" si="148"/>
        <v>4287</v>
      </c>
      <c r="R1331" s="31">
        <f t="shared" si="149"/>
        <v>392</v>
      </c>
      <c r="S1331" s="32">
        <f t="shared" si="150"/>
        <v>8.3778585167770897E-2</v>
      </c>
    </row>
    <row r="1332" spans="1:19" x14ac:dyDescent="0.3">
      <c r="A1332" s="34" t="s">
        <v>460</v>
      </c>
      <c r="B1332" s="20" t="s">
        <v>350</v>
      </c>
      <c r="C1332" s="21" t="s">
        <v>353</v>
      </c>
      <c r="D1332" s="22">
        <v>0</v>
      </c>
      <c r="E1332" s="23">
        <v>0</v>
      </c>
      <c r="F1332" s="23">
        <v>0</v>
      </c>
      <c r="G1332" s="23">
        <v>0</v>
      </c>
      <c r="H1332" s="24" t="str">
        <f t="shared" si="144"/>
        <v/>
      </c>
      <c r="I1332" s="25">
        <v>3</v>
      </c>
      <c r="J1332" s="26">
        <v>2</v>
      </c>
      <c r="K1332" s="26">
        <v>0</v>
      </c>
      <c r="L1332" s="27">
        <f t="shared" si="145"/>
        <v>0</v>
      </c>
      <c r="M1332" s="28">
        <v>0</v>
      </c>
      <c r="N1332" s="26">
        <v>1</v>
      </c>
      <c r="O1332" s="29">
        <f t="shared" si="146"/>
        <v>0.33333333333333331</v>
      </c>
      <c r="P1332" s="30">
        <f t="shared" si="147"/>
        <v>3</v>
      </c>
      <c r="Q1332" s="31">
        <f t="shared" si="148"/>
        <v>2</v>
      </c>
      <c r="R1332" s="31">
        <f t="shared" si="149"/>
        <v>1</v>
      </c>
      <c r="S1332" s="32">
        <f t="shared" si="150"/>
        <v>0.33333333333333331</v>
      </c>
    </row>
    <row r="1333" spans="1:19" x14ac:dyDescent="0.3">
      <c r="A1333" s="34" t="s">
        <v>460</v>
      </c>
      <c r="B1333" s="20" t="s">
        <v>362</v>
      </c>
      <c r="C1333" s="21" t="s">
        <v>363</v>
      </c>
      <c r="D1333" s="22">
        <v>0</v>
      </c>
      <c r="E1333" s="23">
        <v>0</v>
      </c>
      <c r="F1333" s="23">
        <v>0</v>
      </c>
      <c r="G1333" s="23">
        <v>0</v>
      </c>
      <c r="H1333" s="24" t="str">
        <f t="shared" si="144"/>
        <v/>
      </c>
      <c r="I1333" s="25">
        <v>2</v>
      </c>
      <c r="J1333" s="26">
        <v>2</v>
      </c>
      <c r="K1333" s="26">
        <v>0</v>
      </c>
      <c r="L1333" s="27">
        <f t="shared" si="145"/>
        <v>0</v>
      </c>
      <c r="M1333" s="28">
        <v>0</v>
      </c>
      <c r="N1333" s="26">
        <v>0</v>
      </c>
      <c r="O1333" s="29">
        <f t="shared" si="146"/>
        <v>0</v>
      </c>
      <c r="P1333" s="30">
        <f t="shared" si="147"/>
        <v>2</v>
      </c>
      <c r="Q1333" s="31">
        <f t="shared" si="148"/>
        <v>2</v>
      </c>
      <c r="R1333" s="31" t="str">
        <f t="shared" si="149"/>
        <v/>
      </c>
      <c r="S1333" s="32" t="str">
        <f t="shared" si="150"/>
        <v/>
      </c>
    </row>
    <row r="1334" spans="1:19" x14ac:dyDescent="0.3">
      <c r="A1334" s="34" t="s">
        <v>460</v>
      </c>
      <c r="B1334" s="20" t="s">
        <v>376</v>
      </c>
      <c r="C1334" s="21" t="s">
        <v>377</v>
      </c>
      <c r="D1334" s="22">
        <v>0</v>
      </c>
      <c r="E1334" s="23">
        <v>0</v>
      </c>
      <c r="F1334" s="23">
        <v>0</v>
      </c>
      <c r="G1334" s="23">
        <v>0</v>
      </c>
      <c r="H1334" s="24" t="str">
        <f t="shared" si="144"/>
        <v/>
      </c>
      <c r="I1334" s="25">
        <v>30359</v>
      </c>
      <c r="J1334" s="26">
        <v>27903</v>
      </c>
      <c r="K1334" s="26">
        <v>6948</v>
      </c>
      <c r="L1334" s="27">
        <f t="shared" si="145"/>
        <v>0.2490054832813676</v>
      </c>
      <c r="M1334" s="28">
        <v>0</v>
      </c>
      <c r="N1334" s="26">
        <v>2456</v>
      </c>
      <c r="O1334" s="29">
        <f t="shared" si="146"/>
        <v>8.0898580322145003E-2</v>
      </c>
      <c r="P1334" s="30">
        <f t="shared" si="147"/>
        <v>30359</v>
      </c>
      <c r="Q1334" s="31">
        <f t="shared" si="148"/>
        <v>27903</v>
      </c>
      <c r="R1334" s="31">
        <f t="shared" si="149"/>
        <v>2456</v>
      </c>
      <c r="S1334" s="32">
        <f t="shared" si="150"/>
        <v>8.0898580322145003E-2</v>
      </c>
    </row>
    <row r="1335" spans="1:19" x14ac:dyDescent="0.3">
      <c r="A1335" s="34" t="s">
        <v>460</v>
      </c>
      <c r="B1335" s="20" t="s">
        <v>386</v>
      </c>
      <c r="C1335" s="21" t="s">
        <v>387</v>
      </c>
      <c r="D1335" s="22">
        <v>0</v>
      </c>
      <c r="E1335" s="23">
        <v>0</v>
      </c>
      <c r="F1335" s="23">
        <v>0</v>
      </c>
      <c r="G1335" s="23">
        <v>0</v>
      </c>
      <c r="H1335" s="24" t="str">
        <f t="shared" si="144"/>
        <v/>
      </c>
      <c r="I1335" s="25">
        <v>6439</v>
      </c>
      <c r="J1335" s="26">
        <v>4807</v>
      </c>
      <c r="K1335" s="26">
        <v>2334</v>
      </c>
      <c r="L1335" s="27">
        <f t="shared" si="145"/>
        <v>0.48554191803619723</v>
      </c>
      <c r="M1335" s="28">
        <v>0</v>
      </c>
      <c r="N1335" s="26">
        <v>1632</v>
      </c>
      <c r="O1335" s="29">
        <f t="shared" si="146"/>
        <v>0.25345550551327845</v>
      </c>
      <c r="P1335" s="30">
        <f t="shared" si="147"/>
        <v>6439</v>
      </c>
      <c r="Q1335" s="31">
        <f t="shared" si="148"/>
        <v>4807</v>
      </c>
      <c r="R1335" s="31">
        <f t="shared" si="149"/>
        <v>1632</v>
      </c>
      <c r="S1335" s="32">
        <f t="shared" si="150"/>
        <v>0.25345550551327845</v>
      </c>
    </row>
    <row r="1336" spans="1:19" ht="28.8" x14ac:dyDescent="0.3">
      <c r="A1336" s="34" t="s">
        <v>460</v>
      </c>
      <c r="B1336" s="20" t="s">
        <v>405</v>
      </c>
      <c r="C1336" s="21" t="s">
        <v>406</v>
      </c>
      <c r="D1336" s="22">
        <v>0</v>
      </c>
      <c r="E1336" s="23">
        <v>0</v>
      </c>
      <c r="F1336" s="23">
        <v>0</v>
      </c>
      <c r="G1336" s="23">
        <v>0</v>
      </c>
      <c r="H1336" s="24" t="str">
        <f t="shared" si="144"/>
        <v/>
      </c>
      <c r="I1336" s="25">
        <v>12007</v>
      </c>
      <c r="J1336" s="26">
        <v>8699</v>
      </c>
      <c r="K1336" s="26">
        <v>4720</v>
      </c>
      <c r="L1336" s="27">
        <f t="shared" si="145"/>
        <v>0.54259110242556619</v>
      </c>
      <c r="M1336" s="28">
        <v>0</v>
      </c>
      <c r="N1336" s="26">
        <v>3308</v>
      </c>
      <c r="O1336" s="29">
        <f t="shared" si="146"/>
        <v>0.27550595485966517</v>
      </c>
      <c r="P1336" s="30">
        <f t="shared" si="147"/>
        <v>12007</v>
      </c>
      <c r="Q1336" s="31">
        <f t="shared" si="148"/>
        <v>8699</v>
      </c>
      <c r="R1336" s="31">
        <f t="shared" si="149"/>
        <v>3308</v>
      </c>
      <c r="S1336" s="32">
        <f t="shared" si="150"/>
        <v>0.27550595485966517</v>
      </c>
    </row>
    <row r="1337" spans="1:19" ht="28.8" x14ac:dyDescent="0.3">
      <c r="A1337" s="34" t="s">
        <v>460</v>
      </c>
      <c r="B1337" s="20" t="s">
        <v>408</v>
      </c>
      <c r="C1337" s="21" t="s">
        <v>410</v>
      </c>
      <c r="D1337" s="22">
        <v>0</v>
      </c>
      <c r="E1337" s="23">
        <v>0</v>
      </c>
      <c r="F1337" s="23">
        <v>0</v>
      </c>
      <c r="G1337" s="23">
        <v>0</v>
      </c>
      <c r="H1337" s="24" t="str">
        <f t="shared" si="144"/>
        <v/>
      </c>
      <c r="I1337" s="25">
        <v>11688</v>
      </c>
      <c r="J1337" s="26">
        <v>9891</v>
      </c>
      <c r="K1337" s="26">
        <v>4463</v>
      </c>
      <c r="L1337" s="27">
        <f t="shared" si="145"/>
        <v>0.45121827924375696</v>
      </c>
      <c r="M1337" s="28">
        <v>0</v>
      </c>
      <c r="N1337" s="26">
        <v>1797</v>
      </c>
      <c r="O1337" s="29">
        <f t="shared" si="146"/>
        <v>0.15374743326488707</v>
      </c>
      <c r="P1337" s="30">
        <f t="shared" si="147"/>
        <v>11688</v>
      </c>
      <c r="Q1337" s="31">
        <f t="shared" si="148"/>
        <v>9891</v>
      </c>
      <c r="R1337" s="31">
        <f t="shared" si="149"/>
        <v>1797</v>
      </c>
      <c r="S1337" s="32">
        <f t="shared" si="150"/>
        <v>0.15374743326488707</v>
      </c>
    </row>
    <row r="1338" spans="1:19" x14ac:dyDescent="0.3">
      <c r="A1338" s="34" t="s">
        <v>460</v>
      </c>
      <c r="B1338" s="20" t="s">
        <v>414</v>
      </c>
      <c r="C1338" s="21" t="s">
        <v>423</v>
      </c>
      <c r="D1338" s="22">
        <v>0</v>
      </c>
      <c r="E1338" s="23">
        <v>0</v>
      </c>
      <c r="F1338" s="23">
        <v>0</v>
      </c>
      <c r="G1338" s="23">
        <v>0</v>
      </c>
      <c r="H1338" s="24" t="str">
        <f t="shared" si="144"/>
        <v/>
      </c>
      <c r="I1338" s="25">
        <v>4228</v>
      </c>
      <c r="J1338" s="26">
        <v>3504</v>
      </c>
      <c r="K1338" s="26">
        <v>511</v>
      </c>
      <c r="L1338" s="27">
        <f t="shared" si="145"/>
        <v>0.14583333333333334</v>
      </c>
      <c r="M1338" s="28">
        <v>0</v>
      </c>
      <c r="N1338" s="26">
        <v>724</v>
      </c>
      <c r="O1338" s="29">
        <f t="shared" si="146"/>
        <v>0.17123935666982024</v>
      </c>
      <c r="P1338" s="30">
        <f t="shared" si="147"/>
        <v>4228</v>
      </c>
      <c r="Q1338" s="31">
        <f t="shared" si="148"/>
        <v>3504</v>
      </c>
      <c r="R1338" s="31">
        <f t="shared" si="149"/>
        <v>724</v>
      </c>
      <c r="S1338" s="32">
        <f t="shared" si="150"/>
        <v>0.17123935666982024</v>
      </c>
    </row>
    <row r="1339" spans="1:19" x14ac:dyDescent="0.3">
      <c r="A1339" s="34" t="s">
        <v>461</v>
      </c>
      <c r="B1339" s="20" t="s">
        <v>4</v>
      </c>
      <c r="C1339" s="21" t="s">
        <v>5</v>
      </c>
      <c r="D1339" s="22"/>
      <c r="E1339" s="23"/>
      <c r="F1339" s="23"/>
      <c r="G1339" s="23"/>
      <c r="H1339" s="24" t="str">
        <f t="shared" si="144"/>
        <v/>
      </c>
      <c r="I1339" s="25">
        <v>22</v>
      </c>
      <c r="J1339" s="26">
        <v>22</v>
      </c>
      <c r="K1339" s="26">
        <v>16</v>
      </c>
      <c r="L1339" s="27">
        <f t="shared" si="145"/>
        <v>0.72727272727272729</v>
      </c>
      <c r="M1339" s="28"/>
      <c r="N1339" s="26"/>
      <c r="O1339" s="29">
        <f t="shared" si="146"/>
        <v>0</v>
      </c>
      <c r="P1339" s="30">
        <f t="shared" si="147"/>
        <v>22</v>
      </c>
      <c r="Q1339" s="31">
        <f t="shared" si="148"/>
        <v>22</v>
      </c>
      <c r="R1339" s="31" t="str">
        <f t="shared" si="149"/>
        <v/>
      </c>
      <c r="S1339" s="32" t="str">
        <f t="shared" si="150"/>
        <v/>
      </c>
    </row>
    <row r="1340" spans="1:19" x14ac:dyDescent="0.3">
      <c r="A1340" s="34" t="s">
        <v>461</v>
      </c>
      <c r="B1340" s="20" t="s">
        <v>6</v>
      </c>
      <c r="C1340" s="21" t="s">
        <v>7</v>
      </c>
      <c r="D1340" s="22"/>
      <c r="E1340" s="23"/>
      <c r="F1340" s="23"/>
      <c r="G1340" s="23"/>
      <c r="H1340" s="24" t="str">
        <f t="shared" si="144"/>
        <v/>
      </c>
      <c r="I1340" s="25">
        <v>3472</v>
      </c>
      <c r="J1340" s="26">
        <v>1934</v>
      </c>
      <c r="K1340" s="26">
        <v>838</v>
      </c>
      <c r="L1340" s="27">
        <f t="shared" si="145"/>
        <v>0.43329886246122029</v>
      </c>
      <c r="M1340" s="28">
        <v>24</v>
      </c>
      <c r="N1340" s="26">
        <v>1530</v>
      </c>
      <c r="O1340" s="29">
        <f t="shared" si="146"/>
        <v>0.43864678899082571</v>
      </c>
      <c r="P1340" s="30">
        <f t="shared" si="147"/>
        <v>3472</v>
      </c>
      <c r="Q1340" s="31">
        <f t="shared" si="148"/>
        <v>1958</v>
      </c>
      <c r="R1340" s="31">
        <f t="shared" si="149"/>
        <v>1530</v>
      </c>
      <c r="S1340" s="32">
        <f t="shared" si="150"/>
        <v>0.43864678899082571</v>
      </c>
    </row>
    <row r="1341" spans="1:19" x14ac:dyDescent="0.3">
      <c r="A1341" s="34" t="s">
        <v>461</v>
      </c>
      <c r="B1341" s="20" t="s">
        <v>14</v>
      </c>
      <c r="C1341" s="21" t="s">
        <v>16</v>
      </c>
      <c r="D1341" s="22"/>
      <c r="E1341" s="23"/>
      <c r="F1341" s="23"/>
      <c r="G1341" s="23"/>
      <c r="H1341" s="24" t="str">
        <f t="shared" ref="H1341:H1404" si="151">IF((E1341+G1341)&lt;&gt;0,G1341/(E1341+G1341),"")</f>
        <v/>
      </c>
      <c r="I1341" s="25">
        <v>563</v>
      </c>
      <c r="J1341" s="26">
        <v>181</v>
      </c>
      <c r="K1341" s="26">
        <v>51</v>
      </c>
      <c r="L1341" s="27">
        <f t="shared" si="145"/>
        <v>0.28176795580110497</v>
      </c>
      <c r="M1341" s="28">
        <v>2</v>
      </c>
      <c r="N1341" s="26">
        <v>379</v>
      </c>
      <c r="O1341" s="29">
        <f t="shared" si="146"/>
        <v>0.67437722419928825</v>
      </c>
      <c r="P1341" s="30">
        <f t="shared" si="147"/>
        <v>563</v>
      </c>
      <c r="Q1341" s="31">
        <f t="shared" si="148"/>
        <v>183</v>
      </c>
      <c r="R1341" s="31">
        <f t="shared" si="149"/>
        <v>379</v>
      </c>
      <c r="S1341" s="32">
        <f t="shared" si="150"/>
        <v>0.67437722419928825</v>
      </c>
    </row>
    <row r="1342" spans="1:19" x14ac:dyDescent="0.3">
      <c r="A1342" s="34" t="s">
        <v>461</v>
      </c>
      <c r="B1342" s="20" t="s">
        <v>8</v>
      </c>
      <c r="C1342" s="21" t="s">
        <v>9</v>
      </c>
      <c r="D1342" s="22"/>
      <c r="E1342" s="23"/>
      <c r="F1342" s="23"/>
      <c r="G1342" s="23"/>
      <c r="H1342" s="24" t="str">
        <f t="shared" si="151"/>
        <v/>
      </c>
      <c r="I1342" s="25">
        <v>8</v>
      </c>
      <c r="J1342" s="26">
        <v>8</v>
      </c>
      <c r="K1342" s="26">
        <v>6</v>
      </c>
      <c r="L1342" s="27">
        <f t="shared" si="145"/>
        <v>0.75</v>
      </c>
      <c r="M1342" s="28"/>
      <c r="N1342" s="26"/>
      <c r="O1342" s="29">
        <f t="shared" si="146"/>
        <v>0</v>
      </c>
      <c r="P1342" s="30">
        <f t="shared" si="147"/>
        <v>8</v>
      </c>
      <c r="Q1342" s="31">
        <f t="shared" si="148"/>
        <v>8</v>
      </c>
      <c r="R1342" s="31" t="str">
        <f t="shared" si="149"/>
        <v/>
      </c>
      <c r="S1342" s="32" t="str">
        <f t="shared" si="150"/>
        <v/>
      </c>
    </row>
    <row r="1343" spans="1:19" x14ac:dyDescent="0.3">
      <c r="A1343" s="34" t="s">
        <v>461</v>
      </c>
      <c r="B1343" s="20" t="s">
        <v>17</v>
      </c>
      <c r="C1343" s="21" t="s">
        <v>18</v>
      </c>
      <c r="D1343" s="22">
        <v>25</v>
      </c>
      <c r="E1343" s="23"/>
      <c r="F1343" s="23">
        <v>25</v>
      </c>
      <c r="G1343" s="23"/>
      <c r="H1343" s="24" t="str">
        <f t="shared" si="151"/>
        <v/>
      </c>
      <c r="I1343" s="25">
        <v>3921</v>
      </c>
      <c r="J1343" s="26">
        <v>3292</v>
      </c>
      <c r="K1343" s="26">
        <v>968</v>
      </c>
      <c r="L1343" s="27">
        <f t="shared" si="145"/>
        <v>0.29404617253948967</v>
      </c>
      <c r="M1343" s="28">
        <v>33</v>
      </c>
      <c r="N1343" s="26">
        <v>616</v>
      </c>
      <c r="O1343" s="29">
        <f t="shared" si="146"/>
        <v>0.15630550621669628</v>
      </c>
      <c r="P1343" s="30">
        <f t="shared" si="147"/>
        <v>3946</v>
      </c>
      <c r="Q1343" s="31">
        <f t="shared" si="148"/>
        <v>3325</v>
      </c>
      <c r="R1343" s="31">
        <f t="shared" si="149"/>
        <v>616</v>
      </c>
      <c r="S1343" s="32">
        <f t="shared" si="150"/>
        <v>0.15630550621669628</v>
      </c>
    </row>
    <row r="1344" spans="1:19" x14ac:dyDescent="0.3">
      <c r="A1344" s="34" t="s">
        <v>461</v>
      </c>
      <c r="B1344" s="20" t="s">
        <v>10</v>
      </c>
      <c r="C1344" s="21" t="s">
        <v>22</v>
      </c>
      <c r="D1344" s="22"/>
      <c r="E1344" s="23"/>
      <c r="F1344" s="23"/>
      <c r="G1344" s="23"/>
      <c r="H1344" s="24" t="str">
        <f t="shared" si="151"/>
        <v/>
      </c>
      <c r="I1344" s="25">
        <v>147</v>
      </c>
      <c r="J1344" s="26">
        <v>139</v>
      </c>
      <c r="K1344" s="26">
        <v>36</v>
      </c>
      <c r="L1344" s="27">
        <f t="shared" si="145"/>
        <v>0.25899280575539568</v>
      </c>
      <c r="M1344" s="28"/>
      <c r="N1344" s="26">
        <v>4</v>
      </c>
      <c r="O1344" s="29">
        <f t="shared" si="146"/>
        <v>2.7972027972027972E-2</v>
      </c>
      <c r="P1344" s="30">
        <f t="shared" si="147"/>
        <v>147</v>
      </c>
      <c r="Q1344" s="31">
        <f t="shared" si="148"/>
        <v>139</v>
      </c>
      <c r="R1344" s="31">
        <f t="shared" si="149"/>
        <v>4</v>
      </c>
      <c r="S1344" s="32">
        <f t="shared" si="150"/>
        <v>2.7972027972027972E-2</v>
      </c>
    </row>
    <row r="1345" spans="1:19" x14ac:dyDescent="0.3">
      <c r="A1345" s="34" t="s">
        <v>461</v>
      </c>
      <c r="B1345" s="20" t="s">
        <v>25</v>
      </c>
      <c r="C1345" s="21" t="s">
        <v>26</v>
      </c>
      <c r="D1345" s="22"/>
      <c r="E1345" s="23"/>
      <c r="F1345" s="23"/>
      <c r="G1345" s="23"/>
      <c r="H1345" s="24" t="str">
        <f t="shared" si="151"/>
        <v/>
      </c>
      <c r="I1345" s="25">
        <v>3085</v>
      </c>
      <c r="J1345" s="26">
        <v>2799</v>
      </c>
      <c r="K1345" s="26">
        <v>894</v>
      </c>
      <c r="L1345" s="27">
        <f t="shared" si="145"/>
        <v>0.31939978563772775</v>
      </c>
      <c r="M1345" s="28">
        <v>10</v>
      </c>
      <c r="N1345" s="26">
        <v>254</v>
      </c>
      <c r="O1345" s="29">
        <f t="shared" si="146"/>
        <v>8.292523669604962E-2</v>
      </c>
      <c r="P1345" s="30">
        <f t="shared" si="147"/>
        <v>3085</v>
      </c>
      <c r="Q1345" s="31">
        <f t="shared" si="148"/>
        <v>2809</v>
      </c>
      <c r="R1345" s="31">
        <f t="shared" si="149"/>
        <v>254</v>
      </c>
      <c r="S1345" s="32">
        <f t="shared" si="150"/>
        <v>8.292523669604962E-2</v>
      </c>
    </row>
    <row r="1346" spans="1:19" x14ac:dyDescent="0.3">
      <c r="A1346" s="34" t="s">
        <v>461</v>
      </c>
      <c r="B1346" s="20" t="s">
        <v>31</v>
      </c>
      <c r="C1346" s="21" t="s">
        <v>32</v>
      </c>
      <c r="D1346" s="22"/>
      <c r="E1346" s="23"/>
      <c r="F1346" s="23"/>
      <c r="G1346" s="23"/>
      <c r="H1346" s="24" t="str">
        <f t="shared" si="151"/>
        <v/>
      </c>
      <c r="I1346" s="25">
        <v>5833</v>
      </c>
      <c r="J1346" s="26">
        <v>5103</v>
      </c>
      <c r="K1346" s="26">
        <v>4179</v>
      </c>
      <c r="L1346" s="27">
        <f t="shared" ref="L1346:L1409" si="152">IF(J1346&lt;&gt;0,K1346/J1346,"")</f>
        <v>0.81893004115226342</v>
      </c>
      <c r="M1346" s="28">
        <v>21</v>
      </c>
      <c r="N1346" s="26">
        <v>706</v>
      </c>
      <c r="O1346" s="29">
        <f t="shared" ref="O1346:O1409" si="153">IF((J1346+M1346+N1346)&lt;&gt;0,N1346/(J1346+M1346+N1346),"")</f>
        <v>0.12109777015437392</v>
      </c>
      <c r="P1346" s="30">
        <f t="shared" si="147"/>
        <v>5833</v>
      </c>
      <c r="Q1346" s="31">
        <f t="shared" si="148"/>
        <v>5124</v>
      </c>
      <c r="R1346" s="31">
        <f t="shared" si="149"/>
        <v>706</v>
      </c>
      <c r="S1346" s="32">
        <f t="shared" si="150"/>
        <v>0.12109777015437392</v>
      </c>
    </row>
    <row r="1347" spans="1:19" x14ac:dyDescent="0.3">
      <c r="A1347" s="34" t="s">
        <v>461</v>
      </c>
      <c r="B1347" s="20" t="s">
        <v>31</v>
      </c>
      <c r="C1347" s="21" t="s">
        <v>33</v>
      </c>
      <c r="D1347" s="22"/>
      <c r="E1347" s="23"/>
      <c r="F1347" s="23"/>
      <c r="G1347" s="23"/>
      <c r="H1347" s="24" t="str">
        <f t="shared" si="151"/>
        <v/>
      </c>
      <c r="I1347" s="25">
        <v>7396</v>
      </c>
      <c r="J1347" s="26">
        <v>6571</v>
      </c>
      <c r="K1347" s="26">
        <v>5429</v>
      </c>
      <c r="L1347" s="27">
        <f t="shared" si="152"/>
        <v>0.82620605691675542</v>
      </c>
      <c r="M1347" s="28"/>
      <c r="N1347" s="26">
        <v>825</v>
      </c>
      <c r="O1347" s="29">
        <f t="shared" si="153"/>
        <v>0.1115467820443483</v>
      </c>
      <c r="P1347" s="30">
        <f t="shared" ref="P1347:P1410" si="154">IF(SUM(D1347,I1347)&gt;0,SUM(D1347,I1347),"")</f>
        <v>7396</v>
      </c>
      <c r="Q1347" s="31">
        <f t="shared" ref="Q1347:Q1410" si="155">IF(SUM(E1347,J1347, M1347)&gt;0,SUM(E1347,J1347, M1347),"")</f>
        <v>6571</v>
      </c>
      <c r="R1347" s="31">
        <f t="shared" ref="R1347:R1410" si="156">IF(SUM(G1347,N1347)&gt;0,SUM(G1347,N1347),"")</f>
        <v>825</v>
      </c>
      <c r="S1347" s="32">
        <f t="shared" ref="S1347:S1410" si="157">IFERROR(IF((Q1347+R1347)&lt;&gt;0,R1347/(Q1347+R1347),""),"")</f>
        <v>0.1115467820443483</v>
      </c>
    </row>
    <row r="1348" spans="1:19" x14ac:dyDescent="0.3">
      <c r="A1348" s="34" t="s">
        <v>461</v>
      </c>
      <c r="B1348" s="20" t="s">
        <v>31</v>
      </c>
      <c r="C1348" s="21" t="s">
        <v>34</v>
      </c>
      <c r="D1348" s="22"/>
      <c r="E1348" s="23"/>
      <c r="F1348" s="23"/>
      <c r="G1348" s="23"/>
      <c r="H1348" s="24" t="str">
        <f t="shared" si="151"/>
        <v/>
      </c>
      <c r="I1348" s="25">
        <v>10358</v>
      </c>
      <c r="J1348" s="26">
        <v>9278</v>
      </c>
      <c r="K1348" s="26">
        <v>7271</v>
      </c>
      <c r="L1348" s="27">
        <f t="shared" si="152"/>
        <v>0.78368182798016817</v>
      </c>
      <c r="M1348" s="28"/>
      <c r="N1348" s="26">
        <v>1050</v>
      </c>
      <c r="O1348" s="29">
        <f t="shared" si="153"/>
        <v>0.10166537567776918</v>
      </c>
      <c r="P1348" s="30">
        <f t="shared" si="154"/>
        <v>10358</v>
      </c>
      <c r="Q1348" s="31">
        <f t="shared" si="155"/>
        <v>9278</v>
      </c>
      <c r="R1348" s="31">
        <f t="shared" si="156"/>
        <v>1050</v>
      </c>
      <c r="S1348" s="32">
        <f t="shared" si="157"/>
        <v>0.10166537567776918</v>
      </c>
    </row>
    <row r="1349" spans="1:19" ht="28.8" x14ac:dyDescent="0.3">
      <c r="A1349" s="34" t="s">
        <v>461</v>
      </c>
      <c r="B1349" s="20" t="s">
        <v>42</v>
      </c>
      <c r="C1349" s="21" t="s">
        <v>47</v>
      </c>
      <c r="D1349" s="22"/>
      <c r="E1349" s="23"/>
      <c r="F1349" s="23"/>
      <c r="G1349" s="23"/>
      <c r="H1349" s="24" t="str">
        <f t="shared" si="151"/>
        <v/>
      </c>
      <c r="I1349" s="25">
        <v>8</v>
      </c>
      <c r="J1349" s="26">
        <v>7</v>
      </c>
      <c r="K1349" s="26">
        <v>5</v>
      </c>
      <c r="L1349" s="27">
        <f t="shared" si="152"/>
        <v>0.7142857142857143</v>
      </c>
      <c r="M1349" s="28"/>
      <c r="N1349" s="26">
        <v>1</v>
      </c>
      <c r="O1349" s="29">
        <f t="shared" si="153"/>
        <v>0.125</v>
      </c>
      <c r="P1349" s="30">
        <f t="shared" si="154"/>
        <v>8</v>
      </c>
      <c r="Q1349" s="31">
        <f t="shared" si="155"/>
        <v>7</v>
      </c>
      <c r="R1349" s="31">
        <f t="shared" si="156"/>
        <v>1</v>
      </c>
      <c r="S1349" s="32">
        <f t="shared" si="157"/>
        <v>0.125</v>
      </c>
    </row>
    <row r="1350" spans="1:19" x14ac:dyDescent="0.3">
      <c r="A1350" s="34" t="s">
        <v>461</v>
      </c>
      <c r="B1350" s="20" t="s">
        <v>51</v>
      </c>
      <c r="C1350" s="21" t="s">
        <v>53</v>
      </c>
      <c r="D1350" s="22"/>
      <c r="E1350" s="23"/>
      <c r="F1350" s="23"/>
      <c r="G1350" s="23"/>
      <c r="H1350" s="24" t="str">
        <f t="shared" si="151"/>
        <v/>
      </c>
      <c r="I1350" s="25">
        <v>1</v>
      </c>
      <c r="J1350" s="26">
        <v>1</v>
      </c>
      <c r="K1350" s="26">
        <v>1</v>
      </c>
      <c r="L1350" s="27">
        <f t="shared" si="152"/>
        <v>1</v>
      </c>
      <c r="M1350" s="28"/>
      <c r="N1350" s="26"/>
      <c r="O1350" s="29">
        <f t="shared" si="153"/>
        <v>0</v>
      </c>
      <c r="P1350" s="30">
        <f t="shared" si="154"/>
        <v>1</v>
      </c>
      <c r="Q1350" s="31">
        <f t="shared" si="155"/>
        <v>1</v>
      </c>
      <c r="R1350" s="31" t="str">
        <f t="shared" si="156"/>
        <v/>
      </c>
      <c r="S1350" s="32" t="str">
        <f t="shared" si="157"/>
        <v/>
      </c>
    </row>
    <row r="1351" spans="1:19" x14ac:dyDescent="0.3">
      <c r="A1351" s="34" t="s">
        <v>461</v>
      </c>
      <c r="B1351" s="20" t="s">
        <v>51</v>
      </c>
      <c r="C1351" s="21" t="s">
        <v>54</v>
      </c>
      <c r="D1351" s="22"/>
      <c r="E1351" s="23"/>
      <c r="F1351" s="23"/>
      <c r="G1351" s="23"/>
      <c r="H1351" s="24" t="str">
        <f t="shared" si="151"/>
        <v/>
      </c>
      <c r="I1351" s="25">
        <v>6</v>
      </c>
      <c r="J1351" s="26">
        <v>5</v>
      </c>
      <c r="K1351" s="26">
        <v>2</v>
      </c>
      <c r="L1351" s="27">
        <f t="shared" si="152"/>
        <v>0.4</v>
      </c>
      <c r="M1351" s="28"/>
      <c r="N1351" s="26">
        <v>1</v>
      </c>
      <c r="O1351" s="29">
        <f t="shared" si="153"/>
        <v>0.16666666666666666</v>
      </c>
      <c r="P1351" s="30">
        <f t="shared" si="154"/>
        <v>6</v>
      </c>
      <c r="Q1351" s="31">
        <f t="shared" si="155"/>
        <v>5</v>
      </c>
      <c r="R1351" s="31">
        <f t="shared" si="156"/>
        <v>1</v>
      </c>
      <c r="S1351" s="32">
        <f t="shared" si="157"/>
        <v>0.16666666666666666</v>
      </c>
    </row>
    <row r="1352" spans="1:19" x14ac:dyDescent="0.3">
      <c r="A1352" s="34" t="s">
        <v>461</v>
      </c>
      <c r="B1352" s="20" t="s">
        <v>60</v>
      </c>
      <c r="C1352" s="21" t="s">
        <v>61</v>
      </c>
      <c r="D1352" s="22"/>
      <c r="E1352" s="23"/>
      <c r="F1352" s="23"/>
      <c r="G1352" s="23"/>
      <c r="H1352" s="24" t="str">
        <f t="shared" si="151"/>
        <v/>
      </c>
      <c r="I1352" s="25">
        <v>26</v>
      </c>
      <c r="J1352" s="26">
        <v>24</v>
      </c>
      <c r="K1352" s="26">
        <v>16</v>
      </c>
      <c r="L1352" s="27">
        <f t="shared" si="152"/>
        <v>0.66666666666666663</v>
      </c>
      <c r="M1352" s="28"/>
      <c r="N1352" s="26">
        <v>1</v>
      </c>
      <c r="O1352" s="29">
        <f t="shared" si="153"/>
        <v>0.04</v>
      </c>
      <c r="P1352" s="30">
        <f t="shared" si="154"/>
        <v>26</v>
      </c>
      <c r="Q1352" s="31">
        <f t="shared" si="155"/>
        <v>24</v>
      </c>
      <c r="R1352" s="31">
        <f t="shared" si="156"/>
        <v>1</v>
      </c>
      <c r="S1352" s="32">
        <f t="shared" si="157"/>
        <v>0.04</v>
      </c>
    </row>
    <row r="1353" spans="1:19" x14ac:dyDescent="0.3">
      <c r="A1353" s="34" t="s">
        <v>461</v>
      </c>
      <c r="B1353" s="20" t="s">
        <v>71</v>
      </c>
      <c r="C1353" s="21" t="s">
        <v>73</v>
      </c>
      <c r="D1353" s="22"/>
      <c r="E1353" s="23"/>
      <c r="F1353" s="23"/>
      <c r="G1353" s="23"/>
      <c r="H1353" s="24" t="str">
        <f t="shared" si="151"/>
        <v/>
      </c>
      <c r="I1353" s="25">
        <v>89</v>
      </c>
      <c r="J1353" s="26">
        <v>75</v>
      </c>
      <c r="K1353" s="26">
        <v>49</v>
      </c>
      <c r="L1353" s="27">
        <f t="shared" si="152"/>
        <v>0.65333333333333332</v>
      </c>
      <c r="M1353" s="28"/>
      <c r="N1353" s="26">
        <v>13</v>
      </c>
      <c r="O1353" s="29">
        <f t="shared" si="153"/>
        <v>0.14772727272727273</v>
      </c>
      <c r="P1353" s="30">
        <f t="shared" si="154"/>
        <v>89</v>
      </c>
      <c r="Q1353" s="31">
        <f t="shared" si="155"/>
        <v>75</v>
      </c>
      <c r="R1353" s="31">
        <f t="shared" si="156"/>
        <v>13</v>
      </c>
      <c r="S1353" s="32">
        <f t="shared" si="157"/>
        <v>0.14772727272727273</v>
      </c>
    </row>
    <row r="1354" spans="1:19" x14ac:dyDescent="0.3">
      <c r="A1354" s="34" t="s">
        <v>461</v>
      </c>
      <c r="B1354" s="20" t="s">
        <v>71</v>
      </c>
      <c r="C1354" s="21" t="s">
        <v>74</v>
      </c>
      <c r="D1354" s="22"/>
      <c r="E1354" s="23"/>
      <c r="F1354" s="23"/>
      <c r="G1354" s="23"/>
      <c r="H1354" s="24" t="str">
        <f t="shared" si="151"/>
        <v/>
      </c>
      <c r="I1354" s="25">
        <v>55</v>
      </c>
      <c r="J1354" s="26">
        <v>41</v>
      </c>
      <c r="K1354" s="26">
        <v>17</v>
      </c>
      <c r="L1354" s="27">
        <f t="shared" si="152"/>
        <v>0.41463414634146339</v>
      </c>
      <c r="M1354" s="28"/>
      <c r="N1354" s="26">
        <v>11</v>
      </c>
      <c r="O1354" s="29">
        <f t="shared" si="153"/>
        <v>0.21153846153846154</v>
      </c>
      <c r="P1354" s="30">
        <f t="shared" si="154"/>
        <v>55</v>
      </c>
      <c r="Q1354" s="31">
        <f t="shared" si="155"/>
        <v>41</v>
      </c>
      <c r="R1354" s="31">
        <f t="shared" si="156"/>
        <v>11</v>
      </c>
      <c r="S1354" s="32">
        <f t="shared" si="157"/>
        <v>0.21153846153846154</v>
      </c>
    </row>
    <row r="1355" spans="1:19" x14ac:dyDescent="0.3">
      <c r="A1355" s="34" t="s">
        <v>461</v>
      </c>
      <c r="B1355" s="20" t="s">
        <v>71</v>
      </c>
      <c r="C1355" s="21" t="s">
        <v>75</v>
      </c>
      <c r="D1355" s="22"/>
      <c r="E1355" s="23"/>
      <c r="F1355" s="23"/>
      <c r="G1355" s="23"/>
      <c r="H1355" s="24" t="str">
        <f t="shared" si="151"/>
        <v/>
      </c>
      <c r="I1355" s="25">
        <v>278</v>
      </c>
      <c r="J1355" s="26">
        <v>246</v>
      </c>
      <c r="K1355" s="26">
        <v>77</v>
      </c>
      <c r="L1355" s="27">
        <f t="shared" si="152"/>
        <v>0.31300813008130079</v>
      </c>
      <c r="M1355" s="28">
        <v>2</v>
      </c>
      <c r="N1355" s="26">
        <v>30</v>
      </c>
      <c r="O1355" s="29">
        <f t="shared" si="153"/>
        <v>0.1079136690647482</v>
      </c>
      <c r="P1355" s="30">
        <f t="shared" si="154"/>
        <v>278</v>
      </c>
      <c r="Q1355" s="31">
        <f t="shared" si="155"/>
        <v>248</v>
      </c>
      <c r="R1355" s="31">
        <f t="shared" si="156"/>
        <v>30</v>
      </c>
      <c r="S1355" s="32">
        <f t="shared" si="157"/>
        <v>0.1079136690647482</v>
      </c>
    </row>
    <row r="1356" spans="1:19" x14ac:dyDescent="0.3">
      <c r="A1356" s="34" t="s">
        <v>461</v>
      </c>
      <c r="B1356" s="20" t="s">
        <v>71</v>
      </c>
      <c r="C1356" s="21" t="s">
        <v>76</v>
      </c>
      <c r="D1356" s="22"/>
      <c r="E1356" s="23"/>
      <c r="F1356" s="23"/>
      <c r="G1356" s="23"/>
      <c r="H1356" s="24" t="str">
        <f t="shared" si="151"/>
        <v/>
      </c>
      <c r="I1356" s="25">
        <v>140</v>
      </c>
      <c r="J1356" s="26">
        <v>137</v>
      </c>
      <c r="K1356" s="26">
        <v>18</v>
      </c>
      <c r="L1356" s="27">
        <f t="shared" si="152"/>
        <v>0.13138686131386862</v>
      </c>
      <c r="M1356" s="28">
        <v>1</v>
      </c>
      <c r="N1356" s="26">
        <v>3</v>
      </c>
      <c r="O1356" s="29">
        <f t="shared" si="153"/>
        <v>2.1276595744680851E-2</v>
      </c>
      <c r="P1356" s="30">
        <f t="shared" si="154"/>
        <v>140</v>
      </c>
      <c r="Q1356" s="31">
        <f t="shared" si="155"/>
        <v>138</v>
      </c>
      <c r="R1356" s="31">
        <f t="shared" si="156"/>
        <v>3</v>
      </c>
      <c r="S1356" s="32">
        <f t="shared" si="157"/>
        <v>2.1276595744680851E-2</v>
      </c>
    </row>
    <row r="1357" spans="1:19" ht="28.8" x14ac:dyDescent="0.3">
      <c r="A1357" s="34" t="s">
        <v>461</v>
      </c>
      <c r="B1357" s="20" t="s">
        <v>83</v>
      </c>
      <c r="C1357" s="21" t="s">
        <v>84</v>
      </c>
      <c r="D1357" s="22"/>
      <c r="E1357" s="23"/>
      <c r="F1357" s="23"/>
      <c r="G1357" s="23"/>
      <c r="H1357" s="24" t="str">
        <f t="shared" si="151"/>
        <v/>
      </c>
      <c r="I1357" s="25">
        <v>7</v>
      </c>
      <c r="J1357" s="26">
        <v>5</v>
      </c>
      <c r="K1357" s="26">
        <v>1</v>
      </c>
      <c r="L1357" s="27">
        <f t="shared" si="152"/>
        <v>0.2</v>
      </c>
      <c r="M1357" s="28"/>
      <c r="N1357" s="26">
        <v>2</v>
      </c>
      <c r="O1357" s="29">
        <f t="shared" si="153"/>
        <v>0.2857142857142857</v>
      </c>
      <c r="P1357" s="30">
        <f t="shared" si="154"/>
        <v>7</v>
      </c>
      <c r="Q1357" s="31">
        <f t="shared" si="155"/>
        <v>5</v>
      </c>
      <c r="R1357" s="31">
        <f t="shared" si="156"/>
        <v>2</v>
      </c>
      <c r="S1357" s="32">
        <f t="shared" si="157"/>
        <v>0.2857142857142857</v>
      </c>
    </row>
    <row r="1358" spans="1:19" x14ac:dyDescent="0.3">
      <c r="A1358" s="34" t="s">
        <v>461</v>
      </c>
      <c r="B1358" s="20" t="s">
        <v>85</v>
      </c>
      <c r="C1358" s="21" t="s">
        <v>86</v>
      </c>
      <c r="D1358" s="22"/>
      <c r="E1358" s="23"/>
      <c r="F1358" s="23"/>
      <c r="G1358" s="23"/>
      <c r="H1358" s="24" t="str">
        <f t="shared" si="151"/>
        <v/>
      </c>
      <c r="I1358" s="25">
        <v>3581</v>
      </c>
      <c r="J1358" s="26">
        <v>3298</v>
      </c>
      <c r="K1358" s="26">
        <v>439</v>
      </c>
      <c r="L1358" s="27">
        <f t="shared" si="152"/>
        <v>0.13311097634930261</v>
      </c>
      <c r="M1358" s="28">
        <v>2</v>
      </c>
      <c r="N1358" s="26">
        <v>270</v>
      </c>
      <c r="O1358" s="29">
        <f t="shared" si="153"/>
        <v>7.5630252100840331E-2</v>
      </c>
      <c r="P1358" s="30">
        <f t="shared" si="154"/>
        <v>3581</v>
      </c>
      <c r="Q1358" s="31">
        <f t="shared" si="155"/>
        <v>3300</v>
      </c>
      <c r="R1358" s="31">
        <f t="shared" si="156"/>
        <v>270</v>
      </c>
      <c r="S1358" s="32">
        <f t="shared" si="157"/>
        <v>7.5630252100840331E-2</v>
      </c>
    </row>
    <row r="1359" spans="1:19" x14ac:dyDescent="0.3">
      <c r="A1359" s="34" t="s">
        <v>461</v>
      </c>
      <c r="B1359" s="20" t="s">
        <v>85</v>
      </c>
      <c r="C1359" s="21" t="s">
        <v>87</v>
      </c>
      <c r="D1359" s="22"/>
      <c r="E1359" s="23"/>
      <c r="F1359" s="23"/>
      <c r="G1359" s="23"/>
      <c r="H1359" s="24" t="str">
        <f t="shared" si="151"/>
        <v/>
      </c>
      <c r="I1359" s="25">
        <v>510</v>
      </c>
      <c r="J1359" s="26">
        <v>470</v>
      </c>
      <c r="K1359" s="26">
        <v>115</v>
      </c>
      <c r="L1359" s="27">
        <f t="shared" si="152"/>
        <v>0.24468085106382978</v>
      </c>
      <c r="M1359" s="28"/>
      <c r="N1359" s="26">
        <v>40</v>
      </c>
      <c r="O1359" s="29">
        <f t="shared" si="153"/>
        <v>7.8431372549019607E-2</v>
      </c>
      <c r="P1359" s="30">
        <f t="shared" si="154"/>
        <v>510</v>
      </c>
      <c r="Q1359" s="31">
        <f t="shared" si="155"/>
        <v>470</v>
      </c>
      <c r="R1359" s="31">
        <f t="shared" si="156"/>
        <v>40</v>
      </c>
      <c r="S1359" s="32">
        <f t="shared" si="157"/>
        <v>7.8431372549019607E-2</v>
      </c>
    </row>
    <row r="1360" spans="1:19" ht="28.8" x14ac:dyDescent="0.3">
      <c r="A1360" s="34" t="s">
        <v>461</v>
      </c>
      <c r="B1360" s="20" t="s">
        <v>85</v>
      </c>
      <c r="C1360" s="21" t="s">
        <v>89</v>
      </c>
      <c r="D1360" s="22"/>
      <c r="E1360" s="23"/>
      <c r="F1360" s="23"/>
      <c r="G1360" s="23"/>
      <c r="H1360" s="24" t="str">
        <f t="shared" si="151"/>
        <v/>
      </c>
      <c r="I1360" s="25">
        <v>2740</v>
      </c>
      <c r="J1360" s="26">
        <v>2225</v>
      </c>
      <c r="K1360" s="26">
        <v>168</v>
      </c>
      <c r="L1360" s="27">
        <f t="shared" si="152"/>
        <v>7.5505617977528083E-2</v>
      </c>
      <c r="M1360" s="28"/>
      <c r="N1360" s="26">
        <v>510</v>
      </c>
      <c r="O1360" s="29">
        <f t="shared" si="153"/>
        <v>0.18647166361974407</v>
      </c>
      <c r="P1360" s="30">
        <f t="shared" si="154"/>
        <v>2740</v>
      </c>
      <c r="Q1360" s="31">
        <f t="shared" si="155"/>
        <v>2225</v>
      </c>
      <c r="R1360" s="31">
        <f t="shared" si="156"/>
        <v>510</v>
      </c>
      <c r="S1360" s="32">
        <f t="shared" si="157"/>
        <v>0.18647166361974407</v>
      </c>
    </row>
    <row r="1361" spans="1:19" x14ac:dyDescent="0.3">
      <c r="A1361" s="34" t="s">
        <v>461</v>
      </c>
      <c r="B1361" s="20" t="s">
        <v>85</v>
      </c>
      <c r="C1361" s="21" t="s">
        <v>90</v>
      </c>
      <c r="D1361" s="22"/>
      <c r="E1361" s="23"/>
      <c r="F1361" s="23"/>
      <c r="G1361" s="23"/>
      <c r="H1361" s="24" t="str">
        <f t="shared" si="151"/>
        <v/>
      </c>
      <c r="I1361" s="25">
        <v>5471</v>
      </c>
      <c r="J1361" s="26">
        <v>5007</v>
      </c>
      <c r="K1361" s="26">
        <v>527</v>
      </c>
      <c r="L1361" s="27">
        <f t="shared" si="152"/>
        <v>0.10525264629518674</v>
      </c>
      <c r="M1361" s="28"/>
      <c r="N1361" s="26">
        <v>460</v>
      </c>
      <c r="O1361" s="29">
        <f t="shared" si="153"/>
        <v>8.4141210901774288E-2</v>
      </c>
      <c r="P1361" s="30">
        <f t="shared" si="154"/>
        <v>5471</v>
      </c>
      <c r="Q1361" s="31">
        <f t="shared" si="155"/>
        <v>5007</v>
      </c>
      <c r="R1361" s="31">
        <f t="shared" si="156"/>
        <v>460</v>
      </c>
      <c r="S1361" s="32">
        <f t="shared" si="157"/>
        <v>8.4141210901774288E-2</v>
      </c>
    </row>
    <row r="1362" spans="1:19" x14ac:dyDescent="0.3">
      <c r="A1362" s="34" t="s">
        <v>461</v>
      </c>
      <c r="B1362" s="20" t="s">
        <v>85</v>
      </c>
      <c r="C1362" s="21" t="s">
        <v>92</v>
      </c>
      <c r="D1362" s="22"/>
      <c r="E1362" s="23"/>
      <c r="F1362" s="23"/>
      <c r="G1362" s="23"/>
      <c r="H1362" s="24" t="str">
        <f t="shared" si="151"/>
        <v/>
      </c>
      <c r="I1362" s="25">
        <v>1</v>
      </c>
      <c r="J1362" s="26">
        <v>1</v>
      </c>
      <c r="K1362" s="26"/>
      <c r="L1362" s="27">
        <f t="shared" si="152"/>
        <v>0</v>
      </c>
      <c r="M1362" s="28"/>
      <c r="N1362" s="26"/>
      <c r="O1362" s="29">
        <f t="shared" si="153"/>
        <v>0</v>
      </c>
      <c r="P1362" s="30">
        <f t="shared" si="154"/>
        <v>1</v>
      </c>
      <c r="Q1362" s="31">
        <f t="shared" si="155"/>
        <v>1</v>
      </c>
      <c r="R1362" s="31" t="str">
        <f t="shared" si="156"/>
        <v/>
      </c>
      <c r="S1362" s="32" t="str">
        <f t="shared" si="157"/>
        <v/>
      </c>
    </row>
    <row r="1363" spans="1:19" x14ac:dyDescent="0.3">
      <c r="A1363" s="34" t="s">
        <v>461</v>
      </c>
      <c r="B1363" s="20" t="s">
        <v>109</v>
      </c>
      <c r="C1363" s="21" t="s">
        <v>110</v>
      </c>
      <c r="D1363" s="22"/>
      <c r="E1363" s="23"/>
      <c r="F1363" s="23"/>
      <c r="G1363" s="23"/>
      <c r="H1363" s="24" t="str">
        <f t="shared" si="151"/>
        <v/>
      </c>
      <c r="I1363" s="25">
        <v>214</v>
      </c>
      <c r="J1363" s="26">
        <v>179</v>
      </c>
      <c r="K1363" s="26">
        <v>46</v>
      </c>
      <c r="L1363" s="27">
        <f t="shared" si="152"/>
        <v>0.25698324022346369</v>
      </c>
      <c r="M1363" s="28"/>
      <c r="N1363" s="26">
        <v>35</v>
      </c>
      <c r="O1363" s="29">
        <f t="shared" si="153"/>
        <v>0.16355140186915887</v>
      </c>
      <c r="P1363" s="30">
        <f t="shared" si="154"/>
        <v>214</v>
      </c>
      <c r="Q1363" s="31">
        <f t="shared" si="155"/>
        <v>179</v>
      </c>
      <c r="R1363" s="31">
        <f t="shared" si="156"/>
        <v>35</v>
      </c>
      <c r="S1363" s="32">
        <f t="shared" si="157"/>
        <v>0.16355140186915887</v>
      </c>
    </row>
    <row r="1364" spans="1:19" x14ac:dyDescent="0.3">
      <c r="A1364" s="34" t="s">
        <v>461</v>
      </c>
      <c r="B1364" s="20" t="s">
        <v>111</v>
      </c>
      <c r="C1364" s="21" t="s">
        <v>112</v>
      </c>
      <c r="D1364" s="22"/>
      <c r="E1364" s="23"/>
      <c r="F1364" s="23"/>
      <c r="G1364" s="23"/>
      <c r="H1364" s="24" t="str">
        <f t="shared" si="151"/>
        <v/>
      </c>
      <c r="I1364" s="25">
        <v>327</v>
      </c>
      <c r="J1364" s="26">
        <v>287</v>
      </c>
      <c r="K1364" s="26">
        <v>170</v>
      </c>
      <c r="L1364" s="27">
        <f t="shared" si="152"/>
        <v>0.59233449477351918</v>
      </c>
      <c r="M1364" s="28">
        <v>5</v>
      </c>
      <c r="N1364" s="26">
        <v>37</v>
      </c>
      <c r="O1364" s="29">
        <f t="shared" si="153"/>
        <v>0.11246200607902736</v>
      </c>
      <c r="P1364" s="30">
        <f t="shared" si="154"/>
        <v>327</v>
      </c>
      <c r="Q1364" s="31">
        <f t="shared" si="155"/>
        <v>292</v>
      </c>
      <c r="R1364" s="31">
        <f t="shared" si="156"/>
        <v>37</v>
      </c>
      <c r="S1364" s="32">
        <f t="shared" si="157"/>
        <v>0.11246200607902736</v>
      </c>
    </row>
    <row r="1365" spans="1:19" x14ac:dyDescent="0.3">
      <c r="A1365" s="34" t="s">
        <v>461</v>
      </c>
      <c r="B1365" s="20" t="s">
        <v>122</v>
      </c>
      <c r="C1365" s="21" t="s">
        <v>124</v>
      </c>
      <c r="D1365" s="22">
        <v>10</v>
      </c>
      <c r="E1365" s="23"/>
      <c r="F1365" s="23">
        <v>10</v>
      </c>
      <c r="G1365" s="23"/>
      <c r="H1365" s="24" t="str">
        <f t="shared" si="151"/>
        <v/>
      </c>
      <c r="I1365" s="25">
        <v>2581</v>
      </c>
      <c r="J1365" s="26">
        <v>1964</v>
      </c>
      <c r="K1365" s="26">
        <v>448</v>
      </c>
      <c r="L1365" s="27">
        <f t="shared" si="152"/>
        <v>0.22810590631364563</v>
      </c>
      <c r="M1365" s="28">
        <v>32</v>
      </c>
      <c r="N1365" s="26">
        <v>605</v>
      </c>
      <c r="O1365" s="29">
        <f t="shared" si="153"/>
        <v>0.23260284505959247</v>
      </c>
      <c r="P1365" s="30">
        <f t="shared" si="154"/>
        <v>2591</v>
      </c>
      <c r="Q1365" s="31">
        <f t="shared" si="155"/>
        <v>1996</v>
      </c>
      <c r="R1365" s="31">
        <f t="shared" si="156"/>
        <v>605</v>
      </c>
      <c r="S1365" s="32">
        <f t="shared" si="157"/>
        <v>0.23260284505959247</v>
      </c>
    </row>
    <row r="1366" spans="1:19" x14ac:dyDescent="0.3">
      <c r="A1366" s="34" t="s">
        <v>461</v>
      </c>
      <c r="B1366" s="20" t="s">
        <v>133</v>
      </c>
      <c r="C1366" s="21" t="s">
        <v>134</v>
      </c>
      <c r="D1366" s="22"/>
      <c r="E1366" s="23"/>
      <c r="F1366" s="23"/>
      <c r="G1366" s="23"/>
      <c r="H1366" s="24" t="str">
        <f t="shared" si="151"/>
        <v/>
      </c>
      <c r="I1366" s="25">
        <v>284</v>
      </c>
      <c r="J1366" s="26">
        <v>93</v>
      </c>
      <c r="K1366" s="26">
        <v>8</v>
      </c>
      <c r="L1366" s="27">
        <f t="shared" si="152"/>
        <v>8.6021505376344093E-2</v>
      </c>
      <c r="M1366" s="28"/>
      <c r="N1366" s="26">
        <v>190</v>
      </c>
      <c r="O1366" s="29">
        <f t="shared" si="153"/>
        <v>0.67137809187279152</v>
      </c>
      <c r="P1366" s="30">
        <f t="shared" si="154"/>
        <v>284</v>
      </c>
      <c r="Q1366" s="31">
        <f t="shared" si="155"/>
        <v>93</v>
      </c>
      <c r="R1366" s="31">
        <f t="shared" si="156"/>
        <v>190</v>
      </c>
      <c r="S1366" s="32">
        <f t="shared" si="157"/>
        <v>0.67137809187279152</v>
      </c>
    </row>
    <row r="1367" spans="1:19" x14ac:dyDescent="0.3">
      <c r="A1367" s="34" t="s">
        <v>461</v>
      </c>
      <c r="B1367" s="20" t="s">
        <v>135</v>
      </c>
      <c r="C1367" s="21" t="s">
        <v>136</v>
      </c>
      <c r="D1367" s="22"/>
      <c r="E1367" s="23"/>
      <c r="F1367" s="23"/>
      <c r="G1367" s="23"/>
      <c r="H1367" s="24" t="str">
        <f t="shared" si="151"/>
        <v/>
      </c>
      <c r="I1367" s="25">
        <v>2</v>
      </c>
      <c r="J1367" s="26">
        <v>2</v>
      </c>
      <c r="K1367" s="26">
        <v>1</v>
      </c>
      <c r="L1367" s="27">
        <f t="shared" si="152"/>
        <v>0.5</v>
      </c>
      <c r="M1367" s="28"/>
      <c r="N1367" s="26"/>
      <c r="O1367" s="29">
        <f t="shared" si="153"/>
        <v>0</v>
      </c>
      <c r="P1367" s="30">
        <f t="shared" si="154"/>
        <v>2</v>
      </c>
      <c r="Q1367" s="31">
        <f t="shared" si="155"/>
        <v>2</v>
      </c>
      <c r="R1367" s="31" t="str">
        <f t="shared" si="156"/>
        <v/>
      </c>
      <c r="S1367" s="32" t="str">
        <f t="shared" si="157"/>
        <v/>
      </c>
    </row>
    <row r="1368" spans="1:19" x14ac:dyDescent="0.3">
      <c r="A1368" s="34" t="s">
        <v>461</v>
      </c>
      <c r="B1368" s="20" t="s">
        <v>137</v>
      </c>
      <c r="C1368" s="21" t="s">
        <v>141</v>
      </c>
      <c r="D1368" s="22"/>
      <c r="E1368" s="23"/>
      <c r="F1368" s="23"/>
      <c r="G1368" s="23"/>
      <c r="H1368" s="24" t="str">
        <f t="shared" si="151"/>
        <v/>
      </c>
      <c r="I1368" s="25">
        <v>2</v>
      </c>
      <c r="J1368" s="26">
        <v>1</v>
      </c>
      <c r="K1368" s="26"/>
      <c r="L1368" s="27">
        <f t="shared" si="152"/>
        <v>0</v>
      </c>
      <c r="M1368" s="28"/>
      <c r="N1368" s="26"/>
      <c r="O1368" s="29">
        <f t="shared" si="153"/>
        <v>0</v>
      </c>
      <c r="P1368" s="30">
        <f t="shared" si="154"/>
        <v>2</v>
      </c>
      <c r="Q1368" s="31">
        <f t="shared" si="155"/>
        <v>1</v>
      </c>
      <c r="R1368" s="31" t="str">
        <f t="shared" si="156"/>
        <v/>
      </c>
      <c r="S1368" s="32" t="str">
        <f t="shared" si="157"/>
        <v/>
      </c>
    </row>
    <row r="1369" spans="1:19" x14ac:dyDescent="0.3">
      <c r="A1369" s="34" t="s">
        <v>461</v>
      </c>
      <c r="B1369" s="20" t="s">
        <v>145</v>
      </c>
      <c r="C1369" s="21" t="s">
        <v>146</v>
      </c>
      <c r="D1369" s="22"/>
      <c r="E1369" s="23"/>
      <c r="F1369" s="23"/>
      <c r="G1369" s="23"/>
      <c r="H1369" s="24" t="str">
        <f t="shared" si="151"/>
        <v/>
      </c>
      <c r="I1369" s="25">
        <v>515</v>
      </c>
      <c r="J1369" s="26">
        <v>443</v>
      </c>
      <c r="K1369" s="26">
        <v>166</v>
      </c>
      <c r="L1369" s="27">
        <f t="shared" si="152"/>
        <v>0.37471783295711059</v>
      </c>
      <c r="M1369" s="28">
        <v>20</v>
      </c>
      <c r="N1369" s="26">
        <v>70</v>
      </c>
      <c r="O1369" s="29">
        <f t="shared" si="153"/>
        <v>0.13133208255159476</v>
      </c>
      <c r="P1369" s="30">
        <f t="shared" si="154"/>
        <v>515</v>
      </c>
      <c r="Q1369" s="31">
        <f t="shared" si="155"/>
        <v>463</v>
      </c>
      <c r="R1369" s="31">
        <f t="shared" si="156"/>
        <v>70</v>
      </c>
      <c r="S1369" s="32">
        <f t="shared" si="157"/>
        <v>0.13133208255159476</v>
      </c>
    </row>
    <row r="1370" spans="1:19" x14ac:dyDescent="0.3">
      <c r="A1370" s="34" t="s">
        <v>461</v>
      </c>
      <c r="B1370" s="20" t="s">
        <v>157</v>
      </c>
      <c r="C1370" s="21" t="s">
        <v>158</v>
      </c>
      <c r="D1370" s="22"/>
      <c r="E1370" s="23"/>
      <c r="F1370" s="23"/>
      <c r="G1370" s="23"/>
      <c r="H1370" s="24" t="str">
        <f t="shared" si="151"/>
        <v/>
      </c>
      <c r="I1370" s="25">
        <v>2</v>
      </c>
      <c r="J1370" s="26">
        <v>2</v>
      </c>
      <c r="K1370" s="26"/>
      <c r="L1370" s="27">
        <f t="shared" si="152"/>
        <v>0</v>
      </c>
      <c r="M1370" s="28"/>
      <c r="N1370" s="26"/>
      <c r="O1370" s="29">
        <f t="shared" si="153"/>
        <v>0</v>
      </c>
      <c r="P1370" s="30">
        <f t="shared" si="154"/>
        <v>2</v>
      </c>
      <c r="Q1370" s="31">
        <f t="shared" si="155"/>
        <v>2</v>
      </c>
      <c r="R1370" s="31" t="str">
        <f t="shared" si="156"/>
        <v/>
      </c>
      <c r="S1370" s="32" t="str">
        <f t="shared" si="157"/>
        <v/>
      </c>
    </row>
    <row r="1371" spans="1:19" ht="28.8" x14ac:dyDescent="0.3">
      <c r="A1371" s="34" t="s">
        <v>461</v>
      </c>
      <c r="B1371" s="20" t="s">
        <v>170</v>
      </c>
      <c r="C1371" s="21" t="s">
        <v>171</v>
      </c>
      <c r="D1371" s="22"/>
      <c r="E1371" s="23"/>
      <c r="F1371" s="23"/>
      <c r="G1371" s="23"/>
      <c r="H1371" s="24" t="str">
        <f t="shared" si="151"/>
        <v/>
      </c>
      <c r="I1371" s="25">
        <v>104</v>
      </c>
      <c r="J1371" s="26">
        <v>100</v>
      </c>
      <c r="K1371" s="26">
        <v>10</v>
      </c>
      <c r="L1371" s="27">
        <f t="shared" si="152"/>
        <v>0.1</v>
      </c>
      <c r="M1371" s="28"/>
      <c r="N1371" s="26">
        <v>4</v>
      </c>
      <c r="O1371" s="29">
        <f t="shared" si="153"/>
        <v>3.8461538461538464E-2</v>
      </c>
      <c r="P1371" s="30">
        <f t="shared" si="154"/>
        <v>104</v>
      </c>
      <c r="Q1371" s="31">
        <f t="shared" si="155"/>
        <v>100</v>
      </c>
      <c r="R1371" s="31">
        <f t="shared" si="156"/>
        <v>4</v>
      </c>
      <c r="S1371" s="32">
        <f t="shared" si="157"/>
        <v>3.8461538461538464E-2</v>
      </c>
    </row>
    <row r="1372" spans="1:19" x14ac:dyDescent="0.3">
      <c r="A1372" s="34" t="s">
        <v>461</v>
      </c>
      <c r="B1372" s="20" t="s">
        <v>178</v>
      </c>
      <c r="C1372" s="21" t="s">
        <v>183</v>
      </c>
      <c r="D1372" s="22"/>
      <c r="E1372" s="23"/>
      <c r="F1372" s="23"/>
      <c r="G1372" s="23"/>
      <c r="H1372" s="24" t="str">
        <f t="shared" si="151"/>
        <v/>
      </c>
      <c r="I1372" s="25">
        <v>6650</v>
      </c>
      <c r="J1372" s="26">
        <v>5472</v>
      </c>
      <c r="K1372" s="26">
        <v>979</v>
      </c>
      <c r="L1372" s="27">
        <f t="shared" si="152"/>
        <v>0.1789108187134503</v>
      </c>
      <c r="M1372" s="28"/>
      <c r="N1372" s="26">
        <v>1171</v>
      </c>
      <c r="O1372" s="29">
        <f t="shared" si="153"/>
        <v>0.17627577901550504</v>
      </c>
      <c r="P1372" s="30">
        <f t="shared" si="154"/>
        <v>6650</v>
      </c>
      <c r="Q1372" s="31">
        <f t="shared" si="155"/>
        <v>5472</v>
      </c>
      <c r="R1372" s="31">
        <f t="shared" si="156"/>
        <v>1171</v>
      </c>
      <c r="S1372" s="32">
        <f t="shared" si="157"/>
        <v>0.17627577901550504</v>
      </c>
    </row>
    <row r="1373" spans="1:19" x14ac:dyDescent="0.3">
      <c r="A1373" s="34" t="s">
        <v>461</v>
      </c>
      <c r="B1373" s="20" t="s">
        <v>178</v>
      </c>
      <c r="C1373" s="21" t="s">
        <v>184</v>
      </c>
      <c r="D1373" s="22"/>
      <c r="E1373" s="23"/>
      <c r="F1373" s="23"/>
      <c r="G1373" s="23"/>
      <c r="H1373" s="24" t="str">
        <f t="shared" si="151"/>
        <v/>
      </c>
      <c r="I1373" s="25">
        <v>5236</v>
      </c>
      <c r="J1373" s="26">
        <v>4142</v>
      </c>
      <c r="K1373" s="26">
        <v>1044</v>
      </c>
      <c r="L1373" s="27">
        <f t="shared" si="152"/>
        <v>0.25205214872042492</v>
      </c>
      <c r="M1373" s="28">
        <v>4</v>
      </c>
      <c r="N1373" s="26">
        <v>1089</v>
      </c>
      <c r="O1373" s="29">
        <f t="shared" si="153"/>
        <v>0.20802292263610314</v>
      </c>
      <c r="P1373" s="30">
        <f t="shared" si="154"/>
        <v>5236</v>
      </c>
      <c r="Q1373" s="31">
        <f t="shared" si="155"/>
        <v>4146</v>
      </c>
      <c r="R1373" s="31">
        <f t="shared" si="156"/>
        <v>1089</v>
      </c>
      <c r="S1373" s="32">
        <f t="shared" si="157"/>
        <v>0.20802292263610314</v>
      </c>
    </row>
    <row r="1374" spans="1:19" x14ac:dyDescent="0.3">
      <c r="A1374" s="34" t="s">
        <v>461</v>
      </c>
      <c r="B1374" s="20" t="s">
        <v>185</v>
      </c>
      <c r="C1374" s="21" t="s">
        <v>186</v>
      </c>
      <c r="D1374" s="22"/>
      <c r="E1374" s="23"/>
      <c r="F1374" s="23"/>
      <c r="G1374" s="23"/>
      <c r="H1374" s="24" t="str">
        <f t="shared" si="151"/>
        <v/>
      </c>
      <c r="I1374" s="25">
        <v>1411</v>
      </c>
      <c r="J1374" s="26">
        <v>1330</v>
      </c>
      <c r="K1374" s="26">
        <v>558</v>
      </c>
      <c r="L1374" s="27">
        <f t="shared" si="152"/>
        <v>0.41954887218045112</v>
      </c>
      <c r="M1374" s="28"/>
      <c r="N1374" s="26">
        <v>81</v>
      </c>
      <c r="O1374" s="29">
        <f t="shared" si="153"/>
        <v>5.7406094968107724E-2</v>
      </c>
      <c r="P1374" s="30">
        <f t="shared" si="154"/>
        <v>1411</v>
      </c>
      <c r="Q1374" s="31">
        <f t="shared" si="155"/>
        <v>1330</v>
      </c>
      <c r="R1374" s="31">
        <f t="shared" si="156"/>
        <v>81</v>
      </c>
      <c r="S1374" s="32">
        <f t="shared" si="157"/>
        <v>5.7406094968107724E-2</v>
      </c>
    </row>
    <row r="1375" spans="1:19" x14ac:dyDescent="0.3">
      <c r="A1375" s="34" t="s">
        <v>461</v>
      </c>
      <c r="B1375" s="20" t="s">
        <v>187</v>
      </c>
      <c r="C1375" s="21" t="s">
        <v>188</v>
      </c>
      <c r="D1375" s="22"/>
      <c r="E1375" s="23"/>
      <c r="F1375" s="23"/>
      <c r="G1375" s="23"/>
      <c r="H1375" s="24" t="str">
        <f t="shared" si="151"/>
        <v/>
      </c>
      <c r="I1375" s="25">
        <v>1312</v>
      </c>
      <c r="J1375" s="26">
        <v>734</v>
      </c>
      <c r="K1375" s="26">
        <v>140</v>
      </c>
      <c r="L1375" s="27">
        <f t="shared" si="152"/>
        <v>0.1907356948228883</v>
      </c>
      <c r="M1375" s="28"/>
      <c r="N1375" s="26">
        <v>562</v>
      </c>
      <c r="O1375" s="29">
        <f t="shared" si="153"/>
        <v>0.43364197530864196</v>
      </c>
      <c r="P1375" s="30">
        <f t="shared" si="154"/>
        <v>1312</v>
      </c>
      <c r="Q1375" s="31">
        <f t="shared" si="155"/>
        <v>734</v>
      </c>
      <c r="R1375" s="31">
        <f t="shared" si="156"/>
        <v>562</v>
      </c>
      <c r="S1375" s="32">
        <f t="shared" si="157"/>
        <v>0.43364197530864196</v>
      </c>
    </row>
    <row r="1376" spans="1:19" x14ac:dyDescent="0.3">
      <c r="A1376" s="34" t="s">
        <v>461</v>
      </c>
      <c r="B1376" s="20" t="s">
        <v>189</v>
      </c>
      <c r="C1376" s="21" t="s">
        <v>191</v>
      </c>
      <c r="D1376" s="22"/>
      <c r="E1376" s="23"/>
      <c r="F1376" s="23"/>
      <c r="G1376" s="23"/>
      <c r="H1376" s="24" t="str">
        <f t="shared" si="151"/>
        <v/>
      </c>
      <c r="I1376" s="25">
        <v>1038</v>
      </c>
      <c r="J1376" s="26">
        <v>669</v>
      </c>
      <c r="K1376" s="26">
        <v>70</v>
      </c>
      <c r="L1376" s="27">
        <f t="shared" si="152"/>
        <v>0.10463378176382661</v>
      </c>
      <c r="M1376" s="28">
        <v>11</v>
      </c>
      <c r="N1376" s="26">
        <v>368</v>
      </c>
      <c r="O1376" s="29">
        <f t="shared" si="153"/>
        <v>0.35114503816793891</v>
      </c>
      <c r="P1376" s="30">
        <f t="shared" si="154"/>
        <v>1038</v>
      </c>
      <c r="Q1376" s="31">
        <f t="shared" si="155"/>
        <v>680</v>
      </c>
      <c r="R1376" s="31">
        <f t="shared" si="156"/>
        <v>368</v>
      </c>
      <c r="S1376" s="32">
        <f t="shared" si="157"/>
        <v>0.35114503816793891</v>
      </c>
    </row>
    <row r="1377" spans="1:19" x14ac:dyDescent="0.3">
      <c r="A1377" s="34" t="s">
        <v>461</v>
      </c>
      <c r="B1377" s="20" t="s">
        <v>192</v>
      </c>
      <c r="C1377" s="21" t="s">
        <v>193</v>
      </c>
      <c r="D1377" s="22"/>
      <c r="E1377" s="23"/>
      <c r="F1377" s="23"/>
      <c r="G1377" s="23"/>
      <c r="H1377" s="24" t="str">
        <f t="shared" si="151"/>
        <v/>
      </c>
      <c r="I1377" s="25">
        <v>407</v>
      </c>
      <c r="J1377" s="26">
        <v>383</v>
      </c>
      <c r="K1377" s="26">
        <v>163</v>
      </c>
      <c r="L1377" s="27">
        <f t="shared" si="152"/>
        <v>0.4255874673629243</v>
      </c>
      <c r="M1377" s="28"/>
      <c r="N1377" s="26">
        <v>18</v>
      </c>
      <c r="O1377" s="29">
        <f t="shared" si="153"/>
        <v>4.488778054862843E-2</v>
      </c>
      <c r="P1377" s="30">
        <f t="shared" si="154"/>
        <v>407</v>
      </c>
      <c r="Q1377" s="31">
        <f t="shared" si="155"/>
        <v>383</v>
      </c>
      <c r="R1377" s="31">
        <f t="shared" si="156"/>
        <v>18</v>
      </c>
      <c r="S1377" s="32">
        <f t="shared" si="157"/>
        <v>4.488778054862843E-2</v>
      </c>
    </row>
    <row r="1378" spans="1:19" x14ac:dyDescent="0.3">
      <c r="A1378" s="34" t="s">
        <v>461</v>
      </c>
      <c r="B1378" s="20" t="s">
        <v>194</v>
      </c>
      <c r="C1378" s="21" t="s">
        <v>197</v>
      </c>
      <c r="D1378" s="22"/>
      <c r="E1378" s="23"/>
      <c r="F1378" s="23"/>
      <c r="G1378" s="23"/>
      <c r="H1378" s="24" t="str">
        <f t="shared" si="151"/>
        <v/>
      </c>
      <c r="I1378" s="25">
        <v>440</v>
      </c>
      <c r="J1378" s="26">
        <v>395</v>
      </c>
      <c r="K1378" s="26">
        <v>184</v>
      </c>
      <c r="L1378" s="27">
        <f t="shared" si="152"/>
        <v>0.46582278481012657</v>
      </c>
      <c r="M1378" s="28">
        <v>22</v>
      </c>
      <c r="N1378" s="26">
        <v>31</v>
      </c>
      <c r="O1378" s="29">
        <f t="shared" si="153"/>
        <v>6.9196428571428575E-2</v>
      </c>
      <c r="P1378" s="30">
        <f t="shared" si="154"/>
        <v>440</v>
      </c>
      <c r="Q1378" s="31">
        <f t="shared" si="155"/>
        <v>417</v>
      </c>
      <c r="R1378" s="31">
        <f t="shared" si="156"/>
        <v>31</v>
      </c>
      <c r="S1378" s="32">
        <f t="shared" si="157"/>
        <v>6.9196428571428575E-2</v>
      </c>
    </row>
    <row r="1379" spans="1:19" x14ac:dyDescent="0.3">
      <c r="A1379" s="34" t="s">
        <v>461</v>
      </c>
      <c r="B1379" s="20" t="s">
        <v>206</v>
      </c>
      <c r="C1379" s="21" t="s">
        <v>208</v>
      </c>
      <c r="D1379" s="22"/>
      <c r="E1379" s="23"/>
      <c r="F1379" s="23"/>
      <c r="G1379" s="23"/>
      <c r="H1379" s="24" t="str">
        <f t="shared" si="151"/>
        <v/>
      </c>
      <c r="I1379" s="25">
        <v>261</v>
      </c>
      <c r="J1379" s="26">
        <v>240</v>
      </c>
      <c r="K1379" s="26">
        <v>15</v>
      </c>
      <c r="L1379" s="27">
        <f t="shared" si="152"/>
        <v>6.25E-2</v>
      </c>
      <c r="M1379" s="28"/>
      <c r="N1379" s="26">
        <v>21</v>
      </c>
      <c r="O1379" s="29">
        <f t="shared" si="153"/>
        <v>8.0459770114942528E-2</v>
      </c>
      <c r="P1379" s="30">
        <f t="shared" si="154"/>
        <v>261</v>
      </c>
      <c r="Q1379" s="31">
        <f t="shared" si="155"/>
        <v>240</v>
      </c>
      <c r="R1379" s="31">
        <f t="shared" si="156"/>
        <v>21</v>
      </c>
      <c r="S1379" s="32">
        <f t="shared" si="157"/>
        <v>8.0459770114942528E-2</v>
      </c>
    </row>
    <row r="1380" spans="1:19" x14ac:dyDescent="0.3">
      <c r="A1380" s="34" t="s">
        <v>461</v>
      </c>
      <c r="B1380" s="20" t="s">
        <v>209</v>
      </c>
      <c r="C1380" s="21" t="s">
        <v>210</v>
      </c>
      <c r="D1380" s="22"/>
      <c r="E1380" s="23"/>
      <c r="F1380" s="23"/>
      <c r="G1380" s="23"/>
      <c r="H1380" s="24" t="str">
        <f t="shared" si="151"/>
        <v/>
      </c>
      <c r="I1380" s="25">
        <v>1868</v>
      </c>
      <c r="J1380" s="26">
        <v>1478</v>
      </c>
      <c r="K1380" s="26">
        <v>905</v>
      </c>
      <c r="L1380" s="27">
        <f t="shared" si="152"/>
        <v>0.61231393775372123</v>
      </c>
      <c r="M1380" s="28">
        <v>63</v>
      </c>
      <c r="N1380" s="26">
        <v>369</v>
      </c>
      <c r="O1380" s="29">
        <f t="shared" si="153"/>
        <v>0.19319371727748691</v>
      </c>
      <c r="P1380" s="30">
        <f t="shared" si="154"/>
        <v>1868</v>
      </c>
      <c r="Q1380" s="31">
        <f t="shared" si="155"/>
        <v>1541</v>
      </c>
      <c r="R1380" s="31">
        <f t="shared" si="156"/>
        <v>369</v>
      </c>
      <c r="S1380" s="32">
        <f t="shared" si="157"/>
        <v>0.19319371727748691</v>
      </c>
    </row>
    <row r="1381" spans="1:19" x14ac:dyDescent="0.3">
      <c r="A1381" s="34" t="s">
        <v>461</v>
      </c>
      <c r="B1381" s="20" t="s">
        <v>211</v>
      </c>
      <c r="C1381" s="21" t="s">
        <v>212</v>
      </c>
      <c r="D1381" s="22"/>
      <c r="E1381" s="23"/>
      <c r="F1381" s="23"/>
      <c r="G1381" s="23"/>
      <c r="H1381" s="24" t="str">
        <f t="shared" si="151"/>
        <v/>
      </c>
      <c r="I1381" s="25">
        <v>2163</v>
      </c>
      <c r="J1381" s="26">
        <v>2023</v>
      </c>
      <c r="K1381" s="26">
        <v>566</v>
      </c>
      <c r="L1381" s="27">
        <f t="shared" si="152"/>
        <v>0.27978250123578841</v>
      </c>
      <c r="M1381" s="28">
        <v>1</v>
      </c>
      <c r="N1381" s="26">
        <v>135</v>
      </c>
      <c r="O1381" s="29">
        <f t="shared" si="153"/>
        <v>6.2528948587308938E-2</v>
      </c>
      <c r="P1381" s="30">
        <f t="shared" si="154"/>
        <v>2163</v>
      </c>
      <c r="Q1381" s="31">
        <f t="shared" si="155"/>
        <v>2024</v>
      </c>
      <c r="R1381" s="31">
        <f t="shared" si="156"/>
        <v>135</v>
      </c>
      <c r="S1381" s="32">
        <f t="shared" si="157"/>
        <v>6.2528948587308938E-2</v>
      </c>
    </row>
    <row r="1382" spans="1:19" x14ac:dyDescent="0.3">
      <c r="A1382" s="34" t="s">
        <v>461</v>
      </c>
      <c r="B1382" s="20" t="s">
        <v>211</v>
      </c>
      <c r="C1382" s="21" t="s">
        <v>213</v>
      </c>
      <c r="D1382" s="22"/>
      <c r="E1382" s="23"/>
      <c r="F1382" s="23"/>
      <c r="G1382" s="23"/>
      <c r="H1382" s="24" t="str">
        <f t="shared" si="151"/>
        <v/>
      </c>
      <c r="I1382" s="25">
        <v>1652</v>
      </c>
      <c r="J1382" s="26">
        <v>1600</v>
      </c>
      <c r="K1382" s="26">
        <v>335</v>
      </c>
      <c r="L1382" s="27">
        <f t="shared" si="152"/>
        <v>0.20937500000000001</v>
      </c>
      <c r="M1382" s="28">
        <v>2</v>
      </c>
      <c r="N1382" s="26">
        <v>52</v>
      </c>
      <c r="O1382" s="29">
        <f t="shared" si="153"/>
        <v>3.143893591293833E-2</v>
      </c>
      <c r="P1382" s="30">
        <f t="shared" si="154"/>
        <v>1652</v>
      </c>
      <c r="Q1382" s="31">
        <f t="shared" si="155"/>
        <v>1602</v>
      </c>
      <c r="R1382" s="31">
        <f t="shared" si="156"/>
        <v>52</v>
      </c>
      <c r="S1382" s="32">
        <f t="shared" si="157"/>
        <v>3.143893591293833E-2</v>
      </c>
    </row>
    <row r="1383" spans="1:19" x14ac:dyDescent="0.3">
      <c r="A1383" s="34" t="s">
        <v>461</v>
      </c>
      <c r="B1383" s="20" t="s">
        <v>214</v>
      </c>
      <c r="C1383" s="21" t="s">
        <v>215</v>
      </c>
      <c r="D1383" s="22"/>
      <c r="E1383" s="23"/>
      <c r="F1383" s="23"/>
      <c r="G1383" s="23"/>
      <c r="H1383" s="24" t="str">
        <f t="shared" si="151"/>
        <v/>
      </c>
      <c r="I1383" s="25">
        <v>599</v>
      </c>
      <c r="J1383" s="26">
        <v>488</v>
      </c>
      <c r="K1383" s="26">
        <v>51</v>
      </c>
      <c r="L1383" s="27">
        <f t="shared" si="152"/>
        <v>0.10450819672131148</v>
      </c>
      <c r="M1383" s="28"/>
      <c r="N1383" s="26">
        <v>111</v>
      </c>
      <c r="O1383" s="29">
        <f t="shared" si="153"/>
        <v>0.18530884808013356</v>
      </c>
      <c r="P1383" s="30">
        <f t="shared" si="154"/>
        <v>599</v>
      </c>
      <c r="Q1383" s="31">
        <f t="shared" si="155"/>
        <v>488</v>
      </c>
      <c r="R1383" s="31">
        <f t="shared" si="156"/>
        <v>111</v>
      </c>
      <c r="S1383" s="32">
        <f t="shared" si="157"/>
        <v>0.18530884808013356</v>
      </c>
    </row>
    <row r="1384" spans="1:19" x14ac:dyDescent="0.3">
      <c r="A1384" s="34" t="s">
        <v>461</v>
      </c>
      <c r="B1384" s="20" t="s">
        <v>218</v>
      </c>
      <c r="C1384" s="21" t="s">
        <v>218</v>
      </c>
      <c r="D1384" s="22"/>
      <c r="E1384" s="23"/>
      <c r="F1384" s="23"/>
      <c r="G1384" s="23"/>
      <c r="H1384" s="24" t="str">
        <f t="shared" si="151"/>
        <v/>
      </c>
      <c r="I1384" s="25">
        <v>2581</v>
      </c>
      <c r="J1384" s="26">
        <v>2459</v>
      </c>
      <c r="K1384" s="26">
        <v>2337</v>
      </c>
      <c r="L1384" s="27">
        <f t="shared" si="152"/>
        <v>0.95038633590890609</v>
      </c>
      <c r="M1384" s="28">
        <v>21</v>
      </c>
      <c r="N1384" s="26">
        <v>116</v>
      </c>
      <c r="O1384" s="29">
        <f t="shared" si="153"/>
        <v>4.4684129429892139E-2</v>
      </c>
      <c r="P1384" s="30">
        <f t="shared" si="154"/>
        <v>2581</v>
      </c>
      <c r="Q1384" s="31">
        <f t="shared" si="155"/>
        <v>2480</v>
      </c>
      <c r="R1384" s="31">
        <f t="shared" si="156"/>
        <v>116</v>
      </c>
      <c r="S1384" s="32">
        <f t="shared" si="157"/>
        <v>4.4684129429892139E-2</v>
      </c>
    </row>
    <row r="1385" spans="1:19" x14ac:dyDescent="0.3">
      <c r="A1385" s="34" t="s">
        <v>461</v>
      </c>
      <c r="B1385" s="20" t="s">
        <v>225</v>
      </c>
      <c r="C1385" s="21" t="s">
        <v>226</v>
      </c>
      <c r="D1385" s="22"/>
      <c r="E1385" s="23"/>
      <c r="F1385" s="23"/>
      <c r="G1385" s="23"/>
      <c r="H1385" s="24" t="str">
        <f t="shared" si="151"/>
        <v/>
      </c>
      <c r="I1385" s="25">
        <v>801</v>
      </c>
      <c r="J1385" s="26">
        <v>637</v>
      </c>
      <c r="K1385" s="26">
        <v>279</v>
      </c>
      <c r="L1385" s="27">
        <f t="shared" si="152"/>
        <v>0.43799058084772369</v>
      </c>
      <c r="M1385" s="28">
        <v>19</v>
      </c>
      <c r="N1385" s="26">
        <v>155</v>
      </c>
      <c r="O1385" s="29">
        <f t="shared" si="153"/>
        <v>0.19112207151664612</v>
      </c>
      <c r="P1385" s="30">
        <f t="shared" si="154"/>
        <v>801</v>
      </c>
      <c r="Q1385" s="31">
        <f t="shared" si="155"/>
        <v>656</v>
      </c>
      <c r="R1385" s="31">
        <f t="shared" si="156"/>
        <v>155</v>
      </c>
      <c r="S1385" s="32">
        <f t="shared" si="157"/>
        <v>0.19112207151664612</v>
      </c>
    </row>
    <row r="1386" spans="1:19" x14ac:dyDescent="0.3">
      <c r="A1386" s="34" t="s">
        <v>461</v>
      </c>
      <c r="B1386" s="20" t="s">
        <v>239</v>
      </c>
      <c r="C1386" s="21" t="s">
        <v>240</v>
      </c>
      <c r="D1386" s="22"/>
      <c r="E1386" s="23"/>
      <c r="F1386" s="23"/>
      <c r="G1386" s="23"/>
      <c r="H1386" s="24" t="str">
        <f t="shared" si="151"/>
        <v/>
      </c>
      <c r="I1386" s="25">
        <v>81</v>
      </c>
      <c r="J1386" s="26">
        <v>69</v>
      </c>
      <c r="K1386" s="26">
        <v>5</v>
      </c>
      <c r="L1386" s="27">
        <f t="shared" si="152"/>
        <v>7.2463768115942032E-2</v>
      </c>
      <c r="M1386" s="28"/>
      <c r="N1386" s="26">
        <v>12</v>
      </c>
      <c r="O1386" s="29">
        <f t="shared" si="153"/>
        <v>0.14814814814814814</v>
      </c>
      <c r="P1386" s="30">
        <f t="shared" si="154"/>
        <v>81</v>
      </c>
      <c r="Q1386" s="31">
        <f t="shared" si="155"/>
        <v>69</v>
      </c>
      <c r="R1386" s="31">
        <f t="shared" si="156"/>
        <v>12</v>
      </c>
      <c r="S1386" s="32">
        <f t="shared" si="157"/>
        <v>0.14814814814814814</v>
      </c>
    </row>
    <row r="1387" spans="1:19" x14ac:dyDescent="0.3">
      <c r="A1387" s="34" t="s">
        <v>461</v>
      </c>
      <c r="B1387" s="20" t="s">
        <v>243</v>
      </c>
      <c r="C1387" s="21" t="s">
        <v>244</v>
      </c>
      <c r="D1387" s="22"/>
      <c r="E1387" s="23"/>
      <c r="F1387" s="23"/>
      <c r="G1387" s="23"/>
      <c r="H1387" s="24" t="str">
        <f t="shared" si="151"/>
        <v/>
      </c>
      <c r="I1387" s="25">
        <v>1</v>
      </c>
      <c r="J1387" s="26">
        <v>1</v>
      </c>
      <c r="K1387" s="26">
        <v>1</v>
      </c>
      <c r="L1387" s="27">
        <f t="shared" si="152"/>
        <v>1</v>
      </c>
      <c r="M1387" s="28"/>
      <c r="N1387" s="26"/>
      <c r="O1387" s="29">
        <f t="shared" si="153"/>
        <v>0</v>
      </c>
      <c r="P1387" s="30">
        <f t="shared" si="154"/>
        <v>1</v>
      </c>
      <c r="Q1387" s="31">
        <f t="shared" si="155"/>
        <v>1</v>
      </c>
      <c r="R1387" s="31" t="str">
        <f t="shared" si="156"/>
        <v/>
      </c>
      <c r="S1387" s="32" t="str">
        <f t="shared" si="157"/>
        <v/>
      </c>
    </row>
    <row r="1388" spans="1:19" x14ac:dyDescent="0.3">
      <c r="A1388" s="34" t="s">
        <v>461</v>
      </c>
      <c r="B1388" s="20" t="s">
        <v>249</v>
      </c>
      <c r="C1388" s="21" t="s">
        <v>250</v>
      </c>
      <c r="D1388" s="22"/>
      <c r="E1388" s="23"/>
      <c r="F1388" s="23"/>
      <c r="G1388" s="23"/>
      <c r="H1388" s="24" t="str">
        <f t="shared" si="151"/>
        <v/>
      </c>
      <c r="I1388" s="25">
        <v>23</v>
      </c>
      <c r="J1388" s="26">
        <v>23</v>
      </c>
      <c r="K1388" s="26">
        <v>12</v>
      </c>
      <c r="L1388" s="27">
        <f t="shared" si="152"/>
        <v>0.52173913043478259</v>
      </c>
      <c r="M1388" s="28"/>
      <c r="N1388" s="26"/>
      <c r="O1388" s="29">
        <f t="shared" si="153"/>
        <v>0</v>
      </c>
      <c r="P1388" s="30">
        <f t="shared" si="154"/>
        <v>23</v>
      </c>
      <c r="Q1388" s="31">
        <f t="shared" si="155"/>
        <v>23</v>
      </c>
      <c r="R1388" s="31" t="str">
        <f t="shared" si="156"/>
        <v/>
      </c>
      <c r="S1388" s="32" t="str">
        <f t="shared" si="157"/>
        <v/>
      </c>
    </row>
    <row r="1389" spans="1:19" x14ac:dyDescent="0.3">
      <c r="A1389" s="34" t="s">
        <v>461</v>
      </c>
      <c r="B1389" s="20" t="s">
        <v>251</v>
      </c>
      <c r="C1389" s="21" t="s">
        <v>254</v>
      </c>
      <c r="D1389" s="22"/>
      <c r="E1389" s="23"/>
      <c r="F1389" s="23"/>
      <c r="G1389" s="23"/>
      <c r="H1389" s="24" t="str">
        <f t="shared" si="151"/>
        <v/>
      </c>
      <c r="I1389" s="25">
        <v>23</v>
      </c>
      <c r="J1389" s="26">
        <v>18</v>
      </c>
      <c r="K1389" s="26">
        <v>10</v>
      </c>
      <c r="L1389" s="27">
        <f t="shared" si="152"/>
        <v>0.55555555555555558</v>
      </c>
      <c r="M1389" s="28">
        <v>4</v>
      </c>
      <c r="N1389" s="26">
        <v>5</v>
      </c>
      <c r="O1389" s="29">
        <f t="shared" si="153"/>
        <v>0.18518518518518517</v>
      </c>
      <c r="P1389" s="30">
        <f t="shared" si="154"/>
        <v>23</v>
      </c>
      <c r="Q1389" s="31">
        <f t="shared" si="155"/>
        <v>22</v>
      </c>
      <c r="R1389" s="31">
        <f t="shared" si="156"/>
        <v>5</v>
      </c>
      <c r="S1389" s="32">
        <f t="shared" si="157"/>
        <v>0.18518518518518517</v>
      </c>
    </row>
    <row r="1390" spans="1:19" x14ac:dyDescent="0.3">
      <c r="A1390" s="34" t="s">
        <v>461</v>
      </c>
      <c r="B1390" s="20" t="s">
        <v>255</v>
      </c>
      <c r="C1390" s="21" t="s">
        <v>256</v>
      </c>
      <c r="D1390" s="22"/>
      <c r="E1390" s="23"/>
      <c r="F1390" s="23"/>
      <c r="G1390" s="23"/>
      <c r="H1390" s="24" t="str">
        <f t="shared" si="151"/>
        <v/>
      </c>
      <c r="I1390" s="25">
        <v>391</v>
      </c>
      <c r="J1390" s="26">
        <v>348</v>
      </c>
      <c r="K1390" s="26">
        <v>61</v>
      </c>
      <c r="L1390" s="27">
        <f t="shared" si="152"/>
        <v>0.17528735632183909</v>
      </c>
      <c r="M1390" s="28"/>
      <c r="N1390" s="26">
        <v>43</v>
      </c>
      <c r="O1390" s="29">
        <f t="shared" si="153"/>
        <v>0.10997442455242967</v>
      </c>
      <c r="P1390" s="30">
        <f t="shared" si="154"/>
        <v>391</v>
      </c>
      <c r="Q1390" s="31">
        <f t="shared" si="155"/>
        <v>348</v>
      </c>
      <c r="R1390" s="31">
        <f t="shared" si="156"/>
        <v>43</v>
      </c>
      <c r="S1390" s="32">
        <f t="shared" si="157"/>
        <v>0.10997442455242967</v>
      </c>
    </row>
    <row r="1391" spans="1:19" x14ac:dyDescent="0.3">
      <c r="A1391" s="34" t="s">
        <v>461</v>
      </c>
      <c r="B1391" s="20" t="s">
        <v>257</v>
      </c>
      <c r="C1391" s="21" t="s">
        <v>259</v>
      </c>
      <c r="D1391" s="22"/>
      <c r="E1391" s="23"/>
      <c r="F1391" s="23"/>
      <c r="G1391" s="23"/>
      <c r="H1391" s="24" t="str">
        <f t="shared" si="151"/>
        <v/>
      </c>
      <c r="I1391" s="25">
        <v>227</v>
      </c>
      <c r="J1391" s="26">
        <v>223</v>
      </c>
      <c r="K1391" s="26">
        <v>180</v>
      </c>
      <c r="L1391" s="27">
        <f t="shared" si="152"/>
        <v>0.80717488789237668</v>
      </c>
      <c r="M1391" s="28"/>
      <c r="N1391" s="26">
        <v>4</v>
      </c>
      <c r="O1391" s="29">
        <f t="shared" si="153"/>
        <v>1.7621145374449341E-2</v>
      </c>
      <c r="P1391" s="30">
        <f t="shared" si="154"/>
        <v>227</v>
      </c>
      <c r="Q1391" s="31">
        <f t="shared" si="155"/>
        <v>223</v>
      </c>
      <c r="R1391" s="31">
        <f t="shared" si="156"/>
        <v>4</v>
      </c>
      <c r="S1391" s="32">
        <f t="shared" si="157"/>
        <v>1.7621145374449341E-2</v>
      </c>
    </row>
    <row r="1392" spans="1:19" x14ac:dyDescent="0.3">
      <c r="A1392" s="34" t="s">
        <v>461</v>
      </c>
      <c r="B1392" s="20" t="s">
        <v>260</v>
      </c>
      <c r="C1392" s="21" t="s">
        <v>262</v>
      </c>
      <c r="D1392" s="22"/>
      <c r="E1392" s="23"/>
      <c r="F1392" s="23"/>
      <c r="G1392" s="23"/>
      <c r="H1392" s="24" t="str">
        <f t="shared" si="151"/>
        <v/>
      </c>
      <c r="I1392" s="25">
        <v>806</v>
      </c>
      <c r="J1392" s="26">
        <v>617</v>
      </c>
      <c r="K1392" s="26">
        <v>86</v>
      </c>
      <c r="L1392" s="27">
        <f t="shared" si="152"/>
        <v>0.13938411669367909</v>
      </c>
      <c r="M1392" s="28"/>
      <c r="N1392" s="26">
        <v>185</v>
      </c>
      <c r="O1392" s="29">
        <f t="shared" si="153"/>
        <v>0.23067331670822944</v>
      </c>
      <c r="P1392" s="30">
        <f t="shared" si="154"/>
        <v>806</v>
      </c>
      <c r="Q1392" s="31">
        <f t="shared" si="155"/>
        <v>617</v>
      </c>
      <c r="R1392" s="31">
        <f t="shared" si="156"/>
        <v>185</v>
      </c>
      <c r="S1392" s="32">
        <f t="shared" si="157"/>
        <v>0.23067331670822944</v>
      </c>
    </row>
    <row r="1393" spans="1:19" x14ac:dyDescent="0.3">
      <c r="A1393" s="34" t="s">
        <v>461</v>
      </c>
      <c r="B1393" s="20" t="s">
        <v>272</v>
      </c>
      <c r="C1393" s="21" t="s">
        <v>275</v>
      </c>
      <c r="D1393" s="22"/>
      <c r="E1393" s="23"/>
      <c r="F1393" s="23"/>
      <c r="G1393" s="23"/>
      <c r="H1393" s="24" t="str">
        <f t="shared" si="151"/>
        <v/>
      </c>
      <c r="I1393" s="25">
        <v>2</v>
      </c>
      <c r="J1393" s="26">
        <v>2</v>
      </c>
      <c r="K1393" s="26"/>
      <c r="L1393" s="27">
        <f t="shared" si="152"/>
        <v>0</v>
      </c>
      <c r="M1393" s="28"/>
      <c r="N1393" s="26"/>
      <c r="O1393" s="29">
        <f t="shared" si="153"/>
        <v>0</v>
      </c>
      <c r="P1393" s="30">
        <f t="shared" si="154"/>
        <v>2</v>
      </c>
      <c r="Q1393" s="31">
        <f t="shared" si="155"/>
        <v>2</v>
      </c>
      <c r="R1393" s="31" t="str">
        <f t="shared" si="156"/>
        <v/>
      </c>
      <c r="S1393" s="32" t="str">
        <f t="shared" si="157"/>
        <v/>
      </c>
    </row>
    <row r="1394" spans="1:19" x14ac:dyDescent="0.3">
      <c r="A1394" s="34" t="s">
        <v>461</v>
      </c>
      <c r="B1394" s="20" t="s">
        <v>277</v>
      </c>
      <c r="C1394" s="21" t="s">
        <v>278</v>
      </c>
      <c r="D1394" s="22"/>
      <c r="E1394" s="23"/>
      <c r="F1394" s="23"/>
      <c r="G1394" s="23"/>
      <c r="H1394" s="24" t="str">
        <f t="shared" si="151"/>
        <v/>
      </c>
      <c r="I1394" s="25">
        <v>64</v>
      </c>
      <c r="J1394" s="26">
        <v>62</v>
      </c>
      <c r="K1394" s="26"/>
      <c r="L1394" s="27">
        <f t="shared" si="152"/>
        <v>0</v>
      </c>
      <c r="M1394" s="28"/>
      <c r="N1394" s="26">
        <v>1</v>
      </c>
      <c r="O1394" s="29">
        <f t="shared" si="153"/>
        <v>1.5873015873015872E-2</v>
      </c>
      <c r="P1394" s="30">
        <f t="shared" si="154"/>
        <v>64</v>
      </c>
      <c r="Q1394" s="31">
        <f t="shared" si="155"/>
        <v>62</v>
      </c>
      <c r="R1394" s="31">
        <f t="shared" si="156"/>
        <v>1</v>
      </c>
      <c r="S1394" s="32">
        <f t="shared" si="157"/>
        <v>1.5873015873015872E-2</v>
      </c>
    </row>
    <row r="1395" spans="1:19" x14ac:dyDescent="0.3">
      <c r="A1395" s="34" t="s">
        <v>461</v>
      </c>
      <c r="B1395" s="20" t="s">
        <v>283</v>
      </c>
      <c r="C1395" s="21" t="s">
        <v>285</v>
      </c>
      <c r="D1395" s="22"/>
      <c r="E1395" s="23"/>
      <c r="F1395" s="23"/>
      <c r="G1395" s="23"/>
      <c r="H1395" s="24" t="str">
        <f t="shared" si="151"/>
        <v/>
      </c>
      <c r="I1395" s="25">
        <v>704</v>
      </c>
      <c r="J1395" s="26">
        <v>316</v>
      </c>
      <c r="K1395" s="26">
        <v>52</v>
      </c>
      <c r="L1395" s="27">
        <f t="shared" si="152"/>
        <v>0.16455696202531644</v>
      </c>
      <c r="M1395" s="28">
        <v>14</v>
      </c>
      <c r="N1395" s="26">
        <v>384</v>
      </c>
      <c r="O1395" s="29">
        <f t="shared" si="153"/>
        <v>0.53781512605042014</v>
      </c>
      <c r="P1395" s="30">
        <f t="shared" si="154"/>
        <v>704</v>
      </c>
      <c r="Q1395" s="31">
        <f t="shared" si="155"/>
        <v>330</v>
      </c>
      <c r="R1395" s="31">
        <f t="shared" si="156"/>
        <v>384</v>
      </c>
      <c r="S1395" s="32">
        <f t="shared" si="157"/>
        <v>0.53781512605042014</v>
      </c>
    </row>
    <row r="1396" spans="1:19" ht="28.8" x14ac:dyDescent="0.3">
      <c r="A1396" s="34" t="s">
        <v>461</v>
      </c>
      <c r="B1396" s="20" t="s">
        <v>286</v>
      </c>
      <c r="C1396" s="21" t="s">
        <v>288</v>
      </c>
      <c r="D1396" s="22"/>
      <c r="E1396" s="23"/>
      <c r="F1396" s="23"/>
      <c r="G1396" s="23"/>
      <c r="H1396" s="24" t="str">
        <f t="shared" si="151"/>
        <v/>
      </c>
      <c r="I1396" s="25">
        <v>10</v>
      </c>
      <c r="J1396" s="26">
        <v>10</v>
      </c>
      <c r="K1396" s="26">
        <v>9</v>
      </c>
      <c r="L1396" s="27">
        <f t="shared" si="152"/>
        <v>0.9</v>
      </c>
      <c r="M1396" s="28">
        <v>1</v>
      </c>
      <c r="N1396" s="26"/>
      <c r="O1396" s="29">
        <f t="shared" si="153"/>
        <v>0</v>
      </c>
      <c r="P1396" s="30">
        <f t="shared" si="154"/>
        <v>10</v>
      </c>
      <c r="Q1396" s="31">
        <f t="shared" si="155"/>
        <v>11</v>
      </c>
      <c r="R1396" s="31" t="str">
        <f t="shared" si="156"/>
        <v/>
      </c>
      <c r="S1396" s="32" t="str">
        <f t="shared" si="157"/>
        <v/>
      </c>
    </row>
    <row r="1397" spans="1:19" x14ac:dyDescent="0.3">
      <c r="A1397" s="34" t="s">
        <v>461</v>
      </c>
      <c r="B1397" s="20" t="s">
        <v>293</v>
      </c>
      <c r="C1397" s="21" t="s">
        <v>294</v>
      </c>
      <c r="D1397" s="22"/>
      <c r="E1397" s="23"/>
      <c r="F1397" s="23"/>
      <c r="G1397" s="23"/>
      <c r="H1397" s="24" t="str">
        <f t="shared" si="151"/>
        <v/>
      </c>
      <c r="I1397" s="25">
        <v>573</v>
      </c>
      <c r="J1397" s="26">
        <v>165</v>
      </c>
      <c r="K1397" s="26">
        <v>29</v>
      </c>
      <c r="L1397" s="27">
        <f t="shared" si="152"/>
        <v>0.17575757575757575</v>
      </c>
      <c r="M1397" s="28">
        <v>2</v>
      </c>
      <c r="N1397" s="26">
        <v>406</v>
      </c>
      <c r="O1397" s="29">
        <f t="shared" si="153"/>
        <v>0.70855148342059338</v>
      </c>
      <c r="P1397" s="30">
        <f t="shared" si="154"/>
        <v>573</v>
      </c>
      <c r="Q1397" s="31">
        <f t="shared" si="155"/>
        <v>167</v>
      </c>
      <c r="R1397" s="31">
        <f t="shared" si="156"/>
        <v>406</v>
      </c>
      <c r="S1397" s="32">
        <f t="shared" si="157"/>
        <v>0.70855148342059338</v>
      </c>
    </row>
    <row r="1398" spans="1:19" x14ac:dyDescent="0.3">
      <c r="A1398" s="34" t="s">
        <v>461</v>
      </c>
      <c r="B1398" s="20" t="s">
        <v>298</v>
      </c>
      <c r="C1398" s="21" t="s">
        <v>299</v>
      </c>
      <c r="D1398" s="22"/>
      <c r="E1398" s="23"/>
      <c r="F1398" s="23"/>
      <c r="G1398" s="23"/>
      <c r="H1398" s="24" t="str">
        <f t="shared" si="151"/>
        <v/>
      </c>
      <c r="I1398" s="25">
        <v>33</v>
      </c>
      <c r="J1398" s="26">
        <v>33</v>
      </c>
      <c r="K1398" s="26">
        <v>3</v>
      </c>
      <c r="L1398" s="27">
        <f t="shared" si="152"/>
        <v>9.0909090909090912E-2</v>
      </c>
      <c r="M1398" s="28"/>
      <c r="N1398" s="26"/>
      <c r="O1398" s="29">
        <f t="shared" si="153"/>
        <v>0</v>
      </c>
      <c r="P1398" s="30">
        <f t="shared" si="154"/>
        <v>33</v>
      </c>
      <c r="Q1398" s="31">
        <f t="shared" si="155"/>
        <v>33</v>
      </c>
      <c r="R1398" s="31" t="str">
        <f t="shared" si="156"/>
        <v/>
      </c>
      <c r="S1398" s="32" t="str">
        <f t="shared" si="157"/>
        <v/>
      </c>
    </row>
    <row r="1399" spans="1:19" x14ac:dyDescent="0.3">
      <c r="A1399" s="34" t="s">
        <v>461</v>
      </c>
      <c r="B1399" s="20" t="s">
        <v>302</v>
      </c>
      <c r="C1399" s="21" t="s">
        <v>303</v>
      </c>
      <c r="D1399" s="22"/>
      <c r="E1399" s="23"/>
      <c r="F1399" s="23"/>
      <c r="G1399" s="23"/>
      <c r="H1399" s="24" t="str">
        <f t="shared" si="151"/>
        <v/>
      </c>
      <c r="I1399" s="25">
        <v>63</v>
      </c>
      <c r="J1399" s="26">
        <v>26</v>
      </c>
      <c r="K1399" s="26">
        <v>6</v>
      </c>
      <c r="L1399" s="27">
        <f t="shared" si="152"/>
        <v>0.23076923076923078</v>
      </c>
      <c r="M1399" s="28"/>
      <c r="N1399" s="26">
        <v>37</v>
      </c>
      <c r="O1399" s="29">
        <f t="shared" si="153"/>
        <v>0.58730158730158732</v>
      </c>
      <c r="P1399" s="30">
        <f t="shared" si="154"/>
        <v>63</v>
      </c>
      <c r="Q1399" s="31">
        <f t="shared" si="155"/>
        <v>26</v>
      </c>
      <c r="R1399" s="31">
        <f t="shared" si="156"/>
        <v>37</v>
      </c>
      <c r="S1399" s="32">
        <f t="shared" si="157"/>
        <v>0.58730158730158732</v>
      </c>
    </row>
    <row r="1400" spans="1:19" x14ac:dyDescent="0.3">
      <c r="A1400" s="34" t="s">
        <v>461</v>
      </c>
      <c r="B1400" s="20" t="s">
        <v>304</v>
      </c>
      <c r="C1400" s="21" t="s">
        <v>305</v>
      </c>
      <c r="D1400" s="22"/>
      <c r="E1400" s="23"/>
      <c r="F1400" s="23"/>
      <c r="G1400" s="23"/>
      <c r="H1400" s="24" t="str">
        <f t="shared" si="151"/>
        <v/>
      </c>
      <c r="I1400" s="25">
        <v>1942</v>
      </c>
      <c r="J1400" s="26">
        <v>1699</v>
      </c>
      <c r="K1400" s="26">
        <v>158</v>
      </c>
      <c r="L1400" s="27">
        <f t="shared" si="152"/>
        <v>9.2995879929370223E-2</v>
      </c>
      <c r="M1400" s="28"/>
      <c r="N1400" s="26">
        <v>220</v>
      </c>
      <c r="O1400" s="29">
        <f t="shared" si="153"/>
        <v>0.1146430432516936</v>
      </c>
      <c r="P1400" s="30">
        <f t="shared" si="154"/>
        <v>1942</v>
      </c>
      <c r="Q1400" s="31">
        <f t="shared" si="155"/>
        <v>1699</v>
      </c>
      <c r="R1400" s="31">
        <f t="shared" si="156"/>
        <v>220</v>
      </c>
      <c r="S1400" s="32">
        <f t="shared" si="157"/>
        <v>0.1146430432516936</v>
      </c>
    </row>
    <row r="1401" spans="1:19" x14ac:dyDescent="0.3">
      <c r="A1401" s="34" t="s">
        <v>461</v>
      </c>
      <c r="B1401" s="20" t="s">
        <v>310</v>
      </c>
      <c r="C1401" s="21" t="s">
        <v>311</v>
      </c>
      <c r="D1401" s="22"/>
      <c r="E1401" s="23"/>
      <c r="F1401" s="23"/>
      <c r="G1401" s="23"/>
      <c r="H1401" s="24" t="str">
        <f t="shared" si="151"/>
        <v/>
      </c>
      <c r="I1401" s="25">
        <v>990</v>
      </c>
      <c r="J1401" s="26">
        <v>739</v>
      </c>
      <c r="K1401" s="26">
        <v>458</v>
      </c>
      <c r="L1401" s="27">
        <f t="shared" si="152"/>
        <v>0.61975642760487148</v>
      </c>
      <c r="M1401" s="28">
        <v>15</v>
      </c>
      <c r="N1401" s="26">
        <v>251</v>
      </c>
      <c r="O1401" s="29">
        <f t="shared" si="153"/>
        <v>0.24975124378109453</v>
      </c>
      <c r="P1401" s="30">
        <f t="shared" si="154"/>
        <v>990</v>
      </c>
      <c r="Q1401" s="31">
        <f t="shared" si="155"/>
        <v>754</v>
      </c>
      <c r="R1401" s="31">
        <f t="shared" si="156"/>
        <v>251</v>
      </c>
      <c r="S1401" s="32">
        <f t="shared" si="157"/>
        <v>0.24975124378109453</v>
      </c>
    </row>
    <row r="1402" spans="1:19" x14ac:dyDescent="0.3">
      <c r="A1402" s="34" t="s">
        <v>461</v>
      </c>
      <c r="B1402" s="20" t="s">
        <v>312</v>
      </c>
      <c r="C1402" s="21" t="s">
        <v>313</v>
      </c>
      <c r="D1402" s="22">
        <v>1</v>
      </c>
      <c r="E1402" s="23"/>
      <c r="F1402" s="23">
        <v>1</v>
      </c>
      <c r="G1402" s="23"/>
      <c r="H1402" s="24" t="str">
        <f t="shared" si="151"/>
        <v/>
      </c>
      <c r="I1402" s="25">
        <v>34</v>
      </c>
      <c r="J1402" s="26">
        <v>29</v>
      </c>
      <c r="K1402" s="26">
        <v>14</v>
      </c>
      <c r="L1402" s="27">
        <f t="shared" si="152"/>
        <v>0.48275862068965519</v>
      </c>
      <c r="M1402" s="28"/>
      <c r="N1402" s="26">
        <v>4</v>
      </c>
      <c r="O1402" s="29">
        <f t="shared" si="153"/>
        <v>0.12121212121212122</v>
      </c>
      <c r="P1402" s="30">
        <f t="shared" si="154"/>
        <v>35</v>
      </c>
      <c r="Q1402" s="31">
        <f t="shared" si="155"/>
        <v>29</v>
      </c>
      <c r="R1402" s="31">
        <f t="shared" si="156"/>
        <v>4</v>
      </c>
      <c r="S1402" s="32">
        <f t="shared" si="157"/>
        <v>0.12121212121212122</v>
      </c>
    </row>
    <row r="1403" spans="1:19" ht="28.8" x14ac:dyDescent="0.3">
      <c r="A1403" s="34" t="s">
        <v>461</v>
      </c>
      <c r="B1403" s="20" t="s">
        <v>314</v>
      </c>
      <c r="C1403" s="21" t="s">
        <v>315</v>
      </c>
      <c r="D1403" s="22"/>
      <c r="E1403" s="23"/>
      <c r="F1403" s="23"/>
      <c r="G1403" s="23"/>
      <c r="H1403" s="24" t="str">
        <f t="shared" si="151"/>
        <v/>
      </c>
      <c r="I1403" s="25">
        <v>23</v>
      </c>
      <c r="J1403" s="26">
        <v>22</v>
      </c>
      <c r="K1403" s="26">
        <v>18</v>
      </c>
      <c r="L1403" s="27">
        <f t="shared" si="152"/>
        <v>0.81818181818181823</v>
      </c>
      <c r="M1403" s="28">
        <v>2</v>
      </c>
      <c r="N1403" s="26">
        <v>1</v>
      </c>
      <c r="O1403" s="29">
        <f t="shared" si="153"/>
        <v>0.04</v>
      </c>
      <c r="P1403" s="30">
        <f t="shared" si="154"/>
        <v>23</v>
      </c>
      <c r="Q1403" s="31">
        <f t="shared" si="155"/>
        <v>24</v>
      </c>
      <c r="R1403" s="31">
        <f t="shared" si="156"/>
        <v>1</v>
      </c>
      <c r="S1403" s="32">
        <f t="shared" si="157"/>
        <v>0.04</v>
      </c>
    </row>
    <row r="1404" spans="1:19" ht="28.8" x14ac:dyDescent="0.3">
      <c r="A1404" s="34" t="s">
        <v>461</v>
      </c>
      <c r="B1404" s="20" t="s">
        <v>314</v>
      </c>
      <c r="C1404" s="21" t="s">
        <v>317</v>
      </c>
      <c r="D1404" s="22"/>
      <c r="E1404" s="23"/>
      <c r="F1404" s="23"/>
      <c r="G1404" s="23"/>
      <c r="H1404" s="24" t="str">
        <f t="shared" si="151"/>
        <v/>
      </c>
      <c r="I1404" s="25">
        <v>187</v>
      </c>
      <c r="J1404" s="26">
        <v>185</v>
      </c>
      <c r="K1404" s="26">
        <v>92</v>
      </c>
      <c r="L1404" s="27">
        <f t="shared" si="152"/>
        <v>0.49729729729729732</v>
      </c>
      <c r="M1404" s="28">
        <v>12</v>
      </c>
      <c r="N1404" s="26">
        <v>2</v>
      </c>
      <c r="O1404" s="29">
        <f t="shared" si="153"/>
        <v>1.0050251256281407E-2</v>
      </c>
      <c r="P1404" s="30">
        <f t="shared" si="154"/>
        <v>187</v>
      </c>
      <c r="Q1404" s="31">
        <f t="shared" si="155"/>
        <v>197</v>
      </c>
      <c r="R1404" s="31">
        <f t="shared" si="156"/>
        <v>2</v>
      </c>
      <c r="S1404" s="32">
        <f t="shared" si="157"/>
        <v>1.0050251256281407E-2</v>
      </c>
    </row>
    <row r="1405" spans="1:19" ht="28.8" x14ac:dyDescent="0.3">
      <c r="A1405" s="34" t="s">
        <v>461</v>
      </c>
      <c r="B1405" s="20" t="s">
        <v>314</v>
      </c>
      <c r="C1405" s="21" t="s">
        <v>320</v>
      </c>
      <c r="D1405" s="22"/>
      <c r="E1405" s="23"/>
      <c r="F1405" s="23"/>
      <c r="G1405" s="23"/>
      <c r="H1405" s="24" t="str">
        <f t="shared" ref="H1405:H1439" si="158">IF((E1405+G1405)&lt;&gt;0,G1405/(E1405+G1405),"")</f>
        <v/>
      </c>
      <c r="I1405" s="25">
        <v>44</v>
      </c>
      <c r="J1405" s="26">
        <v>44</v>
      </c>
      <c r="K1405" s="26">
        <v>19</v>
      </c>
      <c r="L1405" s="27">
        <f t="shared" si="152"/>
        <v>0.43181818181818182</v>
      </c>
      <c r="M1405" s="28">
        <v>3</v>
      </c>
      <c r="N1405" s="26"/>
      <c r="O1405" s="29">
        <f t="shared" si="153"/>
        <v>0</v>
      </c>
      <c r="P1405" s="30">
        <f t="shared" si="154"/>
        <v>44</v>
      </c>
      <c r="Q1405" s="31">
        <f t="shared" si="155"/>
        <v>47</v>
      </c>
      <c r="R1405" s="31" t="str">
        <f t="shared" si="156"/>
        <v/>
      </c>
      <c r="S1405" s="32" t="str">
        <f t="shared" si="157"/>
        <v/>
      </c>
    </row>
    <row r="1406" spans="1:19" x14ac:dyDescent="0.3">
      <c r="A1406" s="34" t="s">
        <v>461</v>
      </c>
      <c r="B1406" s="20" t="s">
        <v>328</v>
      </c>
      <c r="C1406" s="21" t="s">
        <v>330</v>
      </c>
      <c r="D1406" s="22"/>
      <c r="E1406" s="23"/>
      <c r="F1406" s="23"/>
      <c r="G1406" s="23"/>
      <c r="H1406" s="24" t="str">
        <f t="shared" si="158"/>
        <v/>
      </c>
      <c r="I1406" s="25">
        <v>1448</v>
      </c>
      <c r="J1406" s="26">
        <v>1214</v>
      </c>
      <c r="K1406" s="26">
        <v>1041</v>
      </c>
      <c r="L1406" s="27">
        <f t="shared" si="152"/>
        <v>0.85749588138385502</v>
      </c>
      <c r="M1406" s="28">
        <v>23</v>
      </c>
      <c r="N1406" s="26">
        <v>226</v>
      </c>
      <c r="O1406" s="29">
        <f t="shared" si="153"/>
        <v>0.15447710184552291</v>
      </c>
      <c r="P1406" s="30">
        <f t="shared" si="154"/>
        <v>1448</v>
      </c>
      <c r="Q1406" s="31">
        <f t="shared" si="155"/>
        <v>1237</v>
      </c>
      <c r="R1406" s="31">
        <f t="shared" si="156"/>
        <v>226</v>
      </c>
      <c r="S1406" s="32">
        <f t="shared" si="157"/>
        <v>0.15447710184552291</v>
      </c>
    </row>
    <row r="1407" spans="1:19" x14ac:dyDescent="0.3">
      <c r="A1407" s="34" t="s">
        <v>461</v>
      </c>
      <c r="B1407" s="20" t="s">
        <v>331</v>
      </c>
      <c r="C1407" s="21" t="s">
        <v>332</v>
      </c>
      <c r="D1407" s="22"/>
      <c r="E1407" s="23"/>
      <c r="F1407" s="23"/>
      <c r="G1407" s="23"/>
      <c r="H1407" s="24" t="str">
        <f t="shared" si="158"/>
        <v/>
      </c>
      <c r="I1407" s="25">
        <v>536</v>
      </c>
      <c r="J1407" s="26">
        <v>262</v>
      </c>
      <c r="K1407" s="26">
        <v>21</v>
      </c>
      <c r="L1407" s="27">
        <f t="shared" si="152"/>
        <v>8.0152671755725186E-2</v>
      </c>
      <c r="M1407" s="28"/>
      <c r="N1407" s="26">
        <v>273</v>
      </c>
      <c r="O1407" s="29">
        <f t="shared" si="153"/>
        <v>0.51028037383177571</v>
      </c>
      <c r="P1407" s="30">
        <f t="shared" si="154"/>
        <v>536</v>
      </c>
      <c r="Q1407" s="31">
        <f t="shared" si="155"/>
        <v>262</v>
      </c>
      <c r="R1407" s="31">
        <f t="shared" si="156"/>
        <v>273</v>
      </c>
      <c r="S1407" s="32">
        <f t="shared" si="157"/>
        <v>0.51028037383177571</v>
      </c>
    </row>
    <row r="1408" spans="1:19" x14ac:dyDescent="0.3">
      <c r="A1408" s="34" t="s">
        <v>461</v>
      </c>
      <c r="B1408" s="20" t="s">
        <v>333</v>
      </c>
      <c r="C1408" s="21" t="s">
        <v>334</v>
      </c>
      <c r="D1408" s="22">
        <v>3</v>
      </c>
      <c r="E1408" s="23"/>
      <c r="F1408" s="23">
        <v>3</v>
      </c>
      <c r="G1408" s="23"/>
      <c r="H1408" s="24" t="str">
        <f t="shared" si="158"/>
        <v/>
      </c>
      <c r="I1408" s="25">
        <v>168</v>
      </c>
      <c r="J1408" s="26">
        <v>149</v>
      </c>
      <c r="K1408" s="26">
        <v>57</v>
      </c>
      <c r="L1408" s="27">
        <f t="shared" si="152"/>
        <v>0.3825503355704698</v>
      </c>
      <c r="M1408" s="28"/>
      <c r="N1408" s="26">
        <v>16</v>
      </c>
      <c r="O1408" s="29">
        <f t="shared" si="153"/>
        <v>9.696969696969697E-2</v>
      </c>
      <c r="P1408" s="30">
        <f t="shared" si="154"/>
        <v>171</v>
      </c>
      <c r="Q1408" s="31">
        <f t="shared" si="155"/>
        <v>149</v>
      </c>
      <c r="R1408" s="31">
        <f t="shared" si="156"/>
        <v>16</v>
      </c>
      <c r="S1408" s="32">
        <f t="shared" si="157"/>
        <v>9.696969696969697E-2</v>
      </c>
    </row>
    <row r="1409" spans="1:19" x14ac:dyDescent="0.3">
      <c r="A1409" s="34" t="s">
        <v>461</v>
      </c>
      <c r="B1409" s="20" t="s">
        <v>339</v>
      </c>
      <c r="C1409" s="21" t="s">
        <v>339</v>
      </c>
      <c r="D1409" s="22"/>
      <c r="E1409" s="23"/>
      <c r="F1409" s="23"/>
      <c r="G1409" s="23"/>
      <c r="H1409" s="24" t="str">
        <f t="shared" si="158"/>
        <v/>
      </c>
      <c r="I1409" s="25">
        <v>414</v>
      </c>
      <c r="J1409" s="26">
        <v>391</v>
      </c>
      <c r="K1409" s="26">
        <v>164</v>
      </c>
      <c r="L1409" s="27">
        <f t="shared" si="152"/>
        <v>0.41943734015345269</v>
      </c>
      <c r="M1409" s="28">
        <v>8</v>
      </c>
      <c r="N1409" s="26">
        <v>23</v>
      </c>
      <c r="O1409" s="29">
        <f t="shared" si="153"/>
        <v>5.4502369668246446E-2</v>
      </c>
      <c r="P1409" s="30">
        <f t="shared" si="154"/>
        <v>414</v>
      </c>
      <c r="Q1409" s="31">
        <f t="shared" si="155"/>
        <v>399</v>
      </c>
      <c r="R1409" s="31">
        <f t="shared" si="156"/>
        <v>23</v>
      </c>
      <c r="S1409" s="32">
        <f t="shared" si="157"/>
        <v>5.4502369668246446E-2</v>
      </c>
    </row>
    <row r="1410" spans="1:19" x14ac:dyDescent="0.3">
      <c r="A1410" s="34" t="s">
        <v>461</v>
      </c>
      <c r="B1410" s="20" t="s">
        <v>344</v>
      </c>
      <c r="C1410" s="21" t="s">
        <v>347</v>
      </c>
      <c r="D1410" s="22"/>
      <c r="E1410" s="23"/>
      <c r="F1410" s="23"/>
      <c r="G1410" s="23"/>
      <c r="H1410" s="24" t="str">
        <f t="shared" si="158"/>
        <v/>
      </c>
      <c r="I1410" s="25">
        <v>1460</v>
      </c>
      <c r="J1410" s="26">
        <v>1150</v>
      </c>
      <c r="K1410" s="26">
        <v>323</v>
      </c>
      <c r="L1410" s="27">
        <f t="shared" ref="L1410:L1439" si="159">IF(J1410&lt;&gt;0,K1410/J1410,"")</f>
        <v>0.28086956521739131</v>
      </c>
      <c r="M1410" s="28"/>
      <c r="N1410" s="26">
        <v>302</v>
      </c>
      <c r="O1410" s="29">
        <f t="shared" ref="O1410:O1439" si="160">IF((J1410+M1410+N1410)&lt;&gt;0,N1410/(J1410+M1410+N1410),"")</f>
        <v>0.20798898071625344</v>
      </c>
      <c r="P1410" s="30">
        <f t="shared" si="154"/>
        <v>1460</v>
      </c>
      <c r="Q1410" s="31">
        <f t="shared" si="155"/>
        <v>1150</v>
      </c>
      <c r="R1410" s="31">
        <f t="shared" si="156"/>
        <v>302</v>
      </c>
      <c r="S1410" s="32">
        <f t="shared" si="157"/>
        <v>0.20798898071625344</v>
      </c>
    </row>
    <row r="1411" spans="1:19" x14ac:dyDescent="0.3">
      <c r="A1411" s="34" t="s">
        <v>461</v>
      </c>
      <c r="B1411" s="20" t="s">
        <v>348</v>
      </c>
      <c r="C1411" s="21" t="s">
        <v>349</v>
      </c>
      <c r="D1411" s="22"/>
      <c r="E1411" s="23"/>
      <c r="F1411" s="23"/>
      <c r="G1411" s="23"/>
      <c r="H1411" s="24" t="str">
        <f t="shared" si="158"/>
        <v/>
      </c>
      <c r="I1411" s="25">
        <v>87</v>
      </c>
      <c r="J1411" s="26">
        <v>79</v>
      </c>
      <c r="K1411" s="26">
        <v>18</v>
      </c>
      <c r="L1411" s="27">
        <f t="shared" si="159"/>
        <v>0.22784810126582278</v>
      </c>
      <c r="M1411" s="28"/>
      <c r="N1411" s="26">
        <v>8</v>
      </c>
      <c r="O1411" s="29">
        <f t="shared" si="160"/>
        <v>9.1954022988505746E-2</v>
      </c>
      <c r="P1411" s="30">
        <f t="shared" ref="P1411:P1474" si="161">IF(SUM(D1411,I1411)&gt;0,SUM(D1411,I1411),"")</f>
        <v>87</v>
      </c>
      <c r="Q1411" s="31">
        <f t="shared" ref="Q1411:Q1474" si="162">IF(SUM(E1411,J1411, M1411)&gt;0,SUM(E1411,J1411, M1411),"")</f>
        <v>79</v>
      </c>
      <c r="R1411" s="31">
        <f t="shared" ref="R1411:R1474" si="163">IF(SUM(G1411,N1411)&gt;0,SUM(G1411,N1411),"")</f>
        <v>8</v>
      </c>
      <c r="S1411" s="32">
        <f t="shared" ref="S1411:S1474" si="164">IFERROR(IF((Q1411+R1411)&lt;&gt;0,R1411/(Q1411+R1411),""),"")</f>
        <v>9.1954022988505746E-2</v>
      </c>
    </row>
    <row r="1412" spans="1:19" x14ac:dyDescent="0.3">
      <c r="A1412" s="34" t="s">
        <v>461</v>
      </c>
      <c r="B1412" s="20" t="s">
        <v>350</v>
      </c>
      <c r="C1412" s="21" t="s">
        <v>353</v>
      </c>
      <c r="D1412" s="22"/>
      <c r="E1412" s="23"/>
      <c r="F1412" s="23"/>
      <c r="G1412" s="23"/>
      <c r="H1412" s="24" t="str">
        <f t="shared" si="158"/>
        <v/>
      </c>
      <c r="I1412" s="25">
        <v>2</v>
      </c>
      <c r="J1412" s="26">
        <v>2</v>
      </c>
      <c r="K1412" s="26"/>
      <c r="L1412" s="27">
        <f t="shared" si="159"/>
        <v>0</v>
      </c>
      <c r="M1412" s="28"/>
      <c r="N1412" s="26"/>
      <c r="O1412" s="29">
        <f t="shared" si="160"/>
        <v>0</v>
      </c>
      <c r="P1412" s="30">
        <f t="shared" si="161"/>
        <v>2</v>
      </c>
      <c r="Q1412" s="31">
        <f t="shared" si="162"/>
        <v>2</v>
      </c>
      <c r="R1412" s="31" t="str">
        <f t="shared" si="163"/>
        <v/>
      </c>
      <c r="S1412" s="32" t="str">
        <f t="shared" si="164"/>
        <v/>
      </c>
    </row>
    <row r="1413" spans="1:19" x14ac:dyDescent="0.3">
      <c r="A1413" s="34" t="s">
        <v>461</v>
      </c>
      <c r="B1413" s="20" t="s">
        <v>362</v>
      </c>
      <c r="C1413" s="21" t="s">
        <v>363</v>
      </c>
      <c r="D1413" s="22"/>
      <c r="E1413" s="23"/>
      <c r="F1413" s="23"/>
      <c r="G1413" s="23"/>
      <c r="H1413" s="24" t="str">
        <f t="shared" si="158"/>
        <v/>
      </c>
      <c r="I1413" s="25">
        <v>1</v>
      </c>
      <c r="J1413" s="26">
        <v>1</v>
      </c>
      <c r="K1413" s="26">
        <v>1</v>
      </c>
      <c r="L1413" s="27">
        <f t="shared" si="159"/>
        <v>1</v>
      </c>
      <c r="M1413" s="28"/>
      <c r="N1413" s="26"/>
      <c r="O1413" s="29">
        <f t="shared" si="160"/>
        <v>0</v>
      </c>
      <c r="P1413" s="30">
        <f t="shared" si="161"/>
        <v>1</v>
      </c>
      <c r="Q1413" s="31">
        <f t="shared" si="162"/>
        <v>1</v>
      </c>
      <c r="R1413" s="31" t="str">
        <f t="shared" si="163"/>
        <v/>
      </c>
      <c r="S1413" s="32" t="str">
        <f t="shared" si="164"/>
        <v/>
      </c>
    </row>
    <row r="1414" spans="1:19" x14ac:dyDescent="0.3">
      <c r="A1414" s="34" t="s">
        <v>461</v>
      </c>
      <c r="B1414" s="20" t="s">
        <v>368</v>
      </c>
      <c r="C1414" s="21" t="s">
        <v>369</v>
      </c>
      <c r="D1414" s="22"/>
      <c r="E1414" s="23"/>
      <c r="F1414" s="23"/>
      <c r="G1414" s="23"/>
      <c r="H1414" s="24" t="str">
        <f t="shared" si="158"/>
        <v/>
      </c>
      <c r="I1414" s="25">
        <v>155</v>
      </c>
      <c r="J1414" s="26">
        <v>50</v>
      </c>
      <c r="K1414" s="26">
        <v>16</v>
      </c>
      <c r="L1414" s="27">
        <f t="shared" si="159"/>
        <v>0.32</v>
      </c>
      <c r="M1414" s="28">
        <v>1</v>
      </c>
      <c r="N1414" s="26">
        <v>104</v>
      </c>
      <c r="O1414" s="29">
        <f t="shared" si="160"/>
        <v>0.67096774193548392</v>
      </c>
      <c r="P1414" s="30">
        <f t="shared" si="161"/>
        <v>155</v>
      </c>
      <c r="Q1414" s="31">
        <f t="shared" si="162"/>
        <v>51</v>
      </c>
      <c r="R1414" s="31">
        <f t="shared" si="163"/>
        <v>104</v>
      </c>
      <c r="S1414" s="32">
        <f t="shared" si="164"/>
        <v>0.67096774193548392</v>
      </c>
    </row>
    <row r="1415" spans="1:19" x14ac:dyDescent="0.3">
      <c r="A1415" s="34" t="s">
        <v>461</v>
      </c>
      <c r="B1415" s="20" t="s">
        <v>370</v>
      </c>
      <c r="C1415" s="21" t="s">
        <v>371</v>
      </c>
      <c r="D1415" s="22"/>
      <c r="E1415" s="23"/>
      <c r="F1415" s="23"/>
      <c r="G1415" s="23"/>
      <c r="H1415" s="24" t="str">
        <f t="shared" si="158"/>
        <v/>
      </c>
      <c r="I1415" s="25">
        <v>39</v>
      </c>
      <c r="J1415" s="26">
        <v>37</v>
      </c>
      <c r="K1415" s="26">
        <v>3</v>
      </c>
      <c r="L1415" s="27">
        <f t="shared" si="159"/>
        <v>8.1081081081081086E-2</v>
      </c>
      <c r="M1415" s="28"/>
      <c r="N1415" s="26">
        <v>2</v>
      </c>
      <c r="O1415" s="29">
        <f t="shared" si="160"/>
        <v>5.128205128205128E-2</v>
      </c>
      <c r="P1415" s="30">
        <f t="shared" si="161"/>
        <v>39</v>
      </c>
      <c r="Q1415" s="31">
        <f t="shared" si="162"/>
        <v>37</v>
      </c>
      <c r="R1415" s="31">
        <f t="shared" si="163"/>
        <v>2</v>
      </c>
      <c r="S1415" s="32">
        <f t="shared" si="164"/>
        <v>5.128205128205128E-2</v>
      </c>
    </row>
    <row r="1416" spans="1:19" x14ac:dyDescent="0.3">
      <c r="A1416" s="34" t="s">
        <v>461</v>
      </c>
      <c r="B1416" s="20" t="s">
        <v>374</v>
      </c>
      <c r="C1416" s="21" t="s">
        <v>375</v>
      </c>
      <c r="D1416" s="22"/>
      <c r="E1416" s="23"/>
      <c r="F1416" s="23"/>
      <c r="G1416" s="23"/>
      <c r="H1416" s="24" t="str">
        <f t="shared" si="158"/>
        <v/>
      </c>
      <c r="I1416" s="25">
        <v>685</v>
      </c>
      <c r="J1416" s="26">
        <v>359</v>
      </c>
      <c r="K1416" s="26">
        <v>24</v>
      </c>
      <c r="L1416" s="27">
        <f t="shared" si="159"/>
        <v>6.6852367688022288E-2</v>
      </c>
      <c r="M1416" s="28">
        <v>24</v>
      </c>
      <c r="N1416" s="26">
        <v>323</v>
      </c>
      <c r="O1416" s="29">
        <f t="shared" si="160"/>
        <v>0.45750708215297453</v>
      </c>
      <c r="P1416" s="30">
        <f t="shared" si="161"/>
        <v>685</v>
      </c>
      <c r="Q1416" s="31">
        <f t="shared" si="162"/>
        <v>383</v>
      </c>
      <c r="R1416" s="31">
        <f t="shared" si="163"/>
        <v>323</v>
      </c>
      <c r="S1416" s="32">
        <f t="shared" si="164"/>
        <v>0.45750708215297453</v>
      </c>
    </row>
    <row r="1417" spans="1:19" x14ac:dyDescent="0.3">
      <c r="A1417" s="34" t="s">
        <v>461</v>
      </c>
      <c r="B1417" s="20" t="s">
        <v>376</v>
      </c>
      <c r="C1417" s="21" t="s">
        <v>377</v>
      </c>
      <c r="D1417" s="22"/>
      <c r="E1417" s="23"/>
      <c r="F1417" s="23"/>
      <c r="G1417" s="23"/>
      <c r="H1417" s="24" t="str">
        <f t="shared" si="158"/>
        <v/>
      </c>
      <c r="I1417" s="25">
        <v>1071</v>
      </c>
      <c r="J1417" s="26">
        <v>789</v>
      </c>
      <c r="K1417" s="26">
        <v>168</v>
      </c>
      <c r="L1417" s="27">
        <f t="shared" si="159"/>
        <v>0.21292775665399238</v>
      </c>
      <c r="M1417" s="28">
        <v>2</v>
      </c>
      <c r="N1417" s="26">
        <v>281</v>
      </c>
      <c r="O1417" s="29">
        <f t="shared" si="160"/>
        <v>0.26212686567164178</v>
      </c>
      <c r="P1417" s="30">
        <f t="shared" si="161"/>
        <v>1071</v>
      </c>
      <c r="Q1417" s="31">
        <f t="shared" si="162"/>
        <v>791</v>
      </c>
      <c r="R1417" s="31">
        <f t="shared" si="163"/>
        <v>281</v>
      </c>
      <c r="S1417" s="32">
        <f t="shared" si="164"/>
        <v>0.26212686567164178</v>
      </c>
    </row>
    <row r="1418" spans="1:19" x14ac:dyDescent="0.3">
      <c r="A1418" s="34" t="s">
        <v>461</v>
      </c>
      <c r="B1418" s="20" t="s">
        <v>384</v>
      </c>
      <c r="C1418" s="21" t="s">
        <v>385</v>
      </c>
      <c r="D1418" s="22"/>
      <c r="E1418" s="23"/>
      <c r="F1418" s="23"/>
      <c r="G1418" s="23"/>
      <c r="H1418" s="24" t="str">
        <f t="shared" si="158"/>
        <v/>
      </c>
      <c r="I1418" s="25">
        <v>843</v>
      </c>
      <c r="J1418" s="26">
        <v>508</v>
      </c>
      <c r="K1418" s="26">
        <v>168</v>
      </c>
      <c r="L1418" s="27">
        <f t="shared" si="159"/>
        <v>0.33070866141732286</v>
      </c>
      <c r="M1418" s="28"/>
      <c r="N1418" s="26">
        <v>322</v>
      </c>
      <c r="O1418" s="29">
        <f t="shared" si="160"/>
        <v>0.38795180722891565</v>
      </c>
      <c r="P1418" s="30">
        <f t="shared" si="161"/>
        <v>843</v>
      </c>
      <c r="Q1418" s="31">
        <f t="shared" si="162"/>
        <v>508</v>
      </c>
      <c r="R1418" s="31">
        <f t="shared" si="163"/>
        <v>322</v>
      </c>
      <c r="S1418" s="32">
        <f t="shared" si="164"/>
        <v>0.38795180722891565</v>
      </c>
    </row>
    <row r="1419" spans="1:19" x14ac:dyDescent="0.3">
      <c r="A1419" s="34" t="s">
        <v>461</v>
      </c>
      <c r="B1419" s="20" t="s">
        <v>386</v>
      </c>
      <c r="C1419" s="21" t="s">
        <v>387</v>
      </c>
      <c r="D1419" s="22"/>
      <c r="E1419" s="23"/>
      <c r="F1419" s="23"/>
      <c r="G1419" s="23"/>
      <c r="H1419" s="24" t="str">
        <f t="shared" si="158"/>
        <v/>
      </c>
      <c r="I1419" s="25">
        <v>5625</v>
      </c>
      <c r="J1419" s="26">
        <v>3925</v>
      </c>
      <c r="K1419" s="26">
        <v>1969</v>
      </c>
      <c r="L1419" s="27">
        <f t="shared" si="159"/>
        <v>0.50165605095541399</v>
      </c>
      <c r="M1419" s="28">
        <v>2</v>
      </c>
      <c r="N1419" s="26">
        <v>1699</v>
      </c>
      <c r="O1419" s="29">
        <f t="shared" si="160"/>
        <v>0.30199075719872021</v>
      </c>
      <c r="P1419" s="30">
        <f t="shared" si="161"/>
        <v>5625</v>
      </c>
      <c r="Q1419" s="31">
        <f t="shared" si="162"/>
        <v>3927</v>
      </c>
      <c r="R1419" s="31">
        <f t="shared" si="163"/>
        <v>1699</v>
      </c>
      <c r="S1419" s="32">
        <f t="shared" si="164"/>
        <v>0.30199075719872021</v>
      </c>
    </row>
    <row r="1420" spans="1:19" x14ac:dyDescent="0.3">
      <c r="A1420" s="34" t="s">
        <v>461</v>
      </c>
      <c r="B1420" s="20" t="s">
        <v>386</v>
      </c>
      <c r="C1420" s="21" t="s">
        <v>390</v>
      </c>
      <c r="D1420" s="22"/>
      <c r="E1420" s="23"/>
      <c r="F1420" s="23"/>
      <c r="G1420" s="23"/>
      <c r="H1420" s="24" t="str">
        <f t="shared" si="158"/>
        <v/>
      </c>
      <c r="I1420" s="25">
        <v>3250</v>
      </c>
      <c r="J1420" s="26">
        <v>2817</v>
      </c>
      <c r="K1420" s="26">
        <v>1835</v>
      </c>
      <c r="L1420" s="27">
        <f t="shared" si="159"/>
        <v>0.65140220092296774</v>
      </c>
      <c r="M1420" s="28">
        <v>1</v>
      </c>
      <c r="N1420" s="26">
        <v>429</v>
      </c>
      <c r="O1420" s="29">
        <f t="shared" si="160"/>
        <v>0.13212195873113644</v>
      </c>
      <c r="P1420" s="30">
        <f t="shared" si="161"/>
        <v>3250</v>
      </c>
      <c r="Q1420" s="31">
        <f t="shared" si="162"/>
        <v>2818</v>
      </c>
      <c r="R1420" s="31">
        <f t="shared" si="163"/>
        <v>429</v>
      </c>
      <c r="S1420" s="32">
        <f t="shared" si="164"/>
        <v>0.13212195873113644</v>
      </c>
    </row>
    <row r="1421" spans="1:19" x14ac:dyDescent="0.3">
      <c r="A1421" s="34" t="s">
        <v>461</v>
      </c>
      <c r="B1421" s="20" t="s">
        <v>396</v>
      </c>
      <c r="C1421" s="21" t="s">
        <v>400</v>
      </c>
      <c r="D1421" s="22"/>
      <c r="E1421" s="23"/>
      <c r="F1421" s="23"/>
      <c r="G1421" s="23"/>
      <c r="H1421" s="24" t="str">
        <f t="shared" si="158"/>
        <v/>
      </c>
      <c r="I1421" s="25">
        <v>56</v>
      </c>
      <c r="J1421" s="26">
        <v>47</v>
      </c>
      <c r="K1421" s="26">
        <v>23</v>
      </c>
      <c r="L1421" s="27">
        <f t="shared" si="159"/>
        <v>0.48936170212765956</v>
      </c>
      <c r="M1421" s="28"/>
      <c r="N1421" s="26">
        <v>9</v>
      </c>
      <c r="O1421" s="29">
        <f t="shared" si="160"/>
        <v>0.16071428571428573</v>
      </c>
      <c r="P1421" s="30">
        <f t="shared" si="161"/>
        <v>56</v>
      </c>
      <c r="Q1421" s="31">
        <f t="shared" si="162"/>
        <v>47</v>
      </c>
      <c r="R1421" s="31">
        <f t="shared" si="163"/>
        <v>9</v>
      </c>
      <c r="S1421" s="32">
        <f t="shared" si="164"/>
        <v>0.16071428571428573</v>
      </c>
    </row>
    <row r="1422" spans="1:19" x14ac:dyDescent="0.3">
      <c r="A1422" s="34" t="s">
        <v>461</v>
      </c>
      <c r="B1422" s="20" t="s">
        <v>396</v>
      </c>
      <c r="C1422" s="21" t="s">
        <v>401</v>
      </c>
      <c r="D1422" s="22"/>
      <c r="E1422" s="23"/>
      <c r="F1422" s="23"/>
      <c r="G1422" s="23"/>
      <c r="H1422" s="24" t="str">
        <f t="shared" si="158"/>
        <v/>
      </c>
      <c r="I1422" s="25">
        <v>1232</v>
      </c>
      <c r="J1422" s="26">
        <v>881</v>
      </c>
      <c r="K1422" s="26">
        <v>377</v>
      </c>
      <c r="L1422" s="27">
        <f t="shared" si="159"/>
        <v>0.42792281498297391</v>
      </c>
      <c r="M1422" s="28">
        <v>17</v>
      </c>
      <c r="N1422" s="26">
        <v>348</v>
      </c>
      <c r="O1422" s="29">
        <f t="shared" si="160"/>
        <v>0.27929373996789725</v>
      </c>
      <c r="P1422" s="30">
        <f t="shared" si="161"/>
        <v>1232</v>
      </c>
      <c r="Q1422" s="31">
        <f t="shared" si="162"/>
        <v>898</v>
      </c>
      <c r="R1422" s="31">
        <f t="shared" si="163"/>
        <v>348</v>
      </c>
      <c r="S1422" s="32">
        <f t="shared" si="164"/>
        <v>0.27929373996789725</v>
      </c>
    </row>
    <row r="1423" spans="1:19" ht="28.8" x14ac:dyDescent="0.3">
      <c r="A1423" s="34" t="s">
        <v>461</v>
      </c>
      <c r="B1423" s="20" t="s">
        <v>405</v>
      </c>
      <c r="C1423" s="21" t="s">
        <v>406</v>
      </c>
      <c r="D1423" s="22"/>
      <c r="E1423" s="23"/>
      <c r="F1423" s="23"/>
      <c r="G1423" s="23"/>
      <c r="H1423" s="24" t="str">
        <f t="shared" si="158"/>
        <v/>
      </c>
      <c r="I1423" s="25">
        <v>2311</v>
      </c>
      <c r="J1423" s="26">
        <v>1919</v>
      </c>
      <c r="K1423" s="26">
        <v>1363</v>
      </c>
      <c r="L1423" s="27">
        <f t="shared" si="159"/>
        <v>0.71026576341844716</v>
      </c>
      <c r="M1423" s="28">
        <v>66</v>
      </c>
      <c r="N1423" s="26">
        <v>385</v>
      </c>
      <c r="O1423" s="29">
        <f t="shared" si="160"/>
        <v>0.16244725738396623</v>
      </c>
      <c r="P1423" s="30">
        <f t="shared" si="161"/>
        <v>2311</v>
      </c>
      <c r="Q1423" s="31">
        <f t="shared" si="162"/>
        <v>1985</v>
      </c>
      <c r="R1423" s="31">
        <f t="shared" si="163"/>
        <v>385</v>
      </c>
      <c r="S1423" s="32">
        <f t="shared" si="164"/>
        <v>0.16244725738396623</v>
      </c>
    </row>
    <row r="1424" spans="1:19" ht="28.8" x14ac:dyDescent="0.3">
      <c r="A1424" s="34" t="s">
        <v>461</v>
      </c>
      <c r="B1424" s="20" t="s">
        <v>408</v>
      </c>
      <c r="C1424" s="21" t="s">
        <v>410</v>
      </c>
      <c r="D1424" s="22">
        <v>4</v>
      </c>
      <c r="E1424" s="23"/>
      <c r="F1424" s="23">
        <v>4</v>
      </c>
      <c r="G1424" s="23"/>
      <c r="H1424" s="24" t="str">
        <f t="shared" si="158"/>
        <v/>
      </c>
      <c r="I1424" s="25">
        <v>2644</v>
      </c>
      <c r="J1424" s="26">
        <v>2559</v>
      </c>
      <c r="K1424" s="26">
        <v>1702</v>
      </c>
      <c r="L1424" s="27">
        <f t="shared" si="159"/>
        <v>0.66510355607659244</v>
      </c>
      <c r="M1424" s="28">
        <v>11</v>
      </c>
      <c r="N1424" s="26">
        <v>79</v>
      </c>
      <c r="O1424" s="29">
        <f t="shared" si="160"/>
        <v>2.9822574556436391E-2</v>
      </c>
      <c r="P1424" s="30">
        <f t="shared" si="161"/>
        <v>2648</v>
      </c>
      <c r="Q1424" s="31">
        <f t="shared" si="162"/>
        <v>2570</v>
      </c>
      <c r="R1424" s="31">
        <f t="shared" si="163"/>
        <v>79</v>
      </c>
      <c r="S1424" s="32">
        <f t="shared" si="164"/>
        <v>2.9822574556436391E-2</v>
      </c>
    </row>
    <row r="1425" spans="1:19" x14ac:dyDescent="0.3">
      <c r="A1425" s="34" t="s">
        <v>461</v>
      </c>
      <c r="B1425" s="20" t="s">
        <v>414</v>
      </c>
      <c r="C1425" s="21" t="s">
        <v>417</v>
      </c>
      <c r="D1425" s="22"/>
      <c r="E1425" s="23"/>
      <c r="F1425" s="23"/>
      <c r="G1425" s="23"/>
      <c r="H1425" s="24" t="str">
        <f t="shared" si="158"/>
        <v/>
      </c>
      <c r="I1425" s="25">
        <v>189</v>
      </c>
      <c r="J1425" s="26">
        <v>172</v>
      </c>
      <c r="K1425" s="26">
        <v>50</v>
      </c>
      <c r="L1425" s="27">
        <f t="shared" si="159"/>
        <v>0.29069767441860467</v>
      </c>
      <c r="M1425" s="28"/>
      <c r="N1425" s="26">
        <v>16</v>
      </c>
      <c r="O1425" s="29">
        <f t="shared" si="160"/>
        <v>8.5106382978723402E-2</v>
      </c>
      <c r="P1425" s="30">
        <f t="shared" si="161"/>
        <v>189</v>
      </c>
      <c r="Q1425" s="31">
        <f t="shared" si="162"/>
        <v>172</v>
      </c>
      <c r="R1425" s="31">
        <f t="shared" si="163"/>
        <v>16</v>
      </c>
      <c r="S1425" s="32">
        <f t="shared" si="164"/>
        <v>8.5106382978723402E-2</v>
      </c>
    </row>
    <row r="1426" spans="1:19" x14ac:dyDescent="0.3">
      <c r="A1426" s="34" t="s">
        <v>461</v>
      </c>
      <c r="B1426" s="20" t="s">
        <v>414</v>
      </c>
      <c r="C1426" s="21" t="s">
        <v>419</v>
      </c>
      <c r="D1426" s="22"/>
      <c r="E1426" s="23"/>
      <c r="F1426" s="23"/>
      <c r="G1426" s="23"/>
      <c r="H1426" s="24" t="str">
        <f t="shared" si="158"/>
        <v/>
      </c>
      <c r="I1426" s="25">
        <v>244</v>
      </c>
      <c r="J1426" s="26">
        <v>241</v>
      </c>
      <c r="K1426" s="26">
        <v>145</v>
      </c>
      <c r="L1426" s="27">
        <f t="shared" si="159"/>
        <v>0.60165975103734437</v>
      </c>
      <c r="M1426" s="28"/>
      <c r="N1426" s="26">
        <v>3</v>
      </c>
      <c r="O1426" s="29">
        <f t="shared" si="160"/>
        <v>1.2295081967213115E-2</v>
      </c>
      <c r="P1426" s="30">
        <f t="shared" si="161"/>
        <v>244</v>
      </c>
      <c r="Q1426" s="31">
        <f t="shared" si="162"/>
        <v>241</v>
      </c>
      <c r="R1426" s="31">
        <f t="shared" si="163"/>
        <v>3</v>
      </c>
      <c r="S1426" s="32">
        <f t="shared" si="164"/>
        <v>1.2295081967213115E-2</v>
      </c>
    </row>
    <row r="1427" spans="1:19" x14ac:dyDescent="0.3">
      <c r="A1427" s="34" t="s">
        <v>461</v>
      </c>
      <c r="B1427" s="20" t="s">
        <v>414</v>
      </c>
      <c r="C1427" s="21" t="s">
        <v>420</v>
      </c>
      <c r="D1427" s="22"/>
      <c r="E1427" s="23"/>
      <c r="F1427" s="23"/>
      <c r="G1427" s="23"/>
      <c r="H1427" s="24" t="str">
        <f t="shared" si="158"/>
        <v/>
      </c>
      <c r="I1427" s="25">
        <v>301</v>
      </c>
      <c r="J1427" s="26">
        <v>300</v>
      </c>
      <c r="K1427" s="26">
        <v>127</v>
      </c>
      <c r="L1427" s="27">
        <f t="shared" si="159"/>
        <v>0.42333333333333334</v>
      </c>
      <c r="M1427" s="28">
        <v>3</v>
      </c>
      <c r="N1427" s="26">
        <v>1</v>
      </c>
      <c r="O1427" s="29">
        <f t="shared" si="160"/>
        <v>3.2894736842105261E-3</v>
      </c>
      <c r="P1427" s="30">
        <f t="shared" si="161"/>
        <v>301</v>
      </c>
      <c r="Q1427" s="31">
        <f t="shared" si="162"/>
        <v>303</v>
      </c>
      <c r="R1427" s="31">
        <f t="shared" si="163"/>
        <v>1</v>
      </c>
      <c r="S1427" s="32">
        <f t="shared" si="164"/>
        <v>3.2894736842105261E-3</v>
      </c>
    </row>
    <row r="1428" spans="1:19" x14ac:dyDescent="0.3">
      <c r="A1428" s="34" t="s">
        <v>461</v>
      </c>
      <c r="B1428" s="20" t="s">
        <v>414</v>
      </c>
      <c r="C1428" s="21" t="s">
        <v>423</v>
      </c>
      <c r="D1428" s="22"/>
      <c r="E1428" s="23"/>
      <c r="F1428" s="23"/>
      <c r="G1428" s="23"/>
      <c r="H1428" s="24" t="str">
        <f t="shared" si="158"/>
        <v/>
      </c>
      <c r="I1428" s="25">
        <v>617</v>
      </c>
      <c r="J1428" s="26">
        <v>605</v>
      </c>
      <c r="K1428" s="26">
        <v>231</v>
      </c>
      <c r="L1428" s="27">
        <f t="shared" si="159"/>
        <v>0.38181818181818183</v>
      </c>
      <c r="M1428" s="28">
        <v>1</v>
      </c>
      <c r="N1428" s="26">
        <v>11</v>
      </c>
      <c r="O1428" s="29">
        <f t="shared" si="160"/>
        <v>1.7828200972447326E-2</v>
      </c>
      <c r="P1428" s="30">
        <f t="shared" si="161"/>
        <v>617</v>
      </c>
      <c r="Q1428" s="31">
        <f t="shared" si="162"/>
        <v>606</v>
      </c>
      <c r="R1428" s="31">
        <f t="shared" si="163"/>
        <v>11</v>
      </c>
      <c r="S1428" s="32">
        <f t="shared" si="164"/>
        <v>1.7828200972447326E-2</v>
      </c>
    </row>
    <row r="1429" spans="1:19" x14ac:dyDescent="0.3">
      <c r="A1429" s="34" t="s">
        <v>461</v>
      </c>
      <c r="B1429" s="20" t="s">
        <v>414</v>
      </c>
      <c r="C1429" s="21" t="s">
        <v>427</v>
      </c>
      <c r="D1429" s="22"/>
      <c r="E1429" s="23"/>
      <c r="F1429" s="23"/>
      <c r="G1429" s="23"/>
      <c r="H1429" s="24" t="str">
        <f t="shared" si="158"/>
        <v/>
      </c>
      <c r="I1429" s="25">
        <v>264</v>
      </c>
      <c r="J1429" s="26">
        <v>254</v>
      </c>
      <c r="K1429" s="26">
        <v>69</v>
      </c>
      <c r="L1429" s="27">
        <f t="shared" si="159"/>
        <v>0.27165354330708663</v>
      </c>
      <c r="M1429" s="28"/>
      <c r="N1429" s="26">
        <v>8</v>
      </c>
      <c r="O1429" s="29">
        <f t="shared" si="160"/>
        <v>3.0534351145038167E-2</v>
      </c>
      <c r="P1429" s="30">
        <f t="shared" si="161"/>
        <v>264</v>
      </c>
      <c r="Q1429" s="31">
        <f t="shared" si="162"/>
        <v>254</v>
      </c>
      <c r="R1429" s="31">
        <f t="shared" si="163"/>
        <v>8</v>
      </c>
      <c r="S1429" s="32">
        <f t="shared" si="164"/>
        <v>3.0534351145038167E-2</v>
      </c>
    </row>
    <row r="1430" spans="1:19" x14ac:dyDescent="0.3">
      <c r="A1430" s="34" t="s">
        <v>461</v>
      </c>
      <c r="B1430" s="20" t="s">
        <v>428</v>
      </c>
      <c r="C1430" s="21" t="s">
        <v>429</v>
      </c>
      <c r="D1430" s="22"/>
      <c r="E1430" s="23"/>
      <c r="F1430" s="23"/>
      <c r="G1430" s="23"/>
      <c r="H1430" s="24" t="str">
        <f t="shared" si="158"/>
        <v/>
      </c>
      <c r="I1430" s="25">
        <v>2746</v>
      </c>
      <c r="J1430" s="26">
        <v>1837</v>
      </c>
      <c r="K1430" s="26">
        <v>663</v>
      </c>
      <c r="L1430" s="27">
        <f t="shared" si="159"/>
        <v>0.36091453456722916</v>
      </c>
      <c r="M1430" s="28">
        <v>62</v>
      </c>
      <c r="N1430" s="26">
        <v>903</v>
      </c>
      <c r="O1430" s="29">
        <f t="shared" si="160"/>
        <v>0.32226980728051391</v>
      </c>
      <c r="P1430" s="30">
        <f t="shared" si="161"/>
        <v>2746</v>
      </c>
      <c r="Q1430" s="31">
        <f t="shared" si="162"/>
        <v>1899</v>
      </c>
      <c r="R1430" s="31">
        <f t="shared" si="163"/>
        <v>903</v>
      </c>
      <c r="S1430" s="32">
        <f t="shared" si="164"/>
        <v>0.32226980728051391</v>
      </c>
    </row>
    <row r="1431" spans="1:19" x14ac:dyDescent="0.3">
      <c r="A1431" s="34" t="s">
        <v>461</v>
      </c>
      <c r="B1431" s="20" t="s">
        <v>434</v>
      </c>
      <c r="C1431" s="21" t="s">
        <v>435</v>
      </c>
      <c r="D1431" s="22"/>
      <c r="E1431" s="23"/>
      <c r="F1431" s="23"/>
      <c r="G1431" s="23"/>
      <c r="H1431" s="24" t="str">
        <f t="shared" si="158"/>
        <v/>
      </c>
      <c r="I1431" s="25">
        <v>761</v>
      </c>
      <c r="J1431" s="26">
        <v>736</v>
      </c>
      <c r="K1431" s="26">
        <v>422</v>
      </c>
      <c r="L1431" s="27">
        <f t="shared" si="159"/>
        <v>0.57336956521739135</v>
      </c>
      <c r="M1431" s="28"/>
      <c r="N1431" s="26">
        <v>25</v>
      </c>
      <c r="O1431" s="29">
        <f t="shared" si="160"/>
        <v>3.2851511169513799E-2</v>
      </c>
      <c r="P1431" s="30">
        <f t="shared" si="161"/>
        <v>761</v>
      </c>
      <c r="Q1431" s="31">
        <f t="shared" si="162"/>
        <v>736</v>
      </c>
      <c r="R1431" s="31">
        <f t="shared" si="163"/>
        <v>25</v>
      </c>
      <c r="S1431" s="32">
        <f t="shared" si="164"/>
        <v>3.2851511169513799E-2</v>
      </c>
    </row>
    <row r="1432" spans="1:19" x14ac:dyDescent="0.3">
      <c r="A1432" s="34" t="s">
        <v>467</v>
      </c>
      <c r="B1432" s="40" t="s">
        <v>6</v>
      </c>
      <c r="C1432" s="41" t="s">
        <v>7</v>
      </c>
      <c r="D1432" s="22"/>
      <c r="E1432" s="23"/>
      <c r="F1432" s="23"/>
      <c r="G1432" s="23"/>
      <c r="H1432" s="24" t="str">
        <f t="shared" si="158"/>
        <v/>
      </c>
      <c r="I1432" s="25">
        <v>1051</v>
      </c>
      <c r="J1432" s="26">
        <v>576</v>
      </c>
      <c r="K1432" s="26">
        <v>243</v>
      </c>
      <c r="L1432" s="27">
        <f t="shared" si="159"/>
        <v>0.421875</v>
      </c>
      <c r="M1432" s="28"/>
      <c r="N1432" s="26">
        <v>420</v>
      </c>
      <c r="O1432" s="29">
        <f t="shared" si="160"/>
        <v>0.42168674698795183</v>
      </c>
      <c r="P1432" s="30">
        <f t="shared" si="161"/>
        <v>1051</v>
      </c>
      <c r="Q1432" s="31">
        <f t="shared" si="162"/>
        <v>576</v>
      </c>
      <c r="R1432" s="31">
        <f t="shared" si="163"/>
        <v>420</v>
      </c>
      <c r="S1432" s="32">
        <f t="shared" si="164"/>
        <v>0.42168674698795183</v>
      </c>
    </row>
    <row r="1433" spans="1:19" x14ac:dyDescent="0.3">
      <c r="A1433" s="34" t="s">
        <v>467</v>
      </c>
      <c r="B1433" s="40" t="s">
        <v>14</v>
      </c>
      <c r="C1433" s="41" t="s">
        <v>15</v>
      </c>
      <c r="D1433" s="22"/>
      <c r="E1433" s="23"/>
      <c r="F1433" s="23"/>
      <c r="G1433" s="23"/>
      <c r="H1433" s="24" t="str">
        <f t="shared" si="158"/>
        <v/>
      </c>
      <c r="I1433" s="25">
        <v>2360</v>
      </c>
      <c r="J1433" s="26">
        <v>2044</v>
      </c>
      <c r="K1433" s="26">
        <v>624</v>
      </c>
      <c r="L1433" s="27">
        <f t="shared" si="159"/>
        <v>0.30528375733855184</v>
      </c>
      <c r="M1433" s="28">
        <v>1</v>
      </c>
      <c r="N1433" s="26">
        <v>243</v>
      </c>
      <c r="O1433" s="29">
        <f t="shared" si="160"/>
        <v>0.10620629370629371</v>
      </c>
      <c r="P1433" s="30">
        <f t="shared" si="161"/>
        <v>2360</v>
      </c>
      <c r="Q1433" s="31">
        <f t="shared" si="162"/>
        <v>2045</v>
      </c>
      <c r="R1433" s="31">
        <f t="shared" si="163"/>
        <v>243</v>
      </c>
      <c r="S1433" s="32">
        <f t="shared" si="164"/>
        <v>0.10620629370629371</v>
      </c>
    </row>
    <row r="1434" spans="1:19" x14ac:dyDescent="0.3">
      <c r="A1434" s="34" t="s">
        <v>467</v>
      </c>
      <c r="B1434" s="40" t="s">
        <v>14</v>
      </c>
      <c r="C1434" s="41" t="s">
        <v>16</v>
      </c>
      <c r="D1434" s="22">
        <v>2</v>
      </c>
      <c r="E1434" s="23">
        <v>2</v>
      </c>
      <c r="F1434" s="23">
        <v>1</v>
      </c>
      <c r="G1434" s="23"/>
      <c r="H1434" s="24">
        <f t="shared" si="158"/>
        <v>0</v>
      </c>
      <c r="I1434" s="25">
        <v>25681</v>
      </c>
      <c r="J1434" s="26">
        <v>20058</v>
      </c>
      <c r="K1434" s="26">
        <v>11181</v>
      </c>
      <c r="L1434" s="27">
        <f t="shared" si="159"/>
        <v>0.55743344301525577</v>
      </c>
      <c r="M1434" s="28"/>
      <c r="N1434" s="26">
        <v>4574</v>
      </c>
      <c r="O1434" s="29">
        <f t="shared" si="160"/>
        <v>0.18569340695030853</v>
      </c>
      <c r="P1434" s="30">
        <f t="shared" si="161"/>
        <v>25683</v>
      </c>
      <c r="Q1434" s="31">
        <f t="shared" si="162"/>
        <v>20060</v>
      </c>
      <c r="R1434" s="31">
        <f t="shared" si="163"/>
        <v>4574</v>
      </c>
      <c r="S1434" s="32">
        <f t="shared" si="164"/>
        <v>0.18567833076236095</v>
      </c>
    </row>
    <row r="1435" spans="1:19" x14ac:dyDescent="0.3">
      <c r="A1435" s="34" t="s">
        <v>467</v>
      </c>
      <c r="B1435" s="40" t="s">
        <v>8</v>
      </c>
      <c r="C1435" s="41" t="s">
        <v>9</v>
      </c>
      <c r="D1435" s="22"/>
      <c r="E1435" s="23"/>
      <c r="F1435" s="23"/>
      <c r="G1435" s="23"/>
      <c r="H1435" s="24" t="str">
        <f t="shared" si="158"/>
        <v/>
      </c>
      <c r="I1435" s="25">
        <v>3</v>
      </c>
      <c r="J1435" s="26">
        <v>3</v>
      </c>
      <c r="K1435" s="26">
        <v>1</v>
      </c>
      <c r="L1435" s="27">
        <f t="shared" si="159"/>
        <v>0.33333333333333331</v>
      </c>
      <c r="M1435" s="28"/>
      <c r="N1435" s="26"/>
      <c r="O1435" s="29">
        <f t="shared" si="160"/>
        <v>0</v>
      </c>
      <c r="P1435" s="30">
        <f t="shared" si="161"/>
        <v>3</v>
      </c>
      <c r="Q1435" s="31">
        <f t="shared" si="162"/>
        <v>3</v>
      </c>
      <c r="R1435" s="31" t="str">
        <f t="shared" si="163"/>
        <v/>
      </c>
      <c r="S1435" s="32" t="str">
        <f t="shared" si="164"/>
        <v/>
      </c>
    </row>
    <row r="1436" spans="1:19" x14ac:dyDescent="0.3">
      <c r="A1436" s="34" t="s">
        <v>467</v>
      </c>
      <c r="B1436" s="40" t="s">
        <v>10</v>
      </c>
      <c r="C1436" s="41" t="s">
        <v>11</v>
      </c>
      <c r="D1436" s="22"/>
      <c r="E1436" s="23"/>
      <c r="F1436" s="23"/>
      <c r="G1436" s="23"/>
      <c r="H1436" s="24" t="str">
        <f t="shared" si="158"/>
        <v/>
      </c>
      <c r="I1436" s="25">
        <v>43</v>
      </c>
      <c r="J1436" s="26">
        <v>38</v>
      </c>
      <c r="K1436" s="26">
        <v>6</v>
      </c>
      <c r="L1436" s="27">
        <f t="shared" si="159"/>
        <v>0.15789473684210525</v>
      </c>
      <c r="M1436" s="28"/>
      <c r="N1436" s="26">
        <v>1</v>
      </c>
      <c r="O1436" s="29">
        <f t="shared" si="160"/>
        <v>2.564102564102564E-2</v>
      </c>
      <c r="P1436" s="30">
        <f t="shared" si="161"/>
        <v>43</v>
      </c>
      <c r="Q1436" s="31">
        <f t="shared" si="162"/>
        <v>38</v>
      </c>
      <c r="R1436" s="31">
        <f t="shared" si="163"/>
        <v>1</v>
      </c>
      <c r="S1436" s="32">
        <f t="shared" si="164"/>
        <v>2.564102564102564E-2</v>
      </c>
    </row>
    <row r="1437" spans="1:19" x14ac:dyDescent="0.3">
      <c r="A1437" s="34" t="s">
        <v>467</v>
      </c>
      <c r="B1437" s="40" t="s">
        <v>10</v>
      </c>
      <c r="C1437" s="41" t="s">
        <v>22</v>
      </c>
      <c r="D1437" s="22"/>
      <c r="E1437" s="23"/>
      <c r="F1437" s="23"/>
      <c r="G1437" s="23"/>
      <c r="H1437" s="24" t="str">
        <f t="shared" si="158"/>
        <v/>
      </c>
      <c r="I1437" s="25">
        <v>209</v>
      </c>
      <c r="J1437" s="26">
        <v>183</v>
      </c>
      <c r="K1437" s="26">
        <v>41</v>
      </c>
      <c r="L1437" s="27">
        <f t="shared" si="159"/>
        <v>0.22404371584699453</v>
      </c>
      <c r="M1437" s="28"/>
      <c r="N1437" s="26">
        <v>1</v>
      </c>
      <c r="O1437" s="29">
        <f t="shared" si="160"/>
        <v>5.434782608695652E-3</v>
      </c>
      <c r="P1437" s="30">
        <f t="shared" si="161"/>
        <v>209</v>
      </c>
      <c r="Q1437" s="31">
        <f t="shared" si="162"/>
        <v>183</v>
      </c>
      <c r="R1437" s="31">
        <f t="shared" si="163"/>
        <v>1</v>
      </c>
      <c r="S1437" s="32">
        <f t="shared" si="164"/>
        <v>5.434782608695652E-3</v>
      </c>
    </row>
    <row r="1438" spans="1:19" x14ac:dyDescent="0.3">
      <c r="A1438" s="34" t="s">
        <v>467</v>
      </c>
      <c r="B1438" s="40" t="s">
        <v>51</v>
      </c>
      <c r="C1438" s="41" t="s">
        <v>52</v>
      </c>
      <c r="D1438" s="22"/>
      <c r="E1438" s="23"/>
      <c r="F1438" s="23"/>
      <c r="G1438" s="23"/>
      <c r="H1438" s="24" t="str">
        <f t="shared" si="158"/>
        <v/>
      </c>
      <c r="I1438" s="25">
        <v>18</v>
      </c>
      <c r="J1438" s="26">
        <v>13</v>
      </c>
      <c r="K1438" s="26"/>
      <c r="L1438" s="27">
        <f t="shared" si="159"/>
        <v>0</v>
      </c>
      <c r="M1438" s="28"/>
      <c r="N1438" s="26">
        <v>3</v>
      </c>
      <c r="O1438" s="29">
        <f t="shared" si="160"/>
        <v>0.1875</v>
      </c>
      <c r="P1438" s="30">
        <f t="shared" si="161"/>
        <v>18</v>
      </c>
      <c r="Q1438" s="31">
        <f t="shared" si="162"/>
        <v>13</v>
      </c>
      <c r="R1438" s="31">
        <f t="shared" si="163"/>
        <v>3</v>
      </c>
      <c r="S1438" s="32">
        <f t="shared" si="164"/>
        <v>0.1875</v>
      </c>
    </row>
    <row r="1439" spans="1:19" x14ac:dyDescent="0.3">
      <c r="A1439" s="34" t="s">
        <v>467</v>
      </c>
      <c r="B1439" s="40" t="s">
        <v>51</v>
      </c>
      <c r="C1439" s="41" t="s">
        <v>53</v>
      </c>
      <c r="D1439" s="22"/>
      <c r="E1439" s="23"/>
      <c r="F1439" s="23"/>
      <c r="G1439" s="23"/>
      <c r="H1439" s="24" t="str">
        <f t="shared" si="158"/>
        <v/>
      </c>
      <c r="I1439" s="25">
        <v>50</v>
      </c>
      <c r="J1439" s="26">
        <v>44</v>
      </c>
      <c r="K1439" s="26">
        <v>7</v>
      </c>
      <c r="L1439" s="27">
        <f t="shared" si="159"/>
        <v>0.15909090909090909</v>
      </c>
      <c r="M1439" s="28"/>
      <c r="N1439" s="26">
        <v>3</v>
      </c>
      <c r="O1439" s="29">
        <f t="shared" si="160"/>
        <v>6.3829787234042548E-2</v>
      </c>
      <c r="P1439" s="30">
        <f t="shared" si="161"/>
        <v>50</v>
      </c>
      <c r="Q1439" s="31">
        <f t="shared" si="162"/>
        <v>44</v>
      </c>
      <c r="R1439" s="31">
        <f t="shared" si="163"/>
        <v>3</v>
      </c>
      <c r="S1439" s="32">
        <f t="shared" si="164"/>
        <v>6.3829787234042548E-2</v>
      </c>
    </row>
    <row r="1440" spans="1:19" x14ac:dyDescent="0.3">
      <c r="A1440" s="34" t="s">
        <v>467</v>
      </c>
      <c r="B1440" s="40" t="s">
        <v>51</v>
      </c>
      <c r="C1440" s="41" t="s">
        <v>466</v>
      </c>
      <c r="D1440" s="22"/>
      <c r="E1440" s="23"/>
      <c r="F1440" s="23"/>
      <c r="G1440" s="23"/>
      <c r="H1440" s="24"/>
      <c r="I1440" s="25">
        <v>40</v>
      </c>
      <c r="J1440" s="26">
        <v>26</v>
      </c>
      <c r="K1440" s="26"/>
      <c r="L1440" s="27"/>
      <c r="M1440" s="28"/>
      <c r="N1440" s="26"/>
      <c r="O1440" s="29"/>
      <c r="P1440" s="30">
        <f t="shared" si="161"/>
        <v>40</v>
      </c>
      <c r="Q1440" s="31">
        <f t="shared" si="162"/>
        <v>26</v>
      </c>
      <c r="R1440" s="31" t="str">
        <f t="shared" si="163"/>
        <v/>
      </c>
      <c r="S1440" s="32" t="str">
        <f t="shared" si="164"/>
        <v/>
      </c>
    </row>
    <row r="1441" spans="1:19" x14ac:dyDescent="0.3">
      <c r="A1441" s="34" t="s">
        <v>467</v>
      </c>
      <c r="B1441" s="40" t="s">
        <v>51</v>
      </c>
      <c r="C1441" s="41" t="s">
        <v>56</v>
      </c>
      <c r="D1441" s="22"/>
      <c r="E1441" s="23"/>
      <c r="F1441" s="23"/>
      <c r="G1441" s="23"/>
      <c r="H1441" s="24" t="str">
        <f t="shared" ref="H1441:H1504" si="165">IF((E1441+G1441)&lt;&gt;0,G1441/(E1441+G1441),"")</f>
        <v/>
      </c>
      <c r="I1441" s="25">
        <v>1</v>
      </c>
      <c r="J1441" s="26"/>
      <c r="K1441" s="26"/>
      <c r="L1441" s="27" t="str">
        <f t="shared" ref="L1441:L1504" si="166">IF(J1441&lt;&gt;0,K1441/J1441,"")</f>
        <v/>
      </c>
      <c r="M1441" s="28"/>
      <c r="N1441" s="26"/>
      <c r="O1441" s="29" t="str">
        <f t="shared" ref="O1441:O1504" si="167">IF((J1441+M1441+N1441)&lt;&gt;0,N1441/(J1441+M1441+N1441),"")</f>
        <v/>
      </c>
      <c r="P1441" s="30">
        <f t="shared" si="161"/>
        <v>1</v>
      </c>
      <c r="Q1441" s="31" t="str">
        <f t="shared" si="162"/>
        <v/>
      </c>
      <c r="R1441" s="31" t="str">
        <f t="shared" si="163"/>
        <v/>
      </c>
      <c r="S1441" s="32" t="str">
        <f t="shared" si="164"/>
        <v/>
      </c>
    </row>
    <row r="1442" spans="1:19" x14ac:dyDescent="0.3">
      <c r="A1442" s="34" t="s">
        <v>467</v>
      </c>
      <c r="B1442" s="40" t="s">
        <v>51</v>
      </c>
      <c r="C1442" s="41" t="s">
        <v>57</v>
      </c>
      <c r="D1442" s="22"/>
      <c r="E1442" s="23"/>
      <c r="F1442" s="23"/>
      <c r="G1442" s="23"/>
      <c r="H1442" s="24" t="str">
        <f t="shared" si="165"/>
        <v/>
      </c>
      <c r="I1442" s="25">
        <v>35</v>
      </c>
      <c r="J1442" s="26">
        <v>33</v>
      </c>
      <c r="K1442" s="26">
        <v>23</v>
      </c>
      <c r="L1442" s="27">
        <f t="shared" si="166"/>
        <v>0.69696969696969702</v>
      </c>
      <c r="M1442" s="28"/>
      <c r="N1442" s="26"/>
      <c r="O1442" s="29">
        <f t="shared" si="167"/>
        <v>0</v>
      </c>
      <c r="P1442" s="30">
        <f t="shared" si="161"/>
        <v>35</v>
      </c>
      <c r="Q1442" s="31">
        <f t="shared" si="162"/>
        <v>33</v>
      </c>
      <c r="R1442" s="31" t="str">
        <f t="shared" si="163"/>
        <v/>
      </c>
      <c r="S1442" s="32" t="str">
        <f t="shared" si="164"/>
        <v/>
      </c>
    </row>
    <row r="1443" spans="1:19" ht="27.6" x14ac:dyDescent="0.3">
      <c r="A1443" s="34" t="s">
        <v>467</v>
      </c>
      <c r="B1443" s="40" t="s">
        <v>51</v>
      </c>
      <c r="C1443" s="41" t="s">
        <v>58</v>
      </c>
      <c r="D1443" s="22"/>
      <c r="E1443" s="23"/>
      <c r="F1443" s="23"/>
      <c r="G1443" s="23"/>
      <c r="H1443" s="24" t="str">
        <f t="shared" si="165"/>
        <v/>
      </c>
      <c r="I1443" s="25">
        <v>25</v>
      </c>
      <c r="J1443" s="26">
        <v>19</v>
      </c>
      <c r="K1443" s="26"/>
      <c r="L1443" s="27">
        <f t="shared" si="166"/>
        <v>0</v>
      </c>
      <c r="M1443" s="28"/>
      <c r="N1443" s="26"/>
      <c r="O1443" s="29">
        <f t="shared" si="167"/>
        <v>0</v>
      </c>
      <c r="P1443" s="30">
        <f t="shared" si="161"/>
        <v>25</v>
      </c>
      <c r="Q1443" s="31">
        <f t="shared" si="162"/>
        <v>19</v>
      </c>
      <c r="R1443" s="31" t="str">
        <f t="shared" si="163"/>
        <v/>
      </c>
      <c r="S1443" s="32" t="str">
        <f t="shared" si="164"/>
        <v/>
      </c>
    </row>
    <row r="1444" spans="1:19" x14ac:dyDescent="0.3">
      <c r="A1444" s="34" t="s">
        <v>467</v>
      </c>
      <c r="B1444" s="40" t="s">
        <v>51</v>
      </c>
      <c r="C1444" s="41" t="s">
        <v>59</v>
      </c>
      <c r="D1444" s="22"/>
      <c r="E1444" s="23"/>
      <c r="F1444" s="23"/>
      <c r="G1444" s="23"/>
      <c r="H1444" s="24" t="str">
        <f t="shared" si="165"/>
        <v/>
      </c>
      <c r="I1444" s="25">
        <v>212</v>
      </c>
      <c r="J1444" s="26">
        <v>144</v>
      </c>
      <c r="K1444" s="26">
        <v>36</v>
      </c>
      <c r="L1444" s="27">
        <f t="shared" si="166"/>
        <v>0.25</v>
      </c>
      <c r="M1444" s="28"/>
      <c r="N1444" s="26">
        <v>32</v>
      </c>
      <c r="O1444" s="29">
        <f t="shared" si="167"/>
        <v>0.18181818181818182</v>
      </c>
      <c r="P1444" s="30">
        <f t="shared" si="161"/>
        <v>212</v>
      </c>
      <c r="Q1444" s="31">
        <f t="shared" si="162"/>
        <v>144</v>
      </c>
      <c r="R1444" s="31">
        <f t="shared" si="163"/>
        <v>32</v>
      </c>
      <c r="S1444" s="32">
        <f t="shared" si="164"/>
        <v>0.18181818181818182</v>
      </c>
    </row>
    <row r="1445" spans="1:19" x14ac:dyDescent="0.3">
      <c r="A1445" s="34" t="s">
        <v>467</v>
      </c>
      <c r="B1445" s="40" t="s">
        <v>60</v>
      </c>
      <c r="C1445" s="41" t="s">
        <v>61</v>
      </c>
      <c r="D1445" s="22"/>
      <c r="E1445" s="23"/>
      <c r="F1445" s="23"/>
      <c r="G1445" s="23"/>
      <c r="H1445" s="24" t="str">
        <f t="shared" si="165"/>
        <v/>
      </c>
      <c r="I1445" s="25">
        <v>15</v>
      </c>
      <c r="J1445" s="26">
        <v>15</v>
      </c>
      <c r="K1445" s="26">
        <v>10</v>
      </c>
      <c r="L1445" s="27">
        <f t="shared" si="166"/>
        <v>0.66666666666666663</v>
      </c>
      <c r="M1445" s="28"/>
      <c r="N1445" s="26"/>
      <c r="O1445" s="29">
        <f t="shared" si="167"/>
        <v>0</v>
      </c>
      <c r="P1445" s="30">
        <f t="shared" si="161"/>
        <v>15</v>
      </c>
      <c r="Q1445" s="31">
        <f t="shared" si="162"/>
        <v>15</v>
      </c>
      <c r="R1445" s="31" t="str">
        <f t="shared" si="163"/>
        <v/>
      </c>
      <c r="S1445" s="32" t="str">
        <f t="shared" si="164"/>
        <v/>
      </c>
    </row>
    <row r="1446" spans="1:19" x14ac:dyDescent="0.3">
      <c r="A1446" s="34" t="s">
        <v>467</v>
      </c>
      <c r="B1446" s="40" t="s">
        <v>71</v>
      </c>
      <c r="C1446" s="41" t="s">
        <v>73</v>
      </c>
      <c r="D1446" s="22">
        <v>4</v>
      </c>
      <c r="E1446" s="23">
        <v>3</v>
      </c>
      <c r="F1446" s="23"/>
      <c r="G1446" s="23"/>
      <c r="H1446" s="24">
        <f t="shared" si="165"/>
        <v>0</v>
      </c>
      <c r="I1446" s="25">
        <v>518</v>
      </c>
      <c r="J1446" s="26">
        <v>446</v>
      </c>
      <c r="K1446" s="26">
        <v>70</v>
      </c>
      <c r="L1446" s="27">
        <f t="shared" si="166"/>
        <v>0.15695067264573992</v>
      </c>
      <c r="M1446" s="28"/>
      <c r="N1446" s="26">
        <v>28</v>
      </c>
      <c r="O1446" s="29">
        <f t="shared" si="167"/>
        <v>5.9071729957805907E-2</v>
      </c>
      <c r="P1446" s="30">
        <f t="shared" si="161"/>
        <v>522</v>
      </c>
      <c r="Q1446" s="31">
        <f t="shared" si="162"/>
        <v>449</v>
      </c>
      <c r="R1446" s="31">
        <f t="shared" si="163"/>
        <v>28</v>
      </c>
      <c r="S1446" s="32">
        <f t="shared" si="164"/>
        <v>5.8700209643605873E-2</v>
      </c>
    </row>
    <row r="1447" spans="1:19" x14ac:dyDescent="0.3">
      <c r="A1447" s="34" t="s">
        <v>467</v>
      </c>
      <c r="B1447" s="40" t="s">
        <v>71</v>
      </c>
      <c r="C1447" s="41" t="s">
        <v>74</v>
      </c>
      <c r="D1447" s="22"/>
      <c r="E1447" s="23"/>
      <c r="F1447" s="23"/>
      <c r="G1447" s="23"/>
      <c r="H1447" s="24" t="str">
        <f t="shared" si="165"/>
        <v/>
      </c>
      <c r="I1447" s="25">
        <v>123</v>
      </c>
      <c r="J1447" s="26">
        <v>118</v>
      </c>
      <c r="K1447" s="26">
        <v>53</v>
      </c>
      <c r="L1447" s="27">
        <f t="shared" si="166"/>
        <v>0.44915254237288138</v>
      </c>
      <c r="M1447" s="28"/>
      <c r="N1447" s="26"/>
      <c r="O1447" s="29">
        <f t="shared" si="167"/>
        <v>0</v>
      </c>
      <c r="P1447" s="30">
        <f t="shared" si="161"/>
        <v>123</v>
      </c>
      <c r="Q1447" s="31">
        <f t="shared" si="162"/>
        <v>118</v>
      </c>
      <c r="R1447" s="31" t="str">
        <f t="shared" si="163"/>
        <v/>
      </c>
      <c r="S1447" s="32" t="str">
        <f t="shared" si="164"/>
        <v/>
      </c>
    </row>
    <row r="1448" spans="1:19" x14ac:dyDescent="0.3">
      <c r="A1448" s="34" t="s">
        <v>467</v>
      </c>
      <c r="B1448" s="40" t="s">
        <v>71</v>
      </c>
      <c r="C1448" s="41" t="s">
        <v>75</v>
      </c>
      <c r="D1448" s="22"/>
      <c r="E1448" s="23"/>
      <c r="F1448" s="23"/>
      <c r="G1448" s="23"/>
      <c r="H1448" s="24" t="str">
        <f t="shared" si="165"/>
        <v/>
      </c>
      <c r="I1448" s="25">
        <v>1170</v>
      </c>
      <c r="J1448" s="26">
        <v>1120</v>
      </c>
      <c r="K1448" s="26">
        <v>523</v>
      </c>
      <c r="L1448" s="27">
        <f t="shared" si="166"/>
        <v>0.46696428571428572</v>
      </c>
      <c r="M1448" s="28"/>
      <c r="N1448" s="26">
        <v>12</v>
      </c>
      <c r="O1448" s="29">
        <f t="shared" si="167"/>
        <v>1.0600706713780919E-2</v>
      </c>
      <c r="P1448" s="30">
        <f t="shared" si="161"/>
        <v>1170</v>
      </c>
      <c r="Q1448" s="31">
        <f t="shared" si="162"/>
        <v>1120</v>
      </c>
      <c r="R1448" s="31">
        <f t="shared" si="163"/>
        <v>12</v>
      </c>
      <c r="S1448" s="32">
        <f t="shared" si="164"/>
        <v>1.0600706713780919E-2</v>
      </c>
    </row>
    <row r="1449" spans="1:19" x14ac:dyDescent="0.3">
      <c r="A1449" s="34" t="s">
        <v>467</v>
      </c>
      <c r="B1449" s="40" t="s">
        <v>71</v>
      </c>
      <c r="C1449" s="41" t="s">
        <v>76</v>
      </c>
      <c r="D1449" s="22">
        <v>1</v>
      </c>
      <c r="E1449" s="23">
        <v>1</v>
      </c>
      <c r="F1449" s="23">
        <v>1</v>
      </c>
      <c r="G1449" s="23"/>
      <c r="H1449" s="24">
        <f t="shared" si="165"/>
        <v>0</v>
      </c>
      <c r="I1449" s="25">
        <v>315</v>
      </c>
      <c r="J1449" s="26">
        <v>310</v>
      </c>
      <c r="K1449" s="26">
        <v>160</v>
      </c>
      <c r="L1449" s="27">
        <f t="shared" si="166"/>
        <v>0.5161290322580645</v>
      </c>
      <c r="M1449" s="28"/>
      <c r="N1449" s="26">
        <v>1</v>
      </c>
      <c r="O1449" s="29">
        <f t="shared" si="167"/>
        <v>3.2154340836012861E-3</v>
      </c>
      <c r="P1449" s="30">
        <f t="shared" si="161"/>
        <v>316</v>
      </c>
      <c r="Q1449" s="31">
        <f t="shared" si="162"/>
        <v>311</v>
      </c>
      <c r="R1449" s="31">
        <f t="shared" si="163"/>
        <v>1</v>
      </c>
      <c r="S1449" s="32">
        <f t="shared" si="164"/>
        <v>3.205128205128205E-3</v>
      </c>
    </row>
    <row r="1450" spans="1:19" x14ac:dyDescent="0.3">
      <c r="A1450" s="34" t="s">
        <v>467</v>
      </c>
      <c r="B1450" s="40" t="s">
        <v>77</v>
      </c>
      <c r="C1450" s="41" t="s">
        <v>78</v>
      </c>
      <c r="D1450" s="22">
        <v>6</v>
      </c>
      <c r="E1450" s="23">
        <v>4</v>
      </c>
      <c r="F1450" s="23">
        <v>1</v>
      </c>
      <c r="G1450" s="23">
        <v>1</v>
      </c>
      <c r="H1450" s="24">
        <f t="shared" si="165"/>
        <v>0.2</v>
      </c>
      <c r="I1450" s="25">
        <v>24629</v>
      </c>
      <c r="J1450" s="26">
        <v>20011</v>
      </c>
      <c r="K1450" s="26">
        <v>14673</v>
      </c>
      <c r="L1450" s="27">
        <f t="shared" si="166"/>
        <v>0.73324671430713106</v>
      </c>
      <c r="M1450" s="28"/>
      <c r="N1450" s="26">
        <v>2580</v>
      </c>
      <c r="O1450" s="29">
        <f t="shared" si="167"/>
        <v>0.11420477181178346</v>
      </c>
      <c r="P1450" s="30">
        <f t="shared" si="161"/>
        <v>24635</v>
      </c>
      <c r="Q1450" s="31">
        <f t="shared" si="162"/>
        <v>20015</v>
      </c>
      <c r="R1450" s="31">
        <f t="shared" si="163"/>
        <v>2581</v>
      </c>
      <c r="S1450" s="32">
        <f t="shared" si="164"/>
        <v>0.11422375641706496</v>
      </c>
    </row>
    <row r="1451" spans="1:19" x14ac:dyDescent="0.3">
      <c r="A1451" s="34" t="s">
        <v>467</v>
      </c>
      <c r="B1451" s="40" t="s">
        <v>85</v>
      </c>
      <c r="C1451" s="41" t="s">
        <v>86</v>
      </c>
      <c r="D1451" s="22"/>
      <c r="E1451" s="23"/>
      <c r="F1451" s="23"/>
      <c r="G1451" s="23"/>
      <c r="H1451" s="24" t="str">
        <f t="shared" si="165"/>
        <v/>
      </c>
      <c r="I1451" s="25">
        <v>4979</v>
      </c>
      <c r="J1451" s="26">
        <v>4640</v>
      </c>
      <c r="K1451" s="26">
        <v>557</v>
      </c>
      <c r="L1451" s="27">
        <f t="shared" si="166"/>
        <v>0.12004310344827586</v>
      </c>
      <c r="M1451" s="28"/>
      <c r="N1451" s="26">
        <v>213</v>
      </c>
      <c r="O1451" s="29">
        <f t="shared" si="167"/>
        <v>4.3890377086338347E-2</v>
      </c>
      <c r="P1451" s="30">
        <f t="shared" si="161"/>
        <v>4979</v>
      </c>
      <c r="Q1451" s="31">
        <f t="shared" si="162"/>
        <v>4640</v>
      </c>
      <c r="R1451" s="31">
        <f t="shared" si="163"/>
        <v>213</v>
      </c>
      <c r="S1451" s="32">
        <f t="shared" si="164"/>
        <v>4.3890377086338347E-2</v>
      </c>
    </row>
    <row r="1452" spans="1:19" ht="27.6" x14ac:dyDescent="0.3">
      <c r="A1452" s="34" t="s">
        <v>467</v>
      </c>
      <c r="B1452" s="40" t="s">
        <v>85</v>
      </c>
      <c r="C1452" s="41" t="s">
        <v>89</v>
      </c>
      <c r="D1452" s="22"/>
      <c r="E1452" s="23"/>
      <c r="F1452" s="23"/>
      <c r="G1452" s="23"/>
      <c r="H1452" s="24" t="str">
        <f t="shared" si="165"/>
        <v/>
      </c>
      <c r="I1452" s="25">
        <v>3846</v>
      </c>
      <c r="J1452" s="26">
        <v>3560</v>
      </c>
      <c r="K1452" s="26">
        <v>1072</v>
      </c>
      <c r="L1452" s="27">
        <f t="shared" si="166"/>
        <v>0.30112359550561796</v>
      </c>
      <c r="M1452" s="28"/>
      <c r="N1452" s="26">
        <v>201</v>
      </c>
      <c r="O1452" s="29">
        <f t="shared" si="167"/>
        <v>5.3443233182664182E-2</v>
      </c>
      <c r="P1452" s="30">
        <f t="shared" si="161"/>
        <v>3846</v>
      </c>
      <c r="Q1452" s="31">
        <f t="shared" si="162"/>
        <v>3560</v>
      </c>
      <c r="R1452" s="31">
        <f t="shared" si="163"/>
        <v>201</v>
      </c>
      <c r="S1452" s="32">
        <f t="shared" si="164"/>
        <v>5.3443233182664182E-2</v>
      </c>
    </row>
    <row r="1453" spans="1:19" x14ac:dyDescent="0.3">
      <c r="A1453" s="34" t="s">
        <v>467</v>
      </c>
      <c r="B1453" s="40" t="s">
        <v>85</v>
      </c>
      <c r="C1453" s="41" t="s">
        <v>90</v>
      </c>
      <c r="D1453" s="22"/>
      <c r="E1453" s="23"/>
      <c r="F1453" s="23"/>
      <c r="G1453" s="23"/>
      <c r="H1453" s="24" t="str">
        <f t="shared" si="165"/>
        <v/>
      </c>
      <c r="I1453" s="25">
        <v>8294</v>
      </c>
      <c r="J1453" s="26">
        <v>7627</v>
      </c>
      <c r="K1453" s="26">
        <v>1623</v>
      </c>
      <c r="L1453" s="27">
        <f t="shared" si="166"/>
        <v>0.21279664350334337</v>
      </c>
      <c r="M1453" s="28">
        <v>2</v>
      </c>
      <c r="N1453" s="26">
        <v>572</v>
      </c>
      <c r="O1453" s="29">
        <f t="shared" si="167"/>
        <v>6.9747591757102795E-2</v>
      </c>
      <c r="P1453" s="30">
        <f t="shared" si="161"/>
        <v>8294</v>
      </c>
      <c r="Q1453" s="31">
        <f t="shared" si="162"/>
        <v>7629</v>
      </c>
      <c r="R1453" s="31">
        <f t="shared" si="163"/>
        <v>572</v>
      </c>
      <c r="S1453" s="32">
        <f t="shared" si="164"/>
        <v>6.9747591757102795E-2</v>
      </c>
    </row>
    <row r="1454" spans="1:19" x14ac:dyDescent="0.3">
      <c r="A1454" s="34" t="s">
        <v>467</v>
      </c>
      <c r="B1454" s="40" t="s">
        <v>93</v>
      </c>
      <c r="C1454" s="41" t="s">
        <v>94</v>
      </c>
      <c r="D1454" s="22"/>
      <c r="E1454" s="23"/>
      <c r="F1454" s="23"/>
      <c r="G1454" s="23"/>
      <c r="H1454" s="24" t="str">
        <f t="shared" si="165"/>
        <v/>
      </c>
      <c r="I1454" s="25">
        <v>26</v>
      </c>
      <c r="J1454" s="26">
        <v>16</v>
      </c>
      <c r="K1454" s="26"/>
      <c r="L1454" s="27">
        <f t="shared" si="166"/>
        <v>0</v>
      </c>
      <c r="M1454" s="28"/>
      <c r="N1454" s="26">
        <v>6</v>
      </c>
      <c r="O1454" s="29">
        <f t="shared" si="167"/>
        <v>0.27272727272727271</v>
      </c>
      <c r="P1454" s="30">
        <f t="shared" si="161"/>
        <v>26</v>
      </c>
      <c r="Q1454" s="31">
        <f t="shared" si="162"/>
        <v>16</v>
      </c>
      <c r="R1454" s="31">
        <f t="shared" si="163"/>
        <v>6</v>
      </c>
      <c r="S1454" s="32">
        <f t="shared" si="164"/>
        <v>0.27272727272727271</v>
      </c>
    </row>
    <row r="1455" spans="1:19" x14ac:dyDescent="0.3">
      <c r="A1455" s="34" t="s">
        <v>467</v>
      </c>
      <c r="B1455" s="40" t="s">
        <v>105</v>
      </c>
      <c r="C1455" s="41" t="s">
        <v>106</v>
      </c>
      <c r="D1455" s="22">
        <v>4</v>
      </c>
      <c r="E1455" s="23"/>
      <c r="F1455" s="23"/>
      <c r="G1455" s="23"/>
      <c r="H1455" s="24" t="str">
        <f t="shared" si="165"/>
        <v/>
      </c>
      <c r="I1455" s="25">
        <v>617</v>
      </c>
      <c r="J1455" s="26">
        <v>401</v>
      </c>
      <c r="K1455" s="26">
        <v>80</v>
      </c>
      <c r="L1455" s="27">
        <f t="shared" si="166"/>
        <v>0.19950124688279303</v>
      </c>
      <c r="M1455" s="28"/>
      <c r="N1455" s="26">
        <v>95</v>
      </c>
      <c r="O1455" s="29">
        <f t="shared" si="167"/>
        <v>0.19153225806451613</v>
      </c>
      <c r="P1455" s="30">
        <f t="shared" si="161"/>
        <v>621</v>
      </c>
      <c r="Q1455" s="31">
        <f t="shared" si="162"/>
        <v>401</v>
      </c>
      <c r="R1455" s="31">
        <f t="shared" si="163"/>
        <v>95</v>
      </c>
      <c r="S1455" s="32">
        <f t="shared" si="164"/>
        <v>0.19153225806451613</v>
      </c>
    </row>
    <row r="1456" spans="1:19" x14ac:dyDescent="0.3">
      <c r="A1456" s="34" t="s">
        <v>467</v>
      </c>
      <c r="B1456" s="40" t="s">
        <v>107</v>
      </c>
      <c r="C1456" s="41" t="s">
        <v>108</v>
      </c>
      <c r="D1456" s="22"/>
      <c r="E1456" s="23"/>
      <c r="F1456" s="23"/>
      <c r="G1456" s="23"/>
      <c r="H1456" s="24" t="str">
        <f t="shared" si="165"/>
        <v/>
      </c>
      <c r="I1456" s="25">
        <v>1</v>
      </c>
      <c r="J1456" s="26"/>
      <c r="K1456" s="26"/>
      <c r="L1456" s="27" t="str">
        <f t="shared" si="166"/>
        <v/>
      </c>
      <c r="M1456" s="28"/>
      <c r="N1456" s="26">
        <v>1</v>
      </c>
      <c r="O1456" s="29">
        <f t="shared" si="167"/>
        <v>1</v>
      </c>
      <c r="P1456" s="30">
        <f t="shared" si="161"/>
        <v>1</v>
      </c>
      <c r="Q1456" s="31" t="str">
        <f t="shared" si="162"/>
        <v/>
      </c>
      <c r="R1456" s="31">
        <f t="shared" si="163"/>
        <v>1</v>
      </c>
      <c r="S1456" s="32" t="str">
        <f t="shared" si="164"/>
        <v/>
      </c>
    </row>
    <row r="1457" spans="1:19" x14ac:dyDescent="0.3">
      <c r="A1457" s="34" t="s">
        <v>467</v>
      </c>
      <c r="B1457" s="40" t="s">
        <v>109</v>
      </c>
      <c r="C1457" s="41" t="s">
        <v>110</v>
      </c>
      <c r="D1457" s="22"/>
      <c r="E1457" s="23"/>
      <c r="F1457" s="23"/>
      <c r="G1457" s="23"/>
      <c r="H1457" s="24" t="str">
        <f t="shared" si="165"/>
        <v/>
      </c>
      <c r="I1457" s="25">
        <v>1473</v>
      </c>
      <c r="J1457" s="26">
        <v>1365</v>
      </c>
      <c r="K1457" s="26">
        <v>241</v>
      </c>
      <c r="L1457" s="27">
        <f t="shared" si="166"/>
        <v>0.17655677655677657</v>
      </c>
      <c r="M1457" s="28"/>
      <c r="N1457" s="26">
        <v>13</v>
      </c>
      <c r="O1457" s="29">
        <f t="shared" si="167"/>
        <v>9.433962264150943E-3</v>
      </c>
      <c r="P1457" s="30">
        <f t="shared" si="161"/>
        <v>1473</v>
      </c>
      <c r="Q1457" s="31">
        <f t="shared" si="162"/>
        <v>1365</v>
      </c>
      <c r="R1457" s="31">
        <f t="shared" si="163"/>
        <v>13</v>
      </c>
      <c r="S1457" s="32">
        <f t="shared" si="164"/>
        <v>9.433962264150943E-3</v>
      </c>
    </row>
    <row r="1458" spans="1:19" x14ac:dyDescent="0.3">
      <c r="A1458" s="34" t="s">
        <v>467</v>
      </c>
      <c r="B1458" s="40" t="s">
        <v>111</v>
      </c>
      <c r="C1458" s="41" t="s">
        <v>112</v>
      </c>
      <c r="D1458" s="22"/>
      <c r="E1458" s="23"/>
      <c r="F1458" s="23"/>
      <c r="G1458" s="23"/>
      <c r="H1458" s="24" t="str">
        <f t="shared" si="165"/>
        <v/>
      </c>
      <c r="I1458" s="25">
        <v>156</v>
      </c>
      <c r="J1458" s="26">
        <v>140</v>
      </c>
      <c r="K1458" s="26">
        <v>45</v>
      </c>
      <c r="L1458" s="27">
        <f t="shared" si="166"/>
        <v>0.32142857142857145</v>
      </c>
      <c r="M1458" s="28"/>
      <c r="N1458" s="26"/>
      <c r="O1458" s="29">
        <f t="shared" si="167"/>
        <v>0</v>
      </c>
      <c r="P1458" s="30">
        <f t="shared" si="161"/>
        <v>156</v>
      </c>
      <c r="Q1458" s="31">
        <f t="shared" si="162"/>
        <v>140</v>
      </c>
      <c r="R1458" s="31" t="str">
        <f t="shared" si="163"/>
        <v/>
      </c>
      <c r="S1458" s="32" t="str">
        <f t="shared" si="164"/>
        <v/>
      </c>
    </row>
    <row r="1459" spans="1:19" x14ac:dyDescent="0.3">
      <c r="A1459" s="34" t="s">
        <v>467</v>
      </c>
      <c r="B1459" s="40" t="s">
        <v>122</v>
      </c>
      <c r="C1459" s="41" t="s">
        <v>124</v>
      </c>
      <c r="D1459" s="22"/>
      <c r="E1459" s="23"/>
      <c r="F1459" s="23"/>
      <c r="G1459" s="23"/>
      <c r="H1459" s="24" t="str">
        <f t="shared" si="165"/>
        <v/>
      </c>
      <c r="I1459" s="25">
        <v>3162</v>
      </c>
      <c r="J1459" s="26">
        <v>2385</v>
      </c>
      <c r="K1459" s="26">
        <v>633</v>
      </c>
      <c r="L1459" s="27">
        <f t="shared" si="166"/>
        <v>0.26540880503144654</v>
      </c>
      <c r="M1459" s="28">
        <v>12</v>
      </c>
      <c r="N1459" s="26">
        <v>686</v>
      </c>
      <c r="O1459" s="29">
        <f t="shared" si="167"/>
        <v>0.22251054168018164</v>
      </c>
      <c r="P1459" s="30">
        <f t="shared" si="161"/>
        <v>3162</v>
      </c>
      <c r="Q1459" s="31">
        <f t="shared" si="162"/>
        <v>2397</v>
      </c>
      <c r="R1459" s="31">
        <f t="shared" si="163"/>
        <v>686</v>
      </c>
      <c r="S1459" s="32">
        <f t="shared" si="164"/>
        <v>0.22251054168018164</v>
      </c>
    </row>
    <row r="1460" spans="1:19" x14ac:dyDescent="0.3">
      <c r="A1460" s="34" t="s">
        <v>467</v>
      </c>
      <c r="B1460" s="40" t="s">
        <v>137</v>
      </c>
      <c r="C1460" s="41" t="s">
        <v>139</v>
      </c>
      <c r="D1460" s="22"/>
      <c r="E1460" s="23"/>
      <c r="F1460" s="23"/>
      <c r="G1460" s="23"/>
      <c r="H1460" s="24" t="str">
        <f t="shared" si="165"/>
        <v/>
      </c>
      <c r="I1460" s="25">
        <v>3</v>
      </c>
      <c r="J1460" s="26">
        <v>2</v>
      </c>
      <c r="K1460" s="26">
        <v>1</v>
      </c>
      <c r="L1460" s="27">
        <f t="shared" si="166"/>
        <v>0.5</v>
      </c>
      <c r="M1460" s="28"/>
      <c r="N1460" s="26"/>
      <c r="O1460" s="29">
        <f t="shared" si="167"/>
        <v>0</v>
      </c>
      <c r="P1460" s="30">
        <f t="shared" si="161"/>
        <v>3</v>
      </c>
      <c r="Q1460" s="31">
        <f t="shared" si="162"/>
        <v>2</v>
      </c>
      <c r="R1460" s="31" t="str">
        <f t="shared" si="163"/>
        <v/>
      </c>
      <c r="S1460" s="32" t="str">
        <f t="shared" si="164"/>
        <v/>
      </c>
    </row>
    <row r="1461" spans="1:19" x14ac:dyDescent="0.3">
      <c r="A1461" s="34" t="s">
        <v>467</v>
      </c>
      <c r="B1461" s="40" t="s">
        <v>137</v>
      </c>
      <c r="C1461" s="41" t="s">
        <v>141</v>
      </c>
      <c r="D1461" s="22"/>
      <c r="E1461" s="23"/>
      <c r="F1461" s="23"/>
      <c r="G1461" s="23"/>
      <c r="H1461" s="24" t="str">
        <f t="shared" si="165"/>
        <v/>
      </c>
      <c r="I1461" s="25">
        <v>1</v>
      </c>
      <c r="J1461" s="26">
        <v>1</v>
      </c>
      <c r="K1461" s="26"/>
      <c r="L1461" s="27">
        <f t="shared" si="166"/>
        <v>0</v>
      </c>
      <c r="M1461" s="28"/>
      <c r="N1461" s="26"/>
      <c r="O1461" s="29">
        <f t="shared" si="167"/>
        <v>0</v>
      </c>
      <c r="P1461" s="30">
        <f t="shared" si="161"/>
        <v>1</v>
      </c>
      <c r="Q1461" s="31">
        <f t="shared" si="162"/>
        <v>1</v>
      </c>
      <c r="R1461" s="31" t="str">
        <f t="shared" si="163"/>
        <v/>
      </c>
      <c r="S1461" s="32" t="str">
        <f t="shared" si="164"/>
        <v/>
      </c>
    </row>
    <row r="1462" spans="1:19" x14ac:dyDescent="0.3">
      <c r="A1462" s="34" t="s">
        <v>467</v>
      </c>
      <c r="B1462" s="40" t="s">
        <v>164</v>
      </c>
      <c r="C1462" s="41" t="s">
        <v>165</v>
      </c>
      <c r="D1462" s="22"/>
      <c r="E1462" s="23"/>
      <c r="F1462" s="23"/>
      <c r="G1462" s="23"/>
      <c r="H1462" s="24" t="str">
        <f t="shared" si="165"/>
        <v/>
      </c>
      <c r="I1462" s="25">
        <v>1540</v>
      </c>
      <c r="J1462" s="26">
        <v>780</v>
      </c>
      <c r="K1462" s="26">
        <v>391</v>
      </c>
      <c r="L1462" s="27">
        <f t="shared" si="166"/>
        <v>0.50128205128205128</v>
      </c>
      <c r="M1462" s="28"/>
      <c r="N1462" s="26">
        <v>294</v>
      </c>
      <c r="O1462" s="29">
        <f t="shared" si="167"/>
        <v>0.27374301675977653</v>
      </c>
      <c r="P1462" s="30">
        <f t="shared" si="161"/>
        <v>1540</v>
      </c>
      <c r="Q1462" s="31">
        <f t="shared" si="162"/>
        <v>780</v>
      </c>
      <c r="R1462" s="31">
        <f t="shared" si="163"/>
        <v>294</v>
      </c>
      <c r="S1462" s="32">
        <f t="shared" si="164"/>
        <v>0.27374301675977653</v>
      </c>
    </row>
    <row r="1463" spans="1:19" x14ac:dyDescent="0.3">
      <c r="A1463" s="34" t="s">
        <v>467</v>
      </c>
      <c r="B1463" s="40" t="s">
        <v>172</v>
      </c>
      <c r="C1463" s="41" t="s">
        <v>173</v>
      </c>
      <c r="D1463" s="22"/>
      <c r="E1463" s="23"/>
      <c r="F1463" s="23"/>
      <c r="G1463" s="23"/>
      <c r="H1463" s="24" t="str">
        <f t="shared" si="165"/>
        <v/>
      </c>
      <c r="I1463" s="25">
        <v>1</v>
      </c>
      <c r="J1463" s="26"/>
      <c r="K1463" s="26"/>
      <c r="L1463" s="27" t="str">
        <f t="shared" si="166"/>
        <v/>
      </c>
      <c r="M1463" s="28"/>
      <c r="N1463" s="26"/>
      <c r="O1463" s="29" t="str">
        <f t="shared" si="167"/>
        <v/>
      </c>
      <c r="P1463" s="30">
        <f t="shared" si="161"/>
        <v>1</v>
      </c>
      <c r="Q1463" s="31" t="str">
        <f t="shared" si="162"/>
        <v/>
      </c>
      <c r="R1463" s="31" t="str">
        <f t="shared" si="163"/>
        <v/>
      </c>
      <c r="S1463" s="32" t="str">
        <f t="shared" si="164"/>
        <v/>
      </c>
    </row>
    <row r="1464" spans="1:19" x14ac:dyDescent="0.3">
      <c r="A1464" s="34" t="s">
        <v>467</v>
      </c>
      <c r="B1464" s="40" t="s">
        <v>178</v>
      </c>
      <c r="C1464" s="41" t="s">
        <v>181</v>
      </c>
      <c r="D1464" s="22"/>
      <c r="E1464" s="23"/>
      <c r="F1464" s="23"/>
      <c r="G1464" s="23"/>
      <c r="H1464" s="24" t="str">
        <f t="shared" si="165"/>
        <v/>
      </c>
      <c r="I1464" s="25">
        <v>2860</v>
      </c>
      <c r="J1464" s="26">
        <v>2585</v>
      </c>
      <c r="K1464" s="26">
        <v>146</v>
      </c>
      <c r="L1464" s="27">
        <f t="shared" si="166"/>
        <v>5.6479690522243713E-2</v>
      </c>
      <c r="M1464" s="28"/>
      <c r="N1464" s="26">
        <v>175</v>
      </c>
      <c r="O1464" s="29">
        <f t="shared" si="167"/>
        <v>6.3405797101449279E-2</v>
      </c>
      <c r="P1464" s="30">
        <f t="shared" si="161"/>
        <v>2860</v>
      </c>
      <c r="Q1464" s="31">
        <f t="shared" si="162"/>
        <v>2585</v>
      </c>
      <c r="R1464" s="31">
        <f t="shared" si="163"/>
        <v>175</v>
      </c>
      <c r="S1464" s="32">
        <f t="shared" si="164"/>
        <v>6.3405797101449279E-2</v>
      </c>
    </row>
    <row r="1465" spans="1:19" x14ac:dyDescent="0.3">
      <c r="A1465" s="34" t="s">
        <v>467</v>
      </c>
      <c r="B1465" s="40" t="s">
        <v>178</v>
      </c>
      <c r="C1465" s="41" t="s">
        <v>184</v>
      </c>
      <c r="D1465" s="22"/>
      <c r="E1465" s="23"/>
      <c r="F1465" s="23"/>
      <c r="G1465" s="23"/>
      <c r="H1465" s="24" t="str">
        <f t="shared" si="165"/>
        <v/>
      </c>
      <c r="I1465" s="25">
        <v>9766</v>
      </c>
      <c r="J1465" s="26">
        <v>7492</v>
      </c>
      <c r="K1465" s="26">
        <v>2263</v>
      </c>
      <c r="L1465" s="27">
        <f t="shared" si="166"/>
        <v>0.30205552589428725</v>
      </c>
      <c r="M1465" s="28"/>
      <c r="N1465" s="26">
        <v>1778</v>
      </c>
      <c r="O1465" s="29">
        <f t="shared" si="167"/>
        <v>0.19180151024811218</v>
      </c>
      <c r="P1465" s="30">
        <f t="shared" si="161"/>
        <v>9766</v>
      </c>
      <c r="Q1465" s="31">
        <f t="shared" si="162"/>
        <v>7492</v>
      </c>
      <c r="R1465" s="31">
        <f t="shared" si="163"/>
        <v>1778</v>
      </c>
      <c r="S1465" s="32">
        <f t="shared" si="164"/>
        <v>0.19180151024811218</v>
      </c>
    </row>
    <row r="1466" spans="1:19" x14ac:dyDescent="0.3">
      <c r="A1466" s="34" t="s">
        <v>467</v>
      </c>
      <c r="B1466" s="40" t="s">
        <v>185</v>
      </c>
      <c r="C1466" s="41" t="s">
        <v>186</v>
      </c>
      <c r="D1466" s="22"/>
      <c r="E1466" s="23"/>
      <c r="F1466" s="23"/>
      <c r="G1466" s="23"/>
      <c r="H1466" s="24" t="str">
        <f t="shared" si="165"/>
        <v/>
      </c>
      <c r="I1466" s="25">
        <v>3137</v>
      </c>
      <c r="J1466" s="26">
        <v>2878</v>
      </c>
      <c r="K1466" s="26">
        <v>1201</v>
      </c>
      <c r="L1466" s="27">
        <f t="shared" si="166"/>
        <v>0.41730368311327309</v>
      </c>
      <c r="M1466" s="28"/>
      <c r="N1466" s="26">
        <v>190</v>
      </c>
      <c r="O1466" s="29">
        <f t="shared" si="167"/>
        <v>6.1929595827900911E-2</v>
      </c>
      <c r="P1466" s="30">
        <f t="shared" si="161"/>
        <v>3137</v>
      </c>
      <c r="Q1466" s="31">
        <f t="shared" si="162"/>
        <v>2878</v>
      </c>
      <c r="R1466" s="31">
        <f t="shared" si="163"/>
        <v>190</v>
      </c>
      <c r="S1466" s="32">
        <f t="shared" si="164"/>
        <v>6.1929595827900911E-2</v>
      </c>
    </row>
    <row r="1467" spans="1:19" ht="15" thickBot="1" x14ac:dyDescent="0.35">
      <c r="A1467" s="34" t="s">
        <v>467</v>
      </c>
      <c r="B1467" s="40" t="s">
        <v>187</v>
      </c>
      <c r="C1467" s="41" t="s">
        <v>188</v>
      </c>
      <c r="D1467" s="35"/>
      <c r="E1467" s="36"/>
      <c r="F1467" s="36"/>
      <c r="G1467" s="36"/>
      <c r="H1467" s="54" t="str">
        <f t="shared" si="165"/>
        <v/>
      </c>
      <c r="I1467" s="37">
        <v>338</v>
      </c>
      <c r="J1467" s="38">
        <v>282</v>
      </c>
      <c r="K1467" s="38">
        <v>104</v>
      </c>
      <c r="L1467" s="55">
        <f t="shared" si="166"/>
        <v>0.36879432624113473</v>
      </c>
      <c r="M1467" s="39">
        <v>92</v>
      </c>
      <c r="N1467" s="38">
        <v>25</v>
      </c>
      <c r="O1467" s="56">
        <f t="shared" si="167"/>
        <v>6.2656641604010022E-2</v>
      </c>
      <c r="P1467" s="30">
        <f t="shared" si="161"/>
        <v>338</v>
      </c>
      <c r="Q1467" s="31">
        <f t="shared" si="162"/>
        <v>374</v>
      </c>
      <c r="R1467" s="31">
        <f t="shared" si="163"/>
        <v>25</v>
      </c>
      <c r="S1467" s="32">
        <f t="shared" si="164"/>
        <v>6.2656641604010022E-2</v>
      </c>
    </row>
    <row r="1468" spans="1:19" x14ac:dyDescent="0.3">
      <c r="A1468" s="34" t="s">
        <v>467</v>
      </c>
      <c r="B1468" s="40" t="s">
        <v>192</v>
      </c>
      <c r="C1468" s="41" t="s">
        <v>193</v>
      </c>
      <c r="D1468" s="22"/>
      <c r="E1468" s="23"/>
      <c r="F1468" s="23"/>
      <c r="G1468" s="23"/>
      <c r="H1468" s="24" t="str">
        <f t="shared" si="165"/>
        <v/>
      </c>
      <c r="I1468" s="25">
        <v>1202</v>
      </c>
      <c r="J1468" s="26">
        <v>1144</v>
      </c>
      <c r="K1468" s="26">
        <v>670</v>
      </c>
      <c r="L1468" s="27">
        <f t="shared" si="166"/>
        <v>0.58566433566433562</v>
      </c>
      <c r="M1468" s="28"/>
      <c r="N1468" s="26">
        <v>13</v>
      </c>
      <c r="O1468" s="29">
        <f t="shared" si="167"/>
        <v>1.1235955056179775E-2</v>
      </c>
      <c r="P1468" s="30">
        <f t="shared" si="161"/>
        <v>1202</v>
      </c>
      <c r="Q1468" s="31">
        <f t="shared" si="162"/>
        <v>1144</v>
      </c>
      <c r="R1468" s="31">
        <f t="shared" si="163"/>
        <v>13</v>
      </c>
      <c r="S1468" s="32">
        <f t="shared" si="164"/>
        <v>1.1235955056179775E-2</v>
      </c>
    </row>
    <row r="1469" spans="1:19" x14ac:dyDescent="0.3">
      <c r="A1469" s="34" t="s">
        <v>467</v>
      </c>
      <c r="B1469" s="40" t="s">
        <v>194</v>
      </c>
      <c r="C1469" s="41" t="s">
        <v>197</v>
      </c>
      <c r="D1469" s="22"/>
      <c r="E1469" s="23"/>
      <c r="F1469" s="23"/>
      <c r="G1469" s="23"/>
      <c r="H1469" s="24" t="str">
        <f t="shared" si="165"/>
        <v/>
      </c>
      <c r="I1469" s="25">
        <v>161</v>
      </c>
      <c r="J1469" s="26">
        <v>154</v>
      </c>
      <c r="K1469" s="26">
        <v>75</v>
      </c>
      <c r="L1469" s="27">
        <f t="shared" si="166"/>
        <v>0.48701298701298701</v>
      </c>
      <c r="M1469" s="28">
        <v>1</v>
      </c>
      <c r="N1469" s="26"/>
      <c r="O1469" s="29">
        <f t="shared" si="167"/>
        <v>0</v>
      </c>
      <c r="P1469" s="30">
        <f t="shared" si="161"/>
        <v>161</v>
      </c>
      <c r="Q1469" s="31">
        <f t="shared" si="162"/>
        <v>155</v>
      </c>
      <c r="R1469" s="31" t="str">
        <f t="shared" si="163"/>
        <v/>
      </c>
      <c r="S1469" s="32" t="str">
        <f t="shared" si="164"/>
        <v/>
      </c>
    </row>
    <row r="1470" spans="1:19" x14ac:dyDescent="0.3">
      <c r="A1470" s="34" t="s">
        <v>467</v>
      </c>
      <c r="B1470" s="40" t="s">
        <v>198</v>
      </c>
      <c r="C1470" s="41" t="s">
        <v>202</v>
      </c>
      <c r="D1470" s="22"/>
      <c r="E1470" s="23"/>
      <c r="F1470" s="23"/>
      <c r="G1470" s="23"/>
      <c r="H1470" s="24" t="str">
        <f t="shared" si="165"/>
        <v/>
      </c>
      <c r="I1470" s="25">
        <v>1</v>
      </c>
      <c r="J1470" s="26">
        <v>1</v>
      </c>
      <c r="K1470" s="26">
        <v>1</v>
      </c>
      <c r="L1470" s="27">
        <f t="shared" si="166"/>
        <v>1</v>
      </c>
      <c r="M1470" s="28"/>
      <c r="N1470" s="26"/>
      <c r="O1470" s="29">
        <f t="shared" si="167"/>
        <v>0</v>
      </c>
      <c r="P1470" s="30">
        <f t="shared" si="161"/>
        <v>1</v>
      </c>
      <c r="Q1470" s="31">
        <f t="shared" si="162"/>
        <v>1</v>
      </c>
      <c r="R1470" s="31" t="str">
        <f t="shared" si="163"/>
        <v/>
      </c>
      <c r="S1470" s="32" t="str">
        <f t="shared" si="164"/>
        <v/>
      </c>
    </row>
    <row r="1471" spans="1:19" x14ac:dyDescent="0.3">
      <c r="A1471" s="34" t="s">
        <v>467</v>
      </c>
      <c r="B1471" s="40" t="s">
        <v>206</v>
      </c>
      <c r="C1471" s="41" t="s">
        <v>208</v>
      </c>
      <c r="D1471" s="22"/>
      <c r="E1471" s="23"/>
      <c r="F1471" s="23"/>
      <c r="G1471" s="23"/>
      <c r="H1471" s="24" t="str">
        <f t="shared" si="165"/>
        <v/>
      </c>
      <c r="I1471" s="25">
        <v>202</v>
      </c>
      <c r="J1471" s="26">
        <v>186</v>
      </c>
      <c r="K1471" s="26">
        <v>46</v>
      </c>
      <c r="L1471" s="27">
        <f t="shared" si="166"/>
        <v>0.24731182795698925</v>
      </c>
      <c r="M1471" s="28"/>
      <c r="N1471" s="26">
        <v>8</v>
      </c>
      <c r="O1471" s="29">
        <f t="shared" si="167"/>
        <v>4.1237113402061855E-2</v>
      </c>
      <c r="P1471" s="30">
        <f t="shared" si="161"/>
        <v>202</v>
      </c>
      <c r="Q1471" s="31">
        <f t="shared" si="162"/>
        <v>186</v>
      </c>
      <c r="R1471" s="31">
        <f t="shared" si="163"/>
        <v>8</v>
      </c>
      <c r="S1471" s="32">
        <f t="shared" si="164"/>
        <v>4.1237113402061855E-2</v>
      </c>
    </row>
    <row r="1472" spans="1:19" x14ac:dyDescent="0.3">
      <c r="A1472" s="34" t="s">
        <v>467</v>
      </c>
      <c r="B1472" s="40" t="s">
        <v>235</v>
      </c>
      <c r="C1472" s="41" t="s">
        <v>236</v>
      </c>
      <c r="D1472" s="22"/>
      <c r="E1472" s="23"/>
      <c r="F1472" s="23"/>
      <c r="G1472" s="23"/>
      <c r="H1472" s="24" t="str">
        <f t="shared" si="165"/>
        <v/>
      </c>
      <c r="I1472" s="25">
        <v>341</v>
      </c>
      <c r="J1472" s="26">
        <v>289</v>
      </c>
      <c r="K1472" s="26">
        <v>63</v>
      </c>
      <c r="L1472" s="27">
        <f t="shared" si="166"/>
        <v>0.2179930795847751</v>
      </c>
      <c r="M1472" s="28"/>
      <c r="N1472" s="26">
        <v>10</v>
      </c>
      <c r="O1472" s="29">
        <f t="shared" si="167"/>
        <v>3.3444816053511704E-2</v>
      </c>
      <c r="P1472" s="30">
        <f t="shared" si="161"/>
        <v>341</v>
      </c>
      <c r="Q1472" s="31">
        <f t="shared" si="162"/>
        <v>289</v>
      </c>
      <c r="R1472" s="31">
        <f t="shared" si="163"/>
        <v>10</v>
      </c>
      <c r="S1472" s="32">
        <f t="shared" si="164"/>
        <v>3.3444816053511704E-2</v>
      </c>
    </row>
    <row r="1473" spans="1:19" x14ac:dyDescent="0.3">
      <c r="A1473" s="34" t="s">
        <v>467</v>
      </c>
      <c r="B1473" s="40" t="s">
        <v>249</v>
      </c>
      <c r="C1473" s="41" t="s">
        <v>250</v>
      </c>
      <c r="D1473" s="22"/>
      <c r="E1473" s="23"/>
      <c r="F1473" s="23"/>
      <c r="G1473" s="23"/>
      <c r="H1473" s="24" t="str">
        <f t="shared" si="165"/>
        <v/>
      </c>
      <c r="I1473" s="25">
        <v>63</v>
      </c>
      <c r="J1473" s="26">
        <v>57</v>
      </c>
      <c r="K1473" s="26">
        <v>55</v>
      </c>
      <c r="L1473" s="27">
        <f t="shared" si="166"/>
        <v>0.96491228070175439</v>
      </c>
      <c r="M1473" s="28"/>
      <c r="N1473" s="26"/>
      <c r="O1473" s="29">
        <f t="shared" si="167"/>
        <v>0</v>
      </c>
      <c r="P1473" s="30">
        <f t="shared" si="161"/>
        <v>63</v>
      </c>
      <c r="Q1473" s="31">
        <f t="shared" si="162"/>
        <v>57</v>
      </c>
      <c r="R1473" s="31" t="str">
        <f t="shared" si="163"/>
        <v/>
      </c>
      <c r="S1473" s="32" t="str">
        <f t="shared" si="164"/>
        <v/>
      </c>
    </row>
    <row r="1474" spans="1:19" x14ac:dyDescent="0.3">
      <c r="A1474" s="34" t="s">
        <v>467</v>
      </c>
      <c r="B1474" s="40" t="s">
        <v>260</v>
      </c>
      <c r="C1474" s="41" t="s">
        <v>262</v>
      </c>
      <c r="D1474" s="22"/>
      <c r="E1474" s="23"/>
      <c r="F1474" s="23"/>
      <c r="G1474" s="23"/>
      <c r="H1474" s="24" t="str">
        <f t="shared" si="165"/>
        <v/>
      </c>
      <c r="I1474" s="25">
        <v>5308</v>
      </c>
      <c r="J1474" s="26">
        <v>3065</v>
      </c>
      <c r="K1474" s="26">
        <v>1720</v>
      </c>
      <c r="L1474" s="27">
        <f t="shared" si="166"/>
        <v>0.5611745513866232</v>
      </c>
      <c r="M1474" s="28">
        <v>8</v>
      </c>
      <c r="N1474" s="26">
        <v>2130</v>
      </c>
      <c r="O1474" s="29">
        <f t="shared" si="167"/>
        <v>0.40937920430520852</v>
      </c>
      <c r="P1474" s="30">
        <f t="shared" si="161"/>
        <v>5308</v>
      </c>
      <c r="Q1474" s="31">
        <f t="shared" si="162"/>
        <v>3073</v>
      </c>
      <c r="R1474" s="31">
        <f t="shared" si="163"/>
        <v>2130</v>
      </c>
      <c r="S1474" s="32">
        <f t="shared" si="164"/>
        <v>0.40937920430520852</v>
      </c>
    </row>
    <row r="1475" spans="1:19" x14ac:dyDescent="0.3">
      <c r="A1475" s="34" t="s">
        <v>467</v>
      </c>
      <c r="B1475" s="40" t="s">
        <v>263</v>
      </c>
      <c r="C1475" s="41" t="s">
        <v>264</v>
      </c>
      <c r="D1475" s="22">
        <v>3</v>
      </c>
      <c r="E1475" s="23">
        <v>3</v>
      </c>
      <c r="F1475" s="23"/>
      <c r="G1475" s="23"/>
      <c r="H1475" s="24">
        <f t="shared" si="165"/>
        <v>0</v>
      </c>
      <c r="I1475" s="25">
        <v>1795</v>
      </c>
      <c r="J1475" s="26">
        <v>1494</v>
      </c>
      <c r="K1475" s="26">
        <v>371</v>
      </c>
      <c r="L1475" s="27">
        <f t="shared" si="166"/>
        <v>0.24832663989290496</v>
      </c>
      <c r="M1475" s="28"/>
      <c r="N1475" s="26">
        <v>61</v>
      </c>
      <c r="O1475" s="29">
        <f t="shared" si="167"/>
        <v>3.9228295819935692E-2</v>
      </c>
      <c r="P1475" s="30">
        <f t="shared" ref="P1475:P1538" si="168">IF(SUM(D1475,I1475)&gt;0,SUM(D1475,I1475),"")</f>
        <v>1798</v>
      </c>
      <c r="Q1475" s="31">
        <f t="shared" ref="Q1475:Q1538" si="169">IF(SUM(E1475,J1475, M1475)&gt;0,SUM(E1475,J1475, M1475),"")</f>
        <v>1497</v>
      </c>
      <c r="R1475" s="31">
        <f t="shared" ref="R1475:R1538" si="170">IF(SUM(G1475,N1475)&gt;0,SUM(G1475,N1475),"")</f>
        <v>61</v>
      </c>
      <c r="S1475" s="32">
        <f t="shared" ref="S1475:S1538" si="171">IFERROR(IF((Q1475+R1475)&lt;&gt;0,R1475/(Q1475+R1475),""),"")</f>
        <v>3.9152759948652117E-2</v>
      </c>
    </row>
    <row r="1476" spans="1:19" x14ac:dyDescent="0.3">
      <c r="A1476" s="34" t="s">
        <v>467</v>
      </c>
      <c r="B1476" s="40" t="s">
        <v>263</v>
      </c>
      <c r="C1476" s="41" t="s">
        <v>265</v>
      </c>
      <c r="D1476" s="22"/>
      <c r="E1476" s="23"/>
      <c r="F1476" s="23"/>
      <c r="G1476" s="23"/>
      <c r="H1476" s="24" t="str">
        <f t="shared" si="165"/>
        <v/>
      </c>
      <c r="I1476" s="25">
        <v>14427</v>
      </c>
      <c r="J1476" s="26">
        <v>13347</v>
      </c>
      <c r="K1476" s="26">
        <v>2437</v>
      </c>
      <c r="L1476" s="27">
        <f t="shared" si="166"/>
        <v>0.18258784745635723</v>
      </c>
      <c r="M1476" s="28"/>
      <c r="N1476" s="26">
        <v>684</v>
      </c>
      <c r="O1476" s="29">
        <f t="shared" si="167"/>
        <v>4.8749198203976905E-2</v>
      </c>
      <c r="P1476" s="30">
        <f t="shared" si="168"/>
        <v>14427</v>
      </c>
      <c r="Q1476" s="31">
        <f t="shared" si="169"/>
        <v>13347</v>
      </c>
      <c r="R1476" s="31">
        <f t="shared" si="170"/>
        <v>684</v>
      </c>
      <c r="S1476" s="32">
        <f t="shared" si="171"/>
        <v>4.8749198203976905E-2</v>
      </c>
    </row>
    <row r="1477" spans="1:19" x14ac:dyDescent="0.3">
      <c r="A1477" s="34" t="s">
        <v>467</v>
      </c>
      <c r="B1477" s="40" t="s">
        <v>283</v>
      </c>
      <c r="C1477" s="41" t="s">
        <v>284</v>
      </c>
      <c r="D1477" s="22"/>
      <c r="E1477" s="23"/>
      <c r="F1477" s="23"/>
      <c r="G1477" s="23"/>
      <c r="H1477" s="24" t="str">
        <f t="shared" si="165"/>
        <v/>
      </c>
      <c r="I1477" s="25">
        <v>2316</v>
      </c>
      <c r="J1477" s="26">
        <v>890</v>
      </c>
      <c r="K1477" s="26">
        <v>435</v>
      </c>
      <c r="L1477" s="27">
        <f t="shared" si="166"/>
        <v>0.4887640449438202</v>
      </c>
      <c r="M1477" s="28">
        <v>2</v>
      </c>
      <c r="N1477" s="26">
        <v>1347</v>
      </c>
      <c r="O1477" s="29">
        <f t="shared" si="167"/>
        <v>0.60160786065207683</v>
      </c>
      <c r="P1477" s="30">
        <f t="shared" si="168"/>
        <v>2316</v>
      </c>
      <c r="Q1477" s="31">
        <f t="shared" si="169"/>
        <v>892</v>
      </c>
      <c r="R1477" s="31">
        <f t="shared" si="170"/>
        <v>1347</v>
      </c>
      <c r="S1477" s="32">
        <f t="shared" si="171"/>
        <v>0.60160786065207683</v>
      </c>
    </row>
    <row r="1478" spans="1:19" x14ac:dyDescent="0.3">
      <c r="A1478" s="34" t="s">
        <v>467</v>
      </c>
      <c r="B1478" s="40" t="s">
        <v>293</v>
      </c>
      <c r="C1478" s="41" t="s">
        <v>294</v>
      </c>
      <c r="D1478" s="22"/>
      <c r="E1478" s="23"/>
      <c r="F1478" s="23"/>
      <c r="G1478" s="23"/>
      <c r="H1478" s="24" t="str">
        <f t="shared" si="165"/>
        <v/>
      </c>
      <c r="I1478" s="25">
        <v>1717</v>
      </c>
      <c r="J1478" s="26">
        <v>894</v>
      </c>
      <c r="K1478" s="26">
        <v>283</v>
      </c>
      <c r="L1478" s="27">
        <f t="shared" si="166"/>
        <v>0.31655480984340045</v>
      </c>
      <c r="M1478" s="28">
        <v>2</v>
      </c>
      <c r="N1478" s="26">
        <v>749</v>
      </c>
      <c r="O1478" s="29">
        <f t="shared" si="167"/>
        <v>0.4553191489361702</v>
      </c>
      <c r="P1478" s="30">
        <f t="shared" si="168"/>
        <v>1717</v>
      </c>
      <c r="Q1478" s="31">
        <f t="shared" si="169"/>
        <v>896</v>
      </c>
      <c r="R1478" s="31">
        <f t="shared" si="170"/>
        <v>749</v>
      </c>
      <c r="S1478" s="32">
        <f t="shared" si="171"/>
        <v>0.4553191489361702</v>
      </c>
    </row>
    <row r="1479" spans="1:19" ht="27.6" x14ac:dyDescent="0.3">
      <c r="A1479" s="34" t="s">
        <v>467</v>
      </c>
      <c r="B1479" s="40" t="s">
        <v>296</v>
      </c>
      <c r="C1479" s="41" t="s">
        <v>297</v>
      </c>
      <c r="D1479" s="22"/>
      <c r="E1479" s="23"/>
      <c r="F1479" s="23"/>
      <c r="G1479" s="23"/>
      <c r="H1479" s="24" t="str">
        <f t="shared" si="165"/>
        <v/>
      </c>
      <c r="I1479" s="25">
        <v>199</v>
      </c>
      <c r="J1479" s="26">
        <v>154</v>
      </c>
      <c r="K1479" s="26">
        <v>83</v>
      </c>
      <c r="L1479" s="27">
        <f t="shared" si="166"/>
        <v>0.53896103896103897</v>
      </c>
      <c r="M1479" s="28">
        <v>1</v>
      </c>
      <c r="N1479" s="26">
        <v>27</v>
      </c>
      <c r="O1479" s="29">
        <f t="shared" si="167"/>
        <v>0.14835164835164835</v>
      </c>
      <c r="P1479" s="30">
        <f t="shared" si="168"/>
        <v>199</v>
      </c>
      <c r="Q1479" s="31">
        <f t="shared" si="169"/>
        <v>155</v>
      </c>
      <c r="R1479" s="31">
        <f t="shared" si="170"/>
        <v>27</v>
      </c>
      <c r="S1479" s="32">
        <f t="shared" si="171"/>
        <v>0.14835164835164835</v>
      </c>
    </row>
    <row r="1480" spans="1:19" x14ac:dyDescent="0.3">
      <c r="A1480" s="34" t="s">
        <v>467</v>
      </c>
      <c r="B1480" s="40" t="s">
        <v>298</v>
      </c>
      <c r="C1480" s="41" t="s">
        <v>299</v>
      </c>
      <c r="D1480" s="22"/>
      <c r="E1480" s="23"/>
      <c r="F1480" s="23"/>
      <c r="G1480" s="23"/>
      <c r="H1480" s="24" t="str">
        <f t="shared" si="165"/>
        <v/>
      </c>
      <c r="I1480" s="25">
        <v>18</v>
      </c>
      <c r="J1480" s="26">
        <v>15</v>
      </c>
      <c r="K1480" s="26">
        <v>6</v>
      </c>
      <c r="L1480" s="27">
        <f t="shared" si="166"/>
        <v>0.4</v>
      </c>
      <c r="M1480" s="28"/>
      <c r="N1480" s="26">
        <v>2</v>
      </c>
      <c r="O1480" s="29">
        <f t="shared" si="167"/>
        <v>0.11764705882352941</v>
      </c>
      <c r="P1480" s="30">
        <f t="shared" si="168"/>
        <v>18</v>
      </c>
      <c r="Q1480" s="31">
        <f t="shared" si="169"/>
        <v>15</v>
      </c>
      <c r="R1480" s="31">
        <f t="shared" si="170"/>
        <v>2</v>
      </c>
      <c r="S1480" s="32">
        <f t="shared" si="171"/>
        <v>0.11764705882352941</v>
      </c>
    </row>
    <row r="1481" spans="1:19" x14ac:dyDescent="0.3">
      <c r="A1481" s="34" t="s">
        <v>467</v>
      </c>
      <c r="B1481" s="40" t="s">
        <v>302</v>
      </c>
      <c r="C1481" s="41" t="s">
        <v>303</v>
      </c>
      <c r="D1481" s="22"/>
      <c r="E1481" s="23"/>
      <c r="F1481" s="23"/>
      <c r="G1481" s="23"/>
      <c r="H1481" s="24" t="str">
        <f t="shared" si="165"/>
        <v/>
      </c>
      <c r="I1481" s="25">
        <v>7</v>
      </c>
      <c r="J1481" s="26">
        <v>7</v>
      </c>
      <c r="K1481" s="26">
        <v>3</v>
      </c>
      <c r="L1481" s="27">
        <f t="shared" si="166"/>
        <v>0.42857142857142855</v>
      </c>
      <c r="M1481" s="28"/>
      <c r="N1481" s="26"/>
      <c r="O1481" s="29">
        <f t="shared" si="167"/>
        <v>0</v>
      </c>
      <c r="P1481" s="30">
        <f t="shared" si="168"/>
        <v>7</v>
      </c>
      <c r="Q1481" s="31">
        <f t="shared" si="169"/>
        <v>7</v>
      </c>
      <c r="R1481" s="31" t="str">
        <f t="shared" si="170"/>
        <v/>
      </c>
      <c r="S1481" s="32" t="str">
        <f t="shared" si="171"/>
        <v/>
      </c>
    </row>
    <row r="1482" spans="1:19" x14ac:dyDescent="0.3">
      <c r="A1482" s="34" t="s">
        <v>467</v>
      </c>
      <c r="B1482" s="40" t="s">
        <v>310</v>
      </c>
      <c r="C1482" s="41" t="s">
        <v>311</v>
      </c>
      <c r="D1482" s="22"/>
      <c r="E1482" s="23"/>
      <c r="F1482" s="23"/>
      <c r="G1482" s="23"/>
      <c r="H1482" s="24" t="str">
        <f t="shared" si="165"/>
        <v/>
      </c>
      <c r="I1482" s="25">
        <v>1648</v>
      </c>
      <c r="J1482" s="26">
        <v>1041</v>
      </c>
      <c r="K1482" s="26">
        <v>623</v>
      </c>
      <c r="L1482" s="27">
        <f t="shared" si="166"/>
        <v>0.59846301633045151</v>
      </c>
      <c r="M1482" s="28"/>
      <c r="N1482" s="26">
        <v>552</v>
      </c>
      <c r="O1482" s="29">
        <f t="shared" si="167"/>
        <v>0.34651600753295669</v>
      </c>
      <c r="P1482" s="30">
        <f t="shared" si="168"/>
        <v>1648</v>
      </c>
      <c r="Q1482" s="31">
        <f t="shared" si="169"/>
        <v>1041</v>
      </c>
      <c r="R1482" s="31">
        <f t="shared" si="170"/>
        <v>552</v>
      </c>
      <c r="S1482" s="32">
        <f t="shared" si="171"/>
        <v>0.34651600753295669</v>
      </c>
    </row>
    <row r="1483" spans="1:19" x14ac:dyDescent="0.3">
      <c r="A1483" s="34" t="s">
        <v>467</v>
      </c>
      <c r="B1483" s="40" t="s">
        <v>312</v>
      </c>
      <c r="C1483" s="41" t="s">
        <v>313</v>
      </c>
      <c r="D1483" s="22"/>
      <c r="E1483" s="23"/>
      <c r="F1483" s="23"/>
      <c r="G1483" s="23"/>
      <c r="H1483" s="24" t="str">
        <f t="shared" si="165"/>
        <v/>
      </c>
      <c r="I1483" s="25">
        <v>15</v>
      </c>
      <c r="J1483" s="26">
        <v>11</v>
      </c>
      <c r="K1483" s="26">
        <v>3</v>
      </c>
      <c r="L1483" s="27">
        <f t="shared" si="166"/>
        <v>0.27272727272727271</v>
      </c>
      <c r="M1483" s="28"/>
      <c r="N1483" s="26"/>
      <c r="O1483" s="29">
        <f t="shared" si="167"/>
        <v>0</v>
      </c>
      <c r="P1483" s="30">
        <f t="shared" si="168"/>
        <v>15</v>
      </c>
      <c r="Q1483" s="31">
        <f t="shared" si="169"/>
        <v>11</v>
      </c>
      <c r="R1483" s="31" t="str">
        <f t="shared" si="170"/>
        <v/>
      </c>
      <c r="S1483" s="32" t="str">
        <f t="shared" si="171"/>
        <v/>
      </c>
    </row>
    <row r="1484" spans="1:19" ht="27.6" x14ac:dyDescent="0.3">
      <c r="A1484" s="34" t="s">
        <v>467</v>
      </c>
      <c r="B1484" s="40" t="s">
        <v>314</v>
      </c>
      <c r="C1484" s="41" t="s">
        <v>317</v>
      </c>
      <c r="D1484" s="22"/>
      <c r="E1484" s="23"/>
      <c r="F1484" s="23"/>
      <c r="G1484" s="23"/>
      <c r="H1484" s="24" t="str">
        <f t="shared" si="165"/>
        <v/>
      </c>
      <c r="I1484" s="25">
        <v>5789</v>
      </c>
      <c r="J1484" s="26">
        <v>5384</v>
      </c>
      <c r="K1484" s="26">
        <v>771</v>
      </c>
      <c r="L1484" s="27">
        <f t="shared" si="166"/>
        <v>0.14320208023774145</v>
      </c>
      <c r="M1484" s="28">
        <v>40</v>
      </c>
      <c r="N1484" s="26">
        <v>275</v>
      </c>
      <c r="O1484" s="29">
        <f t="shared" si="167"/>
        <v>4.8254079663098789E-2</v>
      </c>
      <c r="P1484" s="30">
        <f t="shared" si="168"/>
        <v>5789</v>
      </c>
      <c r="Q1484" s="31">
        <f t="shared" si="169"/>
        <v>5424</v>
      </c>
      <c r="R1484" s="31">
        <f t="shared" si="170"/>
        <v>275</v>
      </c>
      <c r="S1484" s="32">
        <f t="shared" si="171"/>
        <v>4.8254079663098789E-2</v>
      </c>
    </row>
    <row r="1485" spans="1:19" ht="27.6" x14ac:dyDescent="0.3">
      <c r="A1485" s="34" t="s">
        <v>467</v>
      </c>
      <c r="B1485" s="40" t="s">
        <v>326</v>
      </c>
      <c r="C1485" s="41" t="s">
        <v>327</v>
      </c>
      <c r="D1485" s="22">
        <v>18</v>
      </c>
      <c r="E1485" s="23">
        <v>8</v>
      </c>
      <c r="F1485" s="23">
        <v>1</v>
      </c>
      <c r="G1485" s="23"/>
      <c r="H1485" s="24">
        <f t="shared" si="165"/>
        <v>0</v>
      </c>
      <c r="I1485" s="25">
        <v>10337</v>
      </c>
      <c r="J1485" s="26">
        <v>9532</v>
      </c>
      <c r="K1485" s="26">
        <v>629</v>
      </c>
      <c r="L1485" s="27">
        <f t="shared" si="166"/>
        <v>6.5988250104909774E-2</v>
      </c>
      <c r="M1485" s="28">
        <v>1</v>
      </c>
      <c r="N1485" s="26">
        <v>89</v>
      </c>
      <c r="O1485" s="29">
        <f t="shared" si="167"/>
        <v>9.2496362502598219E-3</v>
      </c>
      <c r="P1485" s="30">
        <f t="shared" si="168"/>
        <v>10355</v>
      </c>
      <c r="Q1485" s="31">
        <f t="shared" si="169"/>
        <v>9541</v>
      </c>
      <c r="R1485" s="31">
        <f t="shared" si="170"/>
        <v>89</v>
      </c>
      <c r="S1485" s="32">
        <f t="shared" si="171"/>
        <v>9.2419522326064388E-3</v>
      </c>
    </row>
    <row r="1486" spans="1:19" x14ac:dyDescent="0.3">
      <c r="A1486" s="34" t="s">
        <v>467</v>
      </c>
      <c r="B1486" s="40" t="s">
        <v>328</v>
      </c>
      <c r="C1486" s="41" t="s">
        <v>330</v>
      </c>
      <c r="D1486" s="22"/>
      <c r="E1486" s="23"/>
      <c r="F1486" s="23"/>
      <c r="G1486" s="23"/>
      <c r="H1486" s="24" t="str">
        <f t="shared" si="165"/>
        <v/>
      </c>
      <c r="I1486" s="25">
        <v>17103</v>
      </c>
      <c r="J1486" s="26">
        <v>15233</v>
      </c>
      <c r="K1486" s="26">
        <v>13014</v>
      </c>
      <c r="L1486" s="27">
        <f t="shared" si="166"/>
        <v>0.85432941639860827</v>
      </c>
      <c r="M1486" s="28"/>
      <c r="N1486" s="26">
        <v>969</v>
      </c>
      <c r="O1486" s="29">
        <f t="shared" si="167"/>
        <v>5.9807431181335635E-2</v>
      </c>
      <c r="P1486" s="30">
        <f t="shared" si="168"/>
        <v>17103</v>
      </c>
      <c r="Q1486" s="31">
        <f t="shared" si="169"/>
        <v>15233</v>
      </c>
      <c r="R1486" s="31">
        <f t="shared" si="170"/>
        <v>969</v>
      </c>
      <c r="S1486" s="32">
        <f t="shared" si="171"/>
        <v>5.9807431181335635E-2</v>
      </c>
    </row>
    <row r="1487" spans="1:19" x14ac:dyDescent="0.3">
      <c r="A1487" s="34" t="s">
        <v>467</v>
      </c>
      <c r="B1487" s="40" t="s">
        <v>331</v>
      </c>
      <c r="C1487" s="41" t="s">
        <v>332</v>
      </c>
      <c r="D1487" s="22">
        <v>3</v>
      </c>
      <c r="E1487" s="23">
        <v>3</v>
      </c>
      <c r="F1487" s="23"/>
      <c r="G1487" s="23"/>
      <c r="H1487" s="24">
        <f t="shared" si="165"/>
        <v>0</v>
      </c>
      <c r="I1487" s="25">
        <v>1986</v>
      </c>
      <c r="J1487" s="26">
        <v>471</v>
      </c>
      <c r="K1487" s="26">
        <v>112</v>
      </c>
      <c r="L1487" s="27">
        <f t="shared" si="166"/>
        <v>0.23779193205944799</v>
      </c>
      <c r="M1487" s="28">
        <v>1</v>
      </c>
      <c r="N1487" s="26">
        <v>1304</v>
      </c>
      <c r="O1487" s="29">
        <f t="shared" si="167"/>
        <v>0.73423423423423428</v>
      </c>
      <c r="P1487" s="30">
        <f t="shared" si="168"/>
        <v>1989</v>
      </c>
      <c r="Q1487" s="31">
        <f t="shared" si="169"/>
        <v>475</v>
      </c>
      <c r="R1487" s="31">
        <f t="shared" si="170"/>
        <v>1304</v>
      </c>
      <c r="S1487" s="32">
        <f t="shared" si="171"/>
        <v>0.73299606520517147</v>
      </c>
    </row>
    <row r="1488" spans="1:19" x14ac:dyDescent="0.3">
      <c r="A1488" s="34" t="s">
        <v>467</v>
      </c>
      <c r="B1488" s="40" t="s">
        <v>333</v>
      </c>
      <c r="C1488" s="41" t="s">
        <v>334</v>
      </c>
      <c r="D1488" s="22"/>
      <c r="E1488" s="23"/>
      <c r="F1488" s="23"/>
      <c r="G1488" s="23"/>
      <c r="H1488" s="24" t="str">
        <f t="shared" si="165"/>
        <v/>
      </c>
      <c r="I1488" s="25">
        <v>175</v>
      </c>
      <c r="J1488" s="26">
        <v>165</v>
      </c>
      <c r="K1488" s="26"/>
      <c r="L1488" s="27">
        <f t="shared" si="166"/>
        <v>0</v>
      </c>
      <c r="M1488" s="28"/>
      <c r="N1488" s="26">
        <v>1</v>
      </c>
      <c r="O1488" s="29">
        <f t="shared" si="167"/>
        <v>6.024096385542169E-3</v>
      </c>
      <c r="P1488" s="30">
        <f t="shared" si="168"/>
        <v>175</v>
      </c>
      <c r="Q1488" s="31">
        <f t="shared" si="169"/>
        <v>165</v>
      </c>
      <c r="R1488" s="31">
        <f t="shared" si="170"/>
        <v>1</v>
      </c>
      <c r="S1488" s="32">
        <f t="shared" si="171"/>
        <v>6.024096385542169E-3</v>
      </c>
    </row>
    <row r="1489" spans="1:19" x14ac:dyDescent="0.3">
      <c r="A1489" s="34" t="s">
        <v>467</v>
      </c>
      <c r="B1489" s="40" t="s">
        <v>339</v>
      </c>
      <c r="C1489" s="41" t="s">
        <v>339</v>
      </c>
      <c r="D1489" s="22"/>
      <c r="E1489" s="23"/>
      <c r="F1489" s="23"/>
      <c r="G1489" s="23"/>
      <c r="H1489" s="24" t="str">
        <f t="shared" si="165"/>
        <v/>
      </c>
      <c r="I1489" s="25">
        <v>565</v>
      </c>
      <c r="J1489" s="26">
        <v>516</v>
      </c>
      <c r="K1489" s="26">
        <v>262</v>
      </c>
      <c r="L1489" s="27">
        <f t="shared" si="166"/>
        <v>0.50775193798449614</v>
      </c>
      <c r="M1489" s="28"/>
      <c r="N1489" s="26">
        <v>34</v>
      </c>
      <c r="O1489" s="29">
        <f t="shared" si="167"/>
        <v>6.1818181818181821E-2</v>
      </c>
      <c r="P1489" s="30">
        <f t="shared" si="168"/>
        <v>565</v>
      </c>
      <c r="Q1489" s="31">
        <f t="shared" si="169"/>
        <v>516</v>
      </c>
      <c r="R1489" s="31">
        <f t="shared" si="170"/>
        <v>34</v>
      </c>
      <c r="S1489" s="32">
        <f t="shared" si="171"/>
        <v>6.1818181818181821E-2</v>
      </c>
    </row>
    <row r="1490" spans="1:19" x14ac:dyDescent="0.3">
      <c r="A1490" s="34" t="s">
        <v>467</v>
      </c>
      <c r="B1490" s="40" t="s">
        <v>344</v>
      </c>
      <c r="C1490" s="41" t="s">
        <v>345</v>
      </c>
      <c r="D1490" s="22"/>
      <c r="E1490" s="23"/>
      <c r="F1490" s="23"/>
      <c r="G1490" s="23"/>
      <c r="H1490" s="24" t="str">
        <f t="shared" si="165"/>
        <v/>
      </c>
      <c r="I1490" s="25">
        <v>2882</v>
      </c>
      <c r="J1490" s="26">
        <v>2803</v>
      </c>
      <c r="K1490" s="26">
        <v>2694</v>
      </c>
      <c r="L1490" s="27">
        <f t="shared" si="166"/>
        <v>0.9611130931145202</v>
      </c>
      <c r="M1490" s="28"/>
      <c r="N1490" s="26">
        <v>31</v>
      </c>
      <c r="O1490" s="29">
        <f t="shared" si="167"/>
        <v>1.0938602681721948E-2</v>
      </c>
      <c r="P1490" s="30">
        <f t="shared" si="168"/>
        <v>2882</v>
      </c>
      <c r="Q1490" s="31">
        <f t="shared" si="169"/>
        <v>2803</v>
      </c>
      <c r="R1490" s="31">
        <f t="shared" si="170"/>
        <v>31</v>
      </c>
      <c r="S1490" s="32">
        <f t="shared" si="171"/>
        <v>1.0938602681721948E-2</v>
      </c>
    </row>
    <row r="1491" spans="1:19" x14ac:dyDescent="0.3">
      <c r="A1491" s="34" t="s">
        <v>467</v>
      </c>
      <c r="B1491" s="40" t="s">
        <v>344</v>
      </c>
      <c r="C1491" s="41" t="s">
        <v>346</v>
      </c>
      <c r="D1491" s="22"/>
      <c r="E1491" s="23"/>
      <c r="F1491" s="23"/>
      <c r="G1491" s="23"/>
      <c r="H1491" s="24" t="str">
        <f t="shared" si="165"/>
        <v/>
      </c>
      <c r="I1491" s="25">
        <v>7532</v>
      </c>
      <c r="J1491" s="26">
        <v>6411</v>
      </c>
      <c r="K1491" s="26">
        <v>5240</v>
      </c>
      <c r="L1491" s="27">
        <f t="shared" si="166"/>
        <v>0.81734518795819688</v>
      </c>
      <c r="M1491" s="28">
        <v>1</v>
      </c>
      <c r="N1491" s="26">
        <v>407</v>
      </c>
      <c r="O1491" s="29">
        <f t="shared" si="167"/>
        <v>5.9686170992814196E-2</v>
      </c>
      <c r="P1491" s="30">
        <f t="shared" si="168"/>
        <v>7532</v>
      </c>
      <c r="Q1491" s="31">
        <f t="shared" si="169"/>
        <v>6412</v>
      </c>
      <c r="R1491" s="31">
        <f t="shared" si="170"/>
        <v>407</v>
      </c>
      <c r="S1491" s="32">
        <f t="shared" si="171"/>
        <v>5.9686170992814196E-2</v>
      </c>
    </row>
    <row r="1492" spans="1:19" x14ac:dyDescent="0.3">
      <c r="A1492" s="34" t="s">
        <v>467</v>
      </c>
      <c r="B1492" s="40" t="s">
        <v>348</v>
      </c>
      <c r="C1492" s="41" t="s">
        <v>349</v>
      </c>
      <c r="D1492" s="22"/>
      <c r="E1492" s="23"/>
      <c r="F1492" s="23"/>
      <c r="G1492" s="23"/>
      <c r="H1492" s="24" t="str">
        <f t="shared" si="165"/>
        <v/>
      </c>
      <c r="I1492" s="25">
        <v>68</v>
      </c>
      <c r="J1492" s="26">
        <v>65</v>
      </c>
      <c r="K1492" s="26">
        <v>24</v>
      </c>
      <c r="L1492" s="27">
        <f t="shared" si="166"/>
        <v>0.36923076923076925</v>
      </c>
      <c r="M1492" s="28"/>
      <c r="N1492" s="26">
        <v>2</v>
      </c>
      <c r="O1492" s="29">
        <f t="shared" si="167"/>
        <v>2.9850746268656716E-2</v>
      </c>
      <c r="P1492" s="30">
        <f t="shared" si="168"/>
        <v>68</v>
      </c>
      <c r="Q1492" s="31">
        <f t="shared" si="169"/>
        <v>65</v>
      </c>
      <c r="R1492" s="31">
        <f t="shared" si="170"/>
        <v>2</v>
      </c>
      <c r="S1492" s="32">
        <f t="shared" si="171"/>
        <v>2.9850746268656716E-2</v>
      </c>
    </row>
    <row r="1493" spans="1:19" x14ac:dyDescent="0.3">
      <c r="A1493" s="34" t="s">
        <v>467</v>
      </c>
      <c r="B1493" s="40" t="s">
        <v>350</v>
      </c>
      <c r="C1493" s="41" t="s">
        <v>354</v>
      </c>
      <c r="D1493" s="22"/>
      <c r="E1493" s="23"/>
      <c r="F1493" s="23"/>
      <c r="G1493" s="23"/>
      <c r="H1493" s="24" t="str">
        <f t="shared" si="165"/>
        <v/>
      </c>
      <c r="I1493" s="25">
        <v>5</v>
      </c>
      <c r="J1493" s="26">
        <v>2</v>
      </c>
      <c r="K1493" s="26">
        <v>2</v>
      </c>
      <c r="L1493" s="27">
        <f t="shared" si="166"/>
        <v>1</v>
      </c>
      <c r="M1493" s="28"/>
      <c r="N1493" s="26"/>
      <c r="O1493" s="29">
        <f t="shared" si="167"/>
        <v>0</v>
      </c>
      <c r="P1493" s="30">
        <f t="shared" si="168"/>
        <v>5</v>
      </c>
      <c r="Q1493" s="31">
        <f t="shared" si="169"/>
        <v>2</v>
      </c>
      <c r="R1493" s="31" t="str">
        <f t="shared" si="170"/>
        <v/>
      </c>
      <c r="S1493" s="32" t="str">
        <f t="shared" si="171"/>
        <v/>
      </c>
    </row>
    <row r="1494" spans="1:19" x14ac:dyDescent="0.3">
      <c r="A1494" s="34" t="s">
        <v>467</v>
      </c>
      <c r="B1494" s="40" t="s">
        <v>362</v>
      </c>
      <c r="C1494" s="41" t="s">
        <v>363</v>
      </c>
      <c r="D1494" s="22"/>
      <c r="E1494" s="23"/>
      <c r="F1494" s="23"/>
      <c r="G1494" s="23"/>
      <c r="H1494" s="24" t="str">
        <f t="shared" si="165"/>
        <v/>
      </c>
      <c r="I1494" s="25">
        <v>8</v>
      </c>
      <c r="J1494" s="26">
        <v>3</v>
      </c>
      <c r="K1494" s="26"/>
      <c r="L1494" s="27">
        <f t="shared" si="166"/>
        <v>0</v>
      </c>
      <c r="M1494" s="28"/>
      <c r="N1494" s="26">
        <v>5</v>
      </c>
      <c r="O1494" s="29">
        <f t="shared" si="167"/>
        <v>0.625</v>
      </c>
      <c r="P1494" s="30">
        <f t="shared" si="168"/>
        <v>8</v>
      </c>
      <c r="Q1494" s="31">
        <f t="shared" si="169"/>
        <v>3</v>
      </c>
      <c r="R1494" s="31">
        <f t="shared" si="170"/>
        <v>5</v>
      </c>
      <c r="S1494" s="32">
        <f t="shared" si="171"/>
        <v>0.625</v>
      </c>
    </row>
    <row r="1495" spans="1:19" x14ac:dyDescent="0.3">
      <c r="A1495" s="34" t="s">
        <v>467</v>
      </c>
      <c r="B1495" s="40" t="s">
        <v>364</v>
      </c>
      <c r="C1495" s="41" t="s">
        <v>366</v>
      </c>
      <c r="D1495" s="22"/>
      <c r="E1495" s="23"/>
      <c r="F1495" s="23"/>
      <c r="G1495" s="23"/>
      <c r="H1495" s="24" t="str">
        <f t="shared" si="165"/>
        <v/>
      </c>
      <c r="I1495" s="25">
        <v>9</v>
      </c>
      <c r="J1495" s="26">
        <v>5</v>
      </c>
      <c r="K1495" s="26">
        <v>5</v>
      </c>
      <c r="L1495" s="27">
        <f t="shared" si="166"/>
        <v>1</v>
      </c>
      <c r="M1495" s="28"/>
      <c r="N1495" s="26"/>
      <c r="O1495" s="29">
        <f t="shared" si="167"/>
        <v>0</v>
      </c>
      <c r="P1495" s="30">
        <f t="shared" si="168"/>
        <v>9</v>
      </c>
      <c r="Q1495" s="31">
        <f t="shared" si="169"/>
        <v>5</v>
      </c>
      <c r="R1495" s="31" t="str">
        <f t="shared" si="170"/>
        <v/>
      </c>
      <c r="S1495" s="32" t="str">
        <f t="shared" si="171"/>
        <v/>
      </c>
    </row>
    <row r="1496" spans="1:19" x14ac:dyDescent="0.3">
      <c r="A1496" s="34" t="s">
        <v>467</v>
      </c>
      <c r="B1496" s="40" t="s">
        <v>376</v>
      </c>
      <c r="C1496" s="41" t="s">
        <v>377</v>
      </c>
      <c r="D1496" s="22"/>
      <c r="E1496" s="23"/>
      <c r="F1496" s="23"/>
      <c r="G1496" s="23"/>
      <c r="H1496" s="24" t="str">
        <f t="shared" si="165"/>
        <v/>
      </c>
      <c r="I1496" s="25">
        <v>2533</v>
      </c>
      <c r="J1496" s="26">
        <v>2369</v>
      </c>
      <c r="K1496" s="26">
        <v>2245</v>
      </c>
      <c r="L1496" s="27">
        <f t="shared" si="166"/>
        <v>0.94765723934149426</v>
      </c>
      <c r="M1496" s="28"/>
      <c r="N1496" s="26">
        <v>86</v>
      </c>
      <c r="O1496" s="29">
        <f t="shared" si="167"/>
        <v>3.5030549898167007E-2</v>
      </c>
      <c r="P1496" s="30">
        <f t="shared" si="168"/>
        <v>2533</v>
      </c>
      <c r="Q1496" s="31">
        <f t="shared" si="169"/>
        <v>2369</v>
      </c>
      <c r="R1496" s="31">
        <f t="shared" si="170"/>
        <v>86</v>
      </c>
      <c r="S1496" s="32">
        <f t="shared" si="171"/>
        <v>3.5030549898167007E-2</v>
      </c>
    </row>
    <row r="1497" spans="1:19" x14ac:dyDescent="0.3">
      <c r="A1497" s="34" t="s">
        <v>467</v>
      </c>
      <c r="B1497" s="40" t="s">
        <v>378</v>
      </c>
      <c r="C1497" s="41" t="s">
        <v>379</v>
      </c>
      <c r="D1497" s="22">
        <v>1</v>
      </c>
      <c r="E1497" s="23">
        <v>1</v>
      </c>
      <c r="F1497" s="23"/>
      <c r="G1497" s="23"/>
      <c r="H1497" s="24">
        <f t="shared" si="165"/>
        <v>0</v>
      </c>
      <c r="I1497" s="25">
        <v>59</v>
      </c>
      <c r="J1497" s="26">
        <v>58</v>
      </c>
      <c r="K1497" s="26">
        <v>4</v>
      </c>
      <c r="L1497" s="27">
        <f t="shared" si="166"/>
        <v>6.8965517241379309E-2</v>
      </c>
      <c r="M1497" s="28"/>
      <c r="N1497" s="26">
        <v>1</v>
      </c>
      <c r="O1497" s="29">
        <f t="shared" si="167"/>
        <v>1.6949152542372881E-2</v>
      </c>
      <c r="P1497" s="30">
        <f t="shared" si="168"/>
        <v>60</v>
      </c>
      <c r="Q1497" s="31">
        <f t="shared" si="169"/>
        <v>59</v>
      </c>
      <c r="R1497" s="31">
        <f t="shared" si="170"/>
        <v>1</v>
      </c>
      <c r="S1497" s="32">
        <f t="shared" si="171"/>
        <v>1.6666666666666666E-2</v>
      </c>
    </row>
    <row r="1498" spans="1:19" x14ac:dyDescent="0.3">
      <c r="A1498" s="34" t="s">
        <v>467</v>
      </c>
      <c r="B1498" s="40" t="s">
        <v>384</v>
      </c>
      <c r="C1498" s="41" t="s">
        <v>385</v>
      </c>
      <c r="D1498" s="22"/>
      <c r="E1498" s="23"/>
      <c r="F1498" s="23"/>
      <c r="G1498" s="23"/>
      <c r="H1498" s="24" t="str">
        <f t="shared" si="165"/>
        <v/>
      </c>
      <c r="I1498" s="25">
        <v>1390</v>
      </c>
      <c r="J1498" s="26">
        <v>1156</v>
      </c>
      <c r="K1498" s="26">
        <v>192</v>
      </c>
      <c r="L1498" s="27">
        <f t="shared" si="166"/>
        <v>0.16608996539792387</v>
      </c>
      <c r="M1498" s="28"/>
      <c r="N1498" s="26">
        <v>156</v>
      </c>
      <c r="O1498" s="29">
        <f t="shared" si="167"/>
        <v>0.11890243902439024</v>
      </c>
      <c r="P1498" s="30">
        <f t="shared" si="168"/>
        <v>1390</v>
      </c>
      <c r="Q1498" s="31">
        <f t="shared" si="169"/>
        <v>1156</v>
      </c>
      <c r="R1498" s="31">
        <f t="shared" si="170"/>
        <v>156</v>
      </c>
      <c r="S1498" s="32">
        <f t="shared" si="171"/>
        <v>0.11890243902439024</v>
      </c>
    </row>
    <row r="1499" spans="1:19" x14ac:dyDescent="0.3">
      <c r="A1499" s="34" t="s">
        <v>467</v>
      </c>
      <c r="B1499" s="40" t="s">
        <v>386</v>
      </c>
      <c r="C1499" s="41" t="s">
        <v>387</v>
      </c>
      <c r="D1499" s="22"/>
      <c r="E1499" s="23"/>
      <c r="F1499" s="23"/>
      <c r="G1499" s="23"/>
      <c r="H1499" s="24" t="str">
        <f t="shared" si="165"/>
        <v/>
      </c>
      <c r="I1499" s="25">
        <v>2163</v>
      </c>
      <c r="J1499" s="26">
        <v>1975</v>
      </c>
      <c r="K1499" s="26">
        <v>1206</v>
      </c>
      <c r="L1499" s="27">
        <f t="shared" si="166"/>
        <v>0.61063291139240505</v>
      </c>
      <c r="M1499" s="28">
        <v>1</v>
      </c>
      <c r="N1499" s="26">
        <v>58</v>
      </c>
      <c r="O1499" s="29">
        <f t="shared" si="167"/>
        <v>2.8515240904621434E-2</v>
      </c>
      <c r="P1499" s="30">
        <f t="shared" si="168"/>
        <v>2163</v>
      </c>
      <c r="Q1499" s="31">
        <f t="shared" si="169"/>
        <v>1976</v>
      </c>
      <c r="R1499" s="31">
        <f t="shared" si="170"/>
        <v>58</v>
      </c>
      <c r="S1499" s="32">
        <f t="shared" si="171"/>
        <v>2.8515240904621434E-2</v>
      </c>
    </row>
    <row r="1500" spans="1:19" x14ac:dyDescent="0.3">
      <c r="A1500" s="34" t="s">
        <v>467</v>
      </c>
      <c r="B1500" s="40" t="s">
        <v>396</v>
      </c>
      <c r="C1500" s="41" t="s">
        <v>399</v>
      </c>
      <c r="D1500" s="22"/>
      <c r="E1500" s="23"/>
      <c r="F1500" s="23"/>
      <c r="G1500" s="23"/>
      <c r="H1500" s="24" t="str">
        <f t="shared" si="165"/>
        <v/>
      </c>
      <c r="I1500" s="25">
        <v>689</v>
      </c>
      <c r="J1500" s="26">
        <v>536</v>
      </c>
      <c r="K1500" s="26">
        <v>429</v>
      </c>
      <c r="L1500" s="27">
        <f t="shared" si="166"/>
        <v>0.80037313432835822</v>
      </c>
      <c r="M1500" s="28"/>
      <c r="N1500" s="26">
        <v>69</v>
      </c>
      <c r="O1500" s="29">
        <f t="shared" si="167"/>
        <v>0.1140495867768595</v>
      </c>
      <c r="P1500" s="30">
        <f t="shared" si="168"/>
        <v>689</v>
      </c>
      <c r="Q1500" s="31">
        <f t="shared" si="169"/>
        <v>536</v>
      </c>
      <c r="R1500" s="31">
        <f t="shared" si="170"/>
        <v>69</v>
      </c>
      <c r="S1500" s="32">
        <f t="shared" si="171"/>
        <v>0.1140495867768595</v>
      </c>
    </row>
    <row r="1501" spans="1:19" ht="27.6" x14ac:dyDescent="0.3">
      <c r="A1501" s="34" t="s">
        <v>467</v>
      </c>
      <c r="B1501" s="40" t="s">
        <v>405</v>
      </c>
      <c r="C1501" s="41" t="s">
        <v>406</v>
      </c>
      <c r="D1501" s="22"/>
      <c r="E1501" s="23"/>
      <c r="F1501" s="23"/>
      <c r="G1501" s="23"/>
      <c r="H1501" s="24" t="str">
        <f t="shared" si="165"/>
        <v/>
      </c>
      <c r="I1501" s="25">
        <v>2292</v>
      </c>
      <c r="J1501" s="26">
        <v>1879</v>
      </c>
      <c r="K1501" s="26">
        <v>1131</v>
      </c>
      <c r="L1501" s="27">
        <f t="shared" si="166"/>
        <v>0.60191591271953171</v>
      </c>
      <c r="M1501" s="28"/>
      <c r="N1501" s="26">
        <v>355</v>
      </c>
      <c r="O1501" s="29">
        <f t="shared" si="167"/>
        <v>0.15890778871978514</v>
      </c>
      <c r="P1501" s="30">
        <f t="shared" si="168"/>
        <v>2292</v>
      </c>
      <c r="Q1501" s="31">
        <f t="shared" si="169"/>
        <v>1879</v>
      </c>
      <c r="R1501" s="31">
        <f t="shared" si="170"/>
        <v>355</v>
      </c>
      <c r="S1501" s="32">
        <f t="shared" si="171"/>
        <v>0.15890778871978514</v>
      </c>
    </row>
    <row r="1502" spans="1:19" x14ac:dyDescent="0.3">
      <c r="A1502" s="34" t="s">
        <v>467</v>
      </c>
      <c r="B1502" s="40" t="s">
        <v>408</v>
      </c>
      <c r="C1502" s="41" t="s">
        <v>410</v>
      </c>
      <c r="D1502" s="22">
        <v>15</v>
      </c>
      <c r="E1502" s="23">
        <v>14</v>
      </c>
      <c r="F1502" s="23">
        <v>1</v>
      </c>
      <c r="G1502" s="23">
        <v>1</v>
      </c>
      <c r="H1502" s="24">
        <f t="shared" si="165"/>
        <v>6.6666666666666666E-2</v>
      </c>
      <c r="I1502" s="25">
        <v>12361</v>
      </c>
      <c r="J1502" s="26">
        <v>11861</v>
      </c>
      <c r="K1502" s="26">
        <v>9558</v>
      </c>
      <c r="L1502" s="27">
        <f t="shared" si="166"/>
        <v>0.80583424669083548</v>
      </c>
      <c r="M1502" s="28">
        <v>6</v>
      </c>
      <c r="N1502" s="26">
        <v>364</v>
      </c>
      <c r="O1502" s="29">
        <f t="shared" si="167"/>
        <v>2.9760444771482299E-2</v>
      </c>
      <c r="P1502" s="30">
        <f t="shared" si="168"/>
        <v>12376</v>
      </c>
      <c r="Q1502" s="31">
        <f t="shared" si="169"/>
        <v>11881</v>
      </c>
      <c r="R1502" s="31">
        <f t="shared" si="170"/>
        <v>365</v>
      </c>
      <c r="S1502" s="32">
        <f t="shared" si="171"/>
        <v>2.9805650824759104E-2</v>
      </c>
    </row>
    <row r="1503" spans="1:19" x14ac:dyDescent="0.3">
      <c r="A1503" s="34" t="s">
        <v>467</v>
      </c>
      <c r="B1503" s="40" t="s">
        <v>408</v>
      </c>
      <c r="C1503" s="41" t="s">
        <v>411</v>
      </c>
      <c r="D1503" s="22"/>
      <c r="E1503" s="23"/>
      <c r="F1503" s="23"/>
      <c r="G1503" s="23"/>
      <c r="H1503" s="24" t="str">
        <f t="shared" si="165"/>
        <v/>
      </c>
      <c r="I1503" s="25">
        <v>5810</v>
      </c>
      <c r="J1503" s="26">
        <v>5273</v>
      </c>
      <c r="K1503" s="26">
        <v>3829</v>
      </c>
      <c r="L1503" s="27">
        <f t="shared" si="166"/>
        <v>0.72615209558126304</v>
      </c>
      <c r="M1503" s="28">
        <v>7</v>
      </c>
      <c r="N1503" s="26">
        <v>247</v>
      </c>
      <c r="O1503" s="29">
        <f t="shared" si="167"/>
        <v>4.468970508413244E-2</v>
      </c>
      <c r="P1503" s="30">
        <f t="shared" si="168"/>
        <v>5810</v>
      </c>
      <c r="Q1503" s="31">
        <f t="shared" si="169"/>
        <v>5280</v>
      </c>
      <c r="R1503" s="31">
        <f t="shared" si="170"/>
        <v>247</v>
      </c>
      <c r="S1503" s="32">
        <f t="shared" si="171"/>
        <v>4.468970508413244E-2</v>
      </c>
    </row>
    <row r="1504" spans="1:19" x14ac:dyDescent="0.3">
      <c r="A1504" s="34" t="s">
        <v>467</v>
      </c>
      <c r="B1504" s="40" t="s">
        <v>412</v>
      </c>
      <c r="C1504" s="41" t="s">
        <v>413</v>
      </c>
      <c r="D1504" s="22"/>
      <c r="E1504" s="23"/>
      <c r="F1504" s="23"/>
      <c r="G1504" s="23"/>
      <c r="H1504" s="24" t="str">
        <f t="shared" si="165"/>
        <v/>
      </c>
      <c r="I1504" s="25">
        <v>3</v>
      </c>
      <c r="J1504" s="26">
        <v>2</v>
      </c>
      <c r="K1504" s="26"/>
      <c r="L1504" s="27">
        <f t="shared" si="166"/>
        <v>0</v>
      </c>
      <c r="M1504" s="28"/>
      <c r="N1504" s="26"/>
      <c r="O1504" s="29">
        <f t="shared" si="167"/>
        <v>0</v>
      </c>
      <c r="P1504" s="30">
        <f t="shared" si="168"/>
        <v>3</v>
      </c>
      <c r="Q1504" s="31">
        <f t="shared" si="169"/>
        <v>2</v>
      </c>
      <c r="R1504" s="31" t="str">
        <f t="shared" si="170"/>
        <v/>
      </c>
      <c r="S1504" s="32" t="str">
        <f t="shared" si="171"/>
        <v/>
      </c>
    </row>
    <row r="1505" spans="1:19" x14ac:dyDescent="0.3">
      <c r="A1505" s="34" t="s">
        <v>467</v>
      </c>
      <c r="B1505" s="40" t="s">
        <v>414</v>
      </c>
      <c r="C1505" s="41" t="s">
        <v>416</v>
      </c>
      <c r="D1505" s="22"/>
      <c r="E1505" s="23"/>
      <c r="F1505" s="23"/>
      <c r="G1505" s="23"/>
      <c r="H1505" s="24" t="str">
        <f t="shared" ref="H1505:H1568" si="172">IF((E1505+G1505)&lt;&gt;0,G1505/(E1505+G1505),"")</f>
        <v/>
      </c>
      <c r="I1505" s="25">
        <v>1317</v>
      </c>
      <c r="J1505" s="26">
        <v>1261</v>
      </c>
      <c r="K1505" s="26">
        <v>972</v>
      </c>
      <c r="L1505" s="27">
        <f t="shared" ref="L1505:L1568" si="173">IF(J1505&lt;&gt;0,K1505/J1505,"")</f>
        <v>0.77081681205392549</v>
      </c>
      <c r="M1505" s="28"/>
      <c r="N1505" s="26">
        <v>2</v>
      </c>
      <c r="O1505" s="29">
        <f t="shared" ref="O1505:O1568" si="174">IF((J1505+M1505+N1505)&lt;&gt;0,N1505/(J1505+M1505+N1505),"")</f>
        <v>1.5835312747426761E-3</v>
      </c>
      <c r="P1505" s="30">
        <f t="shared" si="168"/>
        <v>1317</v>
      </c>
      <c r="Q1505" s="31">
        <f t="shared" si="169"/>
        <v>1261</v>
      </c>
      <c r="R1505" s="31">
        <f t="shared" si="170"/>
        <v>2</v>
      </c>
      <c r="S1505" s="32">
        <f t="shared" si="171"/>
        <v>1.5835312747426761E-3</v>
      </c>
    </row>
    <row r="1506" spans="1:19" x14ac:dyDescent="0.3">
      <c r="A1506" s="34" t="s">
        <v>467</v>
      </c>
      <c r="B1506" s="40" t="s">
        <v>414</v>
      </c>
      <c r="C1506" s="41" t="s">
        <v>422</v>
      </c>
      <c r="D1506" s="22"/>
      <c r="E1506" s="23"/>
      <c r="F1506" s="23"/>
      <c r="G1506" s="23"/>
      <c r="H1506" s="24" t="str">
        <f t="shared" si="172"/>
        <v/>
      </c>
      <c r="I1506" s="25">
        <v>408</v>
      </c>
      <c r="J1506" s="26">
        <v>359</v>
      </c>
      <c r="K1506" s="26">
        <v>30</v>
      </c>
      <c r="L1506" s="27">
        <f t="shared" si="173"/>
        <v>8.3565459610027856E-2</v>
      </c>
      <c r="M1506" s="28"/>
      <c r="N1506" s="26">
        <v>1</v>
      </c>
      <c r="O1506" s="29">
        <f t="shared" si="174"/>
        <v>2.7777777777777779E-3</v>
      </c>
      <c r="P1506" s="30">
        <f t="shared" si="168"/>
        <v>408</v>
      </c>
      <c r="Q1506" s="31">
        <f t="shared" si="169"/>
        <v>359</v>
      </c>
      <c r="R1506" s="31">
        <f t="shared" si="170"/>
        <v>1</v>
      </c>
      <c r="S1506" s="32">
        <f t="shared" si="171"/>
        <v>2.7777777777777779E-3</v>
      </c>
    </row>
    <row r="1507" spans="1:19" x14ac:dyDescent="0.3">
      <c r="A1507" s="34" t="s">
        <v>467</v>
      </c>
      <c r="B1507" s="40" t="s">
        <v>414</v>
      </c>
      <c r="C1507" s="41" t="s">
        <v>423</v>
      </c>
      <c r="D1507" s="22"/>
      <c r="E1507" s="23"/>
      <c r="F1507" s="23"/>
      <c r="G1507" s="23"/>
      <c r="H1507" s="24" t="str">
        <f t="shared" si="172"/>
        <v/>
      </c>
      <c r="I1507" s="25">
        <v>929</v>
      </c>
      <c r="J1507" s="26">
        <v>898</v>
      </c>
      <c r="K1507" s="26">
        <v>520</v>
      </c>
      <c r="L1507" s="27">
        <f t="shared" si="173"/>
        <v>0.57906458797327398</v>
      </c>
      <c r="M1507" s="28"/>
      <c r="N1507" s="26">
        <v>12</v>
      </c>
      <c r="O1507" s="29">
        <f t="shared" si="174"/>
        <v>1.3186813186813187E-2</v>
      </c>
      <c r="P1507" s="30">
        <f t="shared" si="168"/>
        <v>929</v>
      </c>
      <c r="Q1507" s="31">
        <f t="shared" si="169"/>
        <v>898</v>
      </c>
      <c r="R1507" s="31">
        <f t="shared" si="170"/>
        <v>12</v>
      </c>
      <c r="S1507" s="32">
        <f t="shared" si="171"/>
        <v>1.3186813186813187E-2</v>
      </c>
    </row>
    <row r="1508" spans="1:19" x14ac:dyDescent="0.3">
      <c r="A1508" s="34" t="s">
        <v>467</v>
      </c>
      <c r="B1508" s="40" t="s">
        <v>414</v>
      </c>
      <c r="C1508" s="41" t="s">
        <v>424</v>
      </c>
      <c r="D1508" s="22"/>
      <c r="E1508" s="23"/>
      <c r="F1508" s="23"/>
      <c r="G1508" s="23"/>
      <c r="H1508" s="24" t="str">
        <f t="shared" si="172"/>
        <v/>
      </c>
      <c r="I1508" s="25">
        <v>707</v>
      </c>
      <c r="J1508" s="26">
        <v>682</v>
      </c>
      <c r="K1508" s="26">
        <v>411</v>
      </c>
      <c r="L1508" s="27">
        <f t="shared" si="173"/>
        <v>0.6026392961876833</v>
      </c>
      <c r="M1508" s="28"/>
      <c r="N1508" s="26">
        <v>1</v>
      </c>
      <c r="O1508" s="29">
        <f t="shared" si="174"/>
        <v>1.4641288433382138E-3</v>
      </c>
      <c r="P1508" s="30">
        <f t="shared" si="168"/>
        <v>707</v>
      </c>
      <c r="Q1508" s="31">
        <f t="shared" si="169"/>
        <v>682</v>
      </c>
      <c r="R1508" s="31">
        <f t="shared" si="170"/>
        <v>1</v>
      </c>
      <c r="S1508" s="32">
        <f t="shared" si="171"/>
        <v>1.4641288433382138E-3</v>
      </c>
    </row>
    <row r="1509" spans="1:19" ht="27.6" x14ac:dyDescent="0.3">
      <c r="A1509" s="34" t="s">
        <v>467</v>
      </c>
      <c r="B1509" s="40" t="s">
        <v>414</v>
      </c>
      <c r="C1509" s="41" t="s">
        <v>425</v>
      </c>
      <c r="D1509" s="22"/>
      <c r="E1509" s="23"/>
      <c r="F1509" s="23"/>
      <c r="G1509" s="23"/>
      <c r="H1509" s="24" t="str">
        <f t="shared" si="172"/>
        <v/>
      </c>
      <c r="I1509" s="25">
        <v>1450</v>
      </c>
      <c r="J1509" s="26">
        <v>1432</v>
      </c>
      <c r="K1509" s="26">
        <v>945</v>
      </c>
      <c r="L1509" s="27">
        <f t="shared" si="173"/>
        <v>0.65991620111731841</v>
      </c>
      <c r="M1509" s="28"/>
      <c r="N1509" s="26">
        <v>1</v>
      </c>
      <c r="O1509" s="29">
        <f t="shared" si="174"/>
        <v>6.9783670621074664E-4</v>
      </c>
      <c r="P1509" s="30">
        <f t="shared" si="168"/>
        <v>1450</v>
      </c>
      <c r="Q1509" s="31">
        <f t="shared" si="169"/>
        <v>1432</v>
      </c>
      <c r="R1509" s="31">
        <f t="shared" si="170"/>
        <v>1</v>
      </c>
      <c r="S1509" s="32">
        <f t="shared" si="171"/>
        <v>6.9783670621074664E-4</v>
      </c>
    </row>
    <row r="1510" spans="1:19" x14ac:dyDescent="0.3">
      <c r="A1510" s="34" t="s">
        <v>467</v>
      </c>
      <c r="B1510" s="40" t="s">
        <v>414</v>
      </c>
      <c r="C1510" s="41" t="s">
        <v>427</v>
      </c>
      <c r="D1510" s="22"/>
      <c r="E1510" s="23"/>
      <c r="F1510" s="23"/>
      <c r="G1510" s="23"/>
      <c r="H1510" s="24" t="str">
        <f t="shared" si="172"/>
        <v/>
      </c>
      <c r="I1510" s="25">
        <v>1432</v>
      </c>
      <c r="J1510" s="26">
        <v>1398</v>
      </c>
      <c r="K1510" s="26">
        <v>256</v>
      </c>
      <c r="L1510" s="27">
        <f t="shared" si="173"/>
        <v>0.18311874105865522</v>
      </c>
      <c r="M1510" s="28"/>
      <c r="N1510" s="26">
        <v>17</v>
      </c>
      <c r="O1510" s="29">
        <f t="shared" si="174"/>
        <v>1.2014134275618375E-2</v>
      </c>
      <c r="P1510" s="30">
        <f t="shared" si="168"/>
        <v>1432</v>
      </c>
      <c r="Q1510" s="31">
        <f t="shared" si="169"/>
        <v>1398</v>
      </c>
      <c r="R1510" s="31">
        <f t="shared" si="170"/>
        <v>17</v>
      </c>
      <c r="S1510" s="32">
        <f t="shared" si="171"/>
        <v>1.2014134275618375E-2</v>
      </c>
    </row>
    <row r="1511" spans="1:19" x14ac:dyDescent="0.3">
      <c r="A1511" s="34" t="s">
        <v>467</v>
      </c>
      <c r="B1511" s="40" t="s">
        <v>432</v>
      </c>
      <c r="C1511" s="41" t="s">
        <v>433</v>
      </c>
      <c r="D1511" s="22"/>
      <c r="E1511" s="23"/>
      <c r="F1511" s="23"/>
      <c r="G1511" s="23"/>
      <c r="H1511" s="24" t="str">
        <f t="shared" si="172"/>
        <v/>
      </c>
      <c r="I1511" s="25">
        <v>16</v>
      </c>
      <c r="J1511" s="26">
        <v>11</v>
      </c>
      <c r="K1511" s="26">
        <v>7</v>
      </c>
      <c r="L1511" s="27">
        <f t="shared" si="173"/>
        <v>0.63636363636363635</v>
      </c>
      <c r="M1511" s="28"/>
      <c r="N1511" s="26"/>
      <c r="O1511" s="29">
        <f t="shared" si="174"/>
        <v>0</v>
      </c>
      <c r="P1511" s="30">
        <f t="shared" si="168"/>
        <v>16</v>
      </c>
      <c r="Q1511" s="31">
        <f t="shared" si="169"/>
        <v>11</v>
      </c>
      <c r="R1511" s="31" t="str">
        <f t="shared" si="170"/>
        <v/>
      </c>
      <c r="S1511" s="32" t="str">
        <f t="shared" si="171"/>
        <v/>
      </c>
    </row>
    <row r="1512" spans="1:19" x14ac:dyDescent="0.3">
      <c r="A1512" s="34" t="s">
        <v>467</v>
      </c>
      <c r="B1512" s="40" t="s">
        <v>432</v>
      </c>
      <c r="C1512" s="41" t="s">
        <v>355</v>
      </c>
      <c r="D1512" s="22"/>
      <c r="E1512" s="23"/>
      <c r="F1512" s="23"/>
      <c r="G1512" s="23"/>
      <c r="H1512" s="24" t="str">
        <f t="shared" si="172"/>
        <v/>
      </c>
      <c r="I1512" s="25">
        <v>8</v>
      </c>
      <c r="J1512" s="26">
        <v>6</v>
      </c>
      <c r="K1512" s="26">
        <v>3</v>
      </c>
      <c r="L1512" s="27">
        <f t="shared" si="173"/>
        <v>0.5</v>
      </c>
      <c r="M1512" s="28"/>
      <c r="N1512" s="26">
        <v>1</v>
      </c>
      <c r="O1512" s="29">
        <f t="shared" si="174"/>
        <v>0.14285714285714285</v>
      </c>
      <c r="P1512" s="30">
        <f t="shared" si="168"/>
        <v>8</v>
      </c>
      <c r="Q1512" s="31">
        <f t="shared" si="169"/>
        <v>6</v>
      </c>
      <c r="R1512" s="31">
        <f t="shared" si="170"/>
        <v>1</v>
      </c>
      <c r="S1512" s="32">
        <f t="shared" si="171"/>
        <v>0.14285714285714285</v>
      </c>
    </row>
    <row r="1513" spans="1:19" x14ac:dyDescent="0.3">
      <c r="A1513" s="34" t="s">
        <v>467</v>
      </c>
      <c r="B1513" s="40" t="s">
        <v>441</v>
      </c>
      <c r="C1513" s="41" t="s">
        <v>442</v>
      </c>
      <c r="D1513" s="22"/>
      <c r="E1513" s="23"/>
      <c r="F1513" s="23"/>
      <c r="G1513" s="23"/>
      <c r="H1513" s="24" t="str">
        <f t="shared" si="172"/>
        <v/>
      </c>
      <c r="I1513" s="25">
        <v>276</v>
      </c>
      <c r="J1513" s="26">
        <v>234</v>
      </c>
      <c r="K1513" s="26">
        <v>36</v>
      </c>
      <c r="L1513" s="27">
        <f t="shared" si="173"/>
        <v>0.15384615384615385</v>
      </c>
      <c r="M1513" s="28"/>
      <c r="N1513" s="26">
        <v>14</v>
      </c>
      <c r="O1513" s="29">
        <f t="shared" si="174"/>
        <v>5.6451612903225805E-2</v>
      </c>
      <c r="P1513" s="30">
        <f t="shared" si="168"/>
        <v>276</v>
      </c>
      <c r="Q1513" s="31">
        <f t="shared" si="169"/>
        <v>234</v>
      </c>
      <c r="R1513" s="31">
        <f t="shared" si="170"/>
        <v>14</v>
      </c>
      <c r="S1513" s="32">
        <f t="shared" si="171"/>
        <v>5.6451612903225805E-2</v>
      </c>
    </row>
    <row r="1514" spans="1:19" x14ac:dyDescent="0.3">
      <c r="A1514" s="34" t="s">
        <v>462</v>
      </c>
      <c r="B1514" s="40" t="s">
        <v>4</v>
      </c>
      <c r="C1514" s="41" t="s">
        <v>5</v>
      </c>
      <c r="D1514" s="22">
        <v>0</v>
      </c>
      <c r="E1514" s="23">
        <v>0</v>
      </c>
      <c r="F1514" s="23">
        <v>0</v>
      </c>
      <c r="G1514" s="23">
        <v>0</v>
      </c>
      <c r="H1514" s="24" t="str">
        <f t="shared" si="172"/>
        <v/>
      </c>
      <c r="I1514" s="25">
        <v>1</v>
      </c>
      <c r="J1514" s="26">
        <v>1</v>
      </c>
      <c r="K1514" s="26">
        <v>1</v>
      </c>
      <c r="L1514" s="27">
        <f t="shared" si="173"/>
        <v>1</v>
      </c>
      <c r="M1514" s="28">
        <v>0</v>
      </c>
      <c r="N1514" s="26">
        <v>0</v>
      </c>
      <c r="O1514" s="29">
        <f t="shared" si="174"/>
        <v>0</v>
      </c>
      <c r="P1514" s="30">
        <f t="shared" si="168"/>
        <v>1</v>
      </c>
      <c r="Q1514" s="31">
        <f t="shared" si="169"/>
        <v>1</v>
      </c>
      <c r="R1514" s="31" t="str">
        <f t="shared" si="170"/>
        <v/>
      </c>
      <c r="S1514" s="32" t="str">
        <f t="shared" si="171"/>
        <v/>
      </c>
    </row>
    <row r="1515" spans="1:19" x14ac:dyDescent="0.3">
      <c r="A1515" s="34" t="s">
        <v>462</v>
      </c>
      <c r="B1515" s="40" t="s">
        <v>6</v>
      </c>
      <c r="C1515" s="41" t="s">
        <v>7</v>
      </c>
      <c r="D1515" s="22">
        <v>0</v>
      </c>
      <c r="E1515" s="23">
        <v>0</v>
      </c>
      <c r="F1515" s="23">
        <v>0</v>
      </c>
      <c r="G1515" s="23">
        <v>0</v>
      </c>
      <c r="H1515" s="24" t="str">
        <f t="shared" si="172"/>
        <v/>
      </c>
      <c r="I1515" s="25">
        <v>246</v>
      </c>
      <c r="J1515" s="26">
        <v>198</v>
      </c>
      <c r="K1515" s="26">
        <v>22</v>
      </c>
      <c r="L1515" s="27">
        <f t="shared" si="173"/>
        <v>0.1111111111111111</v>
      </c>
      <c r="M1515" s="28">
        <v>1</v>
      </c>
      <c r="N1515" s="26">
        <v>45</v>
      </c>
      <c r="O1515" s="29">
        <f t="shared" si="174"/>
        <v>0.18442622950819673</v>
      </c>
      <c r="P1515" s="30">
        <f t="shared" si="168"/>
        <v>246</v>
      </c>
      <c r="Q1515" s="31">
        <f t="shared" si="169"/>
        <v>199</v>
      </c>
      <c r="R1515" s="31">
        <f t="shared" si="170"/>
        <v>45</v>
      </c>
      <c r="S1515" s="32">
        <f t="shared" si="171"/>
        <v>0.18442622950819673</v>
      </c>
    </row>
    <row r="1516" spans="1:19" x14ac:dyDescent="0.3">
      <c r="A1516" s="34" t="s">
        <v>462</v>
      </c>
      <c r="B1516" s="40" t="s">
        <v>8</v>
      </c>
      <c r="C1516" s="41" t="s">
        <v>9</v>
      </c>
      <c r="D1516" s="22">
        <v>0</v>
      </c>
      <c r="E1516" s="23">
        <v>0</v>
      </c>
      <c r="F1516" s="23">
        <v>0</v>
      </c>
      <c r="G1516" s="23">
        <v>0</v>
      </c>
      <c r="H1516" s="24" t="str">
        <f t="shared" si="172"/>
        <v/>
      </c>
      <c r="I1516" s="25">
        <v>1</v>
      </c>
      <c r="J1516" s="26">
        <v>1</v>
      </c>
      <c r="K1516" s="26">
        <v>0</v>
      </c>
      <c r="L1516" s="27">
        <f t="shared" si="173"/>
        <v>0</v>
      </c>
      <c r="M1516" s="28">
        <v>0</v>
      </c>
      <c r="N1516" s="26">
        <v>0</v>
      </c>
      <c r="O1516" s="29">
        <f t="shared" si="174"/>
        <v>0</v>
      </c>
      <c r="P1516" s="30">
        <f t="shared" si="168"/>
        <v>1</v>
      </c>
      <c r="Q1516" s="31">
        <f t="shared" si="169"/>
        <v>1</v>
      </c>
      <c r="R1516" s="31" t="str">
        <f t="shared" si="170"/>
        <v/>
      </c>
      <c r="S1516" s="32" t="str">
        <f t="shared" si="171"/>
        <v/>
      </c>
    </row>
    <row r="1517" spans="1:19" x14ac:dyDescent="0.3">
      <c r="A1517" s="34" t="s">
        <v>462</v>
      </c>
      <c r="B1517" s="40" t="s">
        <v>17</v>
      </c>
      <c r="C1517" s="41" t="s">
        <v>18</v>
      </c>
      <c r="D1517" s="22">
        <v>0</v>
      </c>
      <c r="E1517" s="23">
        <v>0</v>
      </c>
      <c r="F1517" s="23">
        <v>0</v>
      </c>
      <c r="G1517" s="23">
        <v>0</v>
      </c>
      <c r="H1517" s="24" t="str">
        <f t="shared" si="172"/>
        <v/>
      </c>
      <c r="I1517" s="25">
        <v>532</v>
      </c>
      <c r="J1517" s="26">
        <v>505</v>
      </c>
      <c r="K1517" s="26">
        <v>100</v>
      </c>
      <c r="L1517" s="27">
        <f t="shared" si="173"/>
        <v>0.19801980198019803</v>
      </c>
      <c r="M1517" s="28">
        <v>2</v>
      </c>
      <c r="N1517" s="26">
        <v>8</v>
      </c>
      <c r="O1517" s="29">
        <f t="shared" si="174"/>
        <v>1.5533980582524271E-2</v>
      </c>
      <c r="P1517" s="30">
        <f t="shared" si="168"/>
        <v>532</v>
      </c>
      <c r="Q1517" s="31">
        <f t="shared" si="169"/>
        <v>507</v>
      </c>
      <c r="R1517" s="31">
        <f t="shared" si="170"/>
        <v>8</v>
      </c>
      <c r="S1517" s="32">
        <f t="shared" si="171"/>
        <v>1.5533980582524271E-2</v>
      </c>
    </row>
    <row r="1518" spans="1:19" x14ac:dyDescent="0.3">
      <c r="A1518" s="34" t="s">
        <v>462</v>
      </c>
      <c r="B1518" s="40" t="s">
        <v>10</v>
      </c>
      <c r="C1518" s="41" t="s">
        <v>20</v>
      </c>
      <c r="D1518" s="22">
        <v>0</v>
      </c>
      <c r="E1518" s="23">
        <v>0</v>
      </c>
      <c r="F1518" s="23">
        <v>0</v>
      </c>
      <c r="G1518" s="23">
        <v>0</v>
      </c>
      <c r="H1518" s="24" t="str">
        <f t="shared" si="172"/>
        <v/>
      </c>
      <c r="I1518" s="25">
        <v>22</v>
      </c>
      <c r="J1518" s="26">
        <v>20</v>
      </c>
      <c r="K1518" s="26">
        <v>5</v>
      </c>
      <c r="L1518" s="27">
        <f t="shared" si="173"/>
        <v>0.25</v>
      </c>
      <c r="M1518" s="28">
        <v>0</v>
      </c>
      <c r="N1518" s="26">
        <v>0</v>
      </c>
      <c r="O1518" s="29">
        <f t="shared" si="174"/>
        <v>0</v>
      </c>
      <c r="P1518" s="30">
        <f t="shared" si="168"/>
        <v>22</v>
      </c>
      <c r="Q1518" s="31">
        <f t="shared" si="169"/>
        <v>20</v>
      </c>
      <c r="R1518" s="31" t="str">
        <f t="shared" si="170"/>
        <v/>
      </c>
      <c r="S1518" s="32" t="str">
        <f t="shared" si="171"/>
        <v/>
      </c>
    </row>
    <row r="1519" spans="1:19" x14ac:dyDescent="0.3">
      <c r="A1519" s="34" t="s">
        <v>462</v>
      </c>
      <c r="B1519" s="40" t="s">
        <v>10</v>
      </c>
      <c r="C1519" s="41" t="s">
        <v>22</v>
      </c>
      <c r="D1519" s="22">
        <v>0</v>
      </c>
      <c r="E1519" s="23">
        <v>0</v>
      </c>
      <c r="F1519" s="23">
        <v>0</v>
      </c>
      <c r="G1519" s="23">
        <v>0</v>
      </c>
      <c r="H1519" s="24" t="str">
        <f t="shared" si="172"/>
        <v/>
      </c>
      <c r="I1519" s="25">
        <v>18</v>
      </c>
      <c r="J1519" s="26">
        <v>18</v>
      </c>
      <c r="K1519" s="26">
        <v>1</v>
      </c>
      <c r="L1519" s="27">
        <f t="shared" si="173"/>
        <v>5.5555555555555552E-2</v>
      </c>
      <c r="M1519" s="28">
        <v>0</v>
      </c>
      <c r="N1519" s="26">
        <v>0</v>
      </c>
      <c r="O1519" s="29">
        <f t="shared" si="174"/>
        <v>0</v>
      </c>
      <c r="P1519" s="30">
        <f t="shared" si="168"/>
        <v>18</v>
      </c>
      <c r="Q1519" s="31">
        <f t="shared" si="169"/>
        <v>18</v>
      </c>
      <c r="R1519" s="31" t="str">
        <f t="shared" si="170"/>
        <v/>
      </c>
      <c r="S1519" s="32" t="str">
        <f t="shared" si="171"/>
        <v/>
      </c>
    </row>
    <row r="1520" spans="1:19" x14ac:dyDescent="0.3">
      <c r="A1520" s="34" t="s">
        <v>462</v>
      </c>
      <c r="B1520" s="40" t="s">
        <v>23</v>
      </c>
      <c r="C1520" s="41" t="s">
        <v>24</v>
      </c>
      <c r="D1520" s="22">
        <v>0</v>
      </c>
      <c r="E1520" s="23">
        <v>0</v>
      </c>
      <c r="F1520" s="23">
        <v>0</v>
      </c>
      <c r="G1520" s="23">
        <v>0</v>
      </c>
      <c r="H1520" s="24" t="str">
        <f t="shared" si="172"/>
        <v/>
      </c>
      <c r="I1520" s="25">
        <v>0</v>
      </c>
      <c r="J1520" s="26">
        <v>0</v>
      </c>
      <c r="K1520" s="26">
        <v>0</v>
      </c>
      <c r="L1520" s="27" t="str">
        <f t="shared" si="173"/>
        <v/>
      </c>
      <c r="M1520" s="28">
        <v>0</v>
      </c>
      <c r="N1520" s="26">
        <v>0</v>
      </c>
      <c r="O1520" s="29" t="str">
        <f t="shared" si="174"/>
        <v/>
      </c>
      <c r="P1520" s="30" t="str">
        <f t="shared" si="168"/>
        <v/>
      </c>
      <c r="Q1520" s="31" t="str">
        <f t="shared" si="169"/>
        <v/>
      </c>
      <c r="R1520" s="31" t="str">
        <f t="shared" si="170"/>
        <v/>
      </c>
      <c r="S1520" s="32" t="str">
        <f t="shared" si="171"/>
        <v/>
      </c>
    </row>
    <row r="1521" spans="1:19" x14ac:dyDescent="0.3">
      <c r="A1521" s="34" t="s">
        <v>462</v>
      </c>
      <c r="B1521" s="40" t="s">
        <v>25</v>
      </c>
      <c r="C1521" s="41" t="s">
        <v>26</v>
      </c>
      <c r="D1521" s="22">
        <v>0</v>
      </c>
      <c r="E1521" s="23">
        <v>0</v>
      </c>
      <c r="F1521" s="23">
        <v>0</v>
      </c>
      <c r="G1521" s="23">
        <v>0</v>
      </c>
      <c r="H1521" s="24" t="str">
        <f t="shared" si="172"/>
        <v/>
      </c>
      <c r="I1521" s="25">
        <v>697</v>
      </c>
      <c r="J1521" s="26">
        <v>675</v>
      </c>
      <c r="K1521" s="26">
        <v>165</v>
      </c>
      <c r="L1521" s="27">
        <f t="shared" si="173"/>
        <v>0.24444444444444444</v>
      </c>
      <c r="M1521" s="28">
        <v>0</v>
      </c>
      <c r="N1521" s="26">
        <v>13</v>
      </c>
      <c r="O1521" s="29">
        <f t="shared" si="174"/>
        <v>1.8895348837209301E-2</v>
      </c>
      <c r="P1521" s="30">
        <f t="shared" si="168"/>
        <v>697</v>
      </c>
      <c r="Q1521" s="31">
        <f t="shared" si="169"/>
        <v>675</v>
      </c>
      <c r="R1521" s="31">
        <f t="shared" si="170"/>
        <v>13</v>
      </c>
      <c r="S1521" s="32">
        <f t="shared" si="171"/>
        <v>1.8895348837209301E-2</v>
      </c>
    </row>
    <row r="1522" spans="1:19" x14ac:dyDescent="0.3">
      <c r="A1522" s="34" t="s">
        <v>462</v>
      </c>
      <c r="B1522" s="40" t="s">
        <v>31</v>
      </c>
      <c r="C1522" s="41" t="s">
        <v>34</v>
      </c>
      <c r="D1522" s="22">
        <v>0</v>
      </c>
      <c r="E1522" s="23">
        <v>0</v>
      </c>
      <c r="F1522" s="23">
        <v>0</v>
      </c>
      <c r="G1522" s="23">
        <v>0</v>
      </c>
      <c r="H1522" s="24" t="str">
        <f t="shared" si="172"/>
        <v/>
      </c>
      <c r="I1522" s="25">
        <v>396</v>
      </c>
      <c r="J1522" s="26">
        <v>386</v>
      </c>
      <c r="K1522" s="26">
        <v>80</v>
      </c>
      <c r="L1522" s="27">
        <f t="shared" si="173"/>
        <v>0.20725388601036268</v>
      </c>
      <c r="M1522" s="28">
        <v>0</v>
      </c>
      <c r="N1522" s="26">
        <v>10</v>
      </c>
      <c r="O1522" s="29">
        <f t="shared" si="174"/>
        <v>2.5252525252525252E-2</v>
      </c>
      <c r="P1522" s="30">
        <f t="shared" si="168"/>
        <v>396</v>
      </c>
      <c r="Q1522" s="31">
        <f t="shared" si="169"/>
        <v>386</v>
      </c>
      <c r="R1522" s="31">
        <f t="shared" si="170"/>
        <v>10</v>
      </c>
      <c r="S1522" s="32">
        <f t="shared" si="171"/>
        <v>2.5252525252525252E-2</v>
      </c>
    </row>
    <row r="1523" spans="1:19" x14ac:dyDescent="0.3">
      <c r="A1523" s="34" t="s">
        <v>462</v>
      </c>
      <c r="B1523" s="40" t="s">
        <v>36</v>
      </c>
      <c r="C1523" s="41" t="s">
        <v>37</v>
      </c>
      <c r="D1523" s="22">
        <v>0</v>
      </c>
      <c r="E1523" s="23">
        <v>0</v>
      </c>
      <c r="F1523" s="23">
        <v>0</v>
      </c>
      <c r="G1523" s="23">
        <v>0</v>
      </c>
      <c r="H1523" s="24" t="str">
        <f t="shared" si="172"/>
        <v/>
      </c>
      <c r="I1523" s="25">
        <v>0</v>
      </c>
      <c r="J1523" s="26">
        <v>0</v>
      </c>
      <c r="K1523" s="26">
        <v>0</v>
      </c>
      <c r="L1523" s="27" t="str">
        <f t="shared" si="173"/>
        <v/>
      </c>
      <c r="M1523" s="28">
        <v>0</v>
      </c>
      <c r="N1523" s="26">
        <v>0</v>
      </c>
      <c r="O1523" s="29" t="str">
        <f t="shared" si="174"/>
        <v/>
      </c>
      <c r="P1523" s="30" t="str">
        <f t="shared" si="168"/>
        <v/>
      </c>
      <c r="Q1523" s="31" t="str">
        <f t="shared" si="169"/>
        <v/>
      </c>
      <c r="R1523" s="31" t="str">
        <f t="shared" si="170"/>
        <v/>
      </c>
      <c r="S1523" s="32" t="str">
        <f t="shared" si="171"/>
        <v/>
      </c>
    </row>
    <row r="1524" spans="1:19" ht="27.6" x14ac:dyDescent="0.3">
      <c r="A1524" s="34" t="s">
        <v>462</v>
      </c>
      <c r="B1524" s="40" t="s">
        <v>42</v>
      </c>
      <c r="C1524" s="41" t="s">
        <v>47</v>
      </c>
      <c r="D1524" s="22">
        <v>0</v>
      </c>
      <c r="E1524" s="23">
        <v>0</v>
      </c>
      <c r="F1524" s="23">
        <v>0</v>
      </c>
      <c r="G1524" s="23">
        <v>0</v>
      </c>
      <c r="H1524" s="24" t="str">
        <f t="shared" si="172"/>
        <v/>
      </c>
      <c r="I1524" s="25">
        <v>3</v>
      </c>
      <c r="J1524" s="26">
        <v>2</v>
      </c>
      <c r="K1524" s="26">
        <v>0</v>
      </c>
      <c r="L1524" s="27">
        <f t="shared" si="173"/>
        <v>0</v>
      </c>
      <c r="M1524" s="28">
        <v>0</v>
      </c>
      <c r="N1524" s="26">
        <v>0</v>
      </c>
      <c r="O1524" s="29">
        <f t="shared" si="174"/>
        <v>0</v>
      </c>
      <c r="P1524" s="30">
        <f t="shared" si="168"/>
        <v>3</v>
      </c>
      <c r="Q1524" s="31">
        <f t="shared" si="169"/>
        <v>2</v>
      </c>
      <c r="R1524" s="31" t="str">
        <f t="shared" si="170"/>
        <v/>
      </c>
      <c r="S1524" s="32" t="str">
        <f t="shared" si="171"/>
        <v/>
      </c>
    </row>
    <row r="1525" spans="1:19" x14ac:dyDescent="0.3">
      <c r="A1525" s="34" t="s">
        <v>462</v>
      </c>
      <c r="B1525" s="40" t="s">
        <v>51</v>
      </c>
      <c r="C1525" s="41" t="s">
        <v>53</v>
      </c>
      <c r="D1525" s="22">
        <v>0</v>
      </c>
      <c r="E1525" s="23">
        <v>0</v>
      </c>
      <c r="F1525" s="23">
        <v>0</v>
      </c>
      <c r="G1525" s="23">
        <v>0</v>
      </c>
      <c r="H1525" s="24" t="str">
        <f t="shared" si="172"/>
        <v/>
      </c>
      <c r="I1525" s="25">
        <v>0</v>
      </c>
      <c r="J1525" s="26">
        <v>0</v>
      </c>
      <c r="K1525" s="26">
        <v>0</v>
      </c>
      <c r="L1525" s="27" t="str">
        <f t="shared" si="173"/>
        <v/>
      </c>
      <c r="M1525" s="28">
        <v>0</v>
      </c>
      <c r="N1525" s="26">
        <v>0</v>
      </c>
      <c r="O1525" s="29" t="str">
        <f t="shared" si="174"/>
        <v/>
      </c>
      <c r="P1525" s="30" t="str">
        <f t="shared" si="168"/>
        <v/>
      </c>
      <c r="Q1525" s="31" t="str">
        <f t="shared" si="169"/>
        <v/>
      </c>
      <c r="R1525" s="31" t="str">
        <f t="shared" si="170"/>
        <v/>
      </c>
      <c r="S1525" s="32" t="str">
        <f t="shared" si="171"/>
        <v/>
      </c>
    </row>
    <row r="1526" spans="1:19" x14ac:dyDescent="0.3">
      <c r="A1526" s="34" t="s">
        <v>462</v>
      </c>
      <c r="B1526" s="40" t="s">
        <v>51</v>
      </c>
      <c r="C1526" s="41" t="s">
        <v>57</v>
      </c>
      <c r="D1526" s="22">
        <v>0</v>
      </c>
      <c r="E1526" s="23">
        <v>0</v>
      </c>
      <c r="F1526" s="23">
        <v>0</v>
      </c>
      <c r="G1526" s="23">
        <v>0</v>
      </c>
      <c r="H1526" s="24" t="str">
        <f t="shared" si="172"/>
        <v/>
      </c>
      <c r="I1526" s="25">
        <v>7</v>
      </c>
      <c r="J1526" s="26">
        <v>4</v>
      </c>
      <c r="K1526" s="26">
        <v>2</v>
      </c>
      <c r="L1526" s="27">
        <f t="shared" si="173"/>
        <v>0.5</v>
      </c>
      <c r="M1526" s="28">
        <v>2</v>
      </c>
      <c r="N1526" s="26">
        <v>1</v>
      </c>
      <c r="O1526" s="29">
        <f t="shared" si="174"/>
        <v>0.14285714285714285</v>
      </c>
      <c r="P1526" s="30">
        <f t="shared" si="168"/>
        <v>7</v>
      </c>
      <c r="Q1526" s="31">
        <f t="shared" si="169"/>
        <v>6</v>
      </c>
      <c r="R1526" s="31">
        <f t="shared" si="170"/>
        <v>1</v>
      </c>
      <c r="S1526" s="32">
        <f t="shared" si="171"/>
        <v>0.14285714285714285</v>
      </c>
    </row>
    <row r="1527" spans="1:19" x14ac:dyDescent="0.3">
      <c r="A1527" s="34" t="s">
        <v>462</v>
      </c>
      <c r="B1527" s="40" t="s">
        <v>60</v>
      </c>
      <c r="C1527" s="41" t="s">
        <v>61</v>
      </c>
      <c r="D1527" s="22">
        <v>0</v>
      </c>
      <c r="E1527" s="23">
        <v>0</v>
      </c>
      <c r="F1527" s="23">
        <v>0</v>
      </c>
      <c r="G1527" s="23">
        <v>0</v>
      </c>
      <c r="H1527" s="24" t="str">
        <f t="shared" si="172"/>
        <v/>
      </c>
      <c r="I1527" s="25">
        <v>9</v>
      </c>
      <c r="J1527" s="26">
        <v>7</v>
      </c>
      <c r="K1527" s="26">
        <v>3</v>
      </c>
      <c r="L1527" s="27">
        <f t="shared" si="173"/>
        <v>0.42857142857142855</v>
      </c>
      <c r="M1527" s="28">
        <v>0</v>
      </c>
      <c r="N1527" s="26">
        <v>0</v>
      </c>
      <c r="O1527" s="29">
        <f t="shared" si="174"/>
        <v>0</v>
      </c>
      <c r="P1527" s="30">
        <f t="shared" si="168"/>
        <v>9</v>
      </c>
      <c r="Q1527" s="31">
        <f t="shared" si="169"/>
        <v>7</v>
      </c>
      <c r="R1527" s="31" t="str">
        <f t="shared" si="170"/>
        <v/>
      </c>
      <c r="S1527" s="32" t="str">
        <f t="shared" si="171"/>
        <v/>
      </c>
    </row>
    <row r="1528" spans="1:19" x14ac:dyDescent="0.3">
      <c r="A1528" s="34" t="s">
        <v>462</v>
      </c>
      <c r="B1528" s="40" t="s">
        <v>71</v>
      </c>
      <c r="C1528" s="41" t="s">
        <v>73</v>
      </c>
      <c r="D1528" s="22">
        <v>0</v>
      </c>
      <c r="E1528" s="23">
        <v>0</v>
      </c>
      <c r="F1528" s="23">
        <v>0</v>
      </c>
      <c r="G1528" s="23">
        <v>0</v>
      </c>
      <c r="H1528" s="24" t="str">
        <f t="shared" si="172"/>
        <v/>
      </c>
      <c r="I1528" s="25">
        <v>26</v>
      </c>
      <c r="J1528" s="26">
        <v>23</v>
      </c>
      <c r="K1528" s="26">
        <v>4</v>
      </c>
      <c r="L1528" s="27">
        <f t="shared" si="173"/>
        <v>0.17391304347826086</v>
      </c>
      <c r="M1528" s="28">
        <v>0</v>
      </c>
      <c r="N1528" s="26">
        <v>2</v>
      </c>
      <c r="O1528" s="29">
        <f t="shared" si="174"/>
        <v>0.08</v>
      </c>
      <c r="P1528" s="30">
        <f t="shared" si="168"/>
        <v>26</v>
      </c>
      <c r="Q1528" s="31">
        <f t="shared" si="169"/>
        <v>23</v>
      </c>
      <c r="R1528" s="31">
        <f t="shared" si="170"/>
        <v>2</v>
      </c>
      <c r="S1528" s="32">
        <f t="shared" si="171"/>
        <v>0.08</v>
      </c>
    </row>
    <row r="1529" spans="1:19" x14ac:dyDescent="0.3">
      <c r="A1529" s="34" t="s">
        <v>462</v>
      </c>
      <c r="B1529" s="40" t="s">
        <v>71</v>
      </c>
      <c r="C1529" s="41" t="s">
        <v>74</v>
      </c>
      <c r="D1529" s="22">
        <v>0</v>
      </c>
      <c r="E1529" s="23">
        <v>0</v>
      </c>
      <c r="F1529" s="23">
        <v>0</v>
      </c>
      <c r="G1529" s="23">
        <v>0</v>
      </c>
      <c r="H1529" s="24" t="str">
        <f t="shared" si="172"/>
        <v/>
      </c>
      <c r="I1529" s="25">
        <v>4</v>
      </c>
      <c r="J1529" s="26">
        <v>3</v>
      </c>
      <c r="K1529" s="26">
        <v>0</v>
      </c>
      <c r="L1529" s="27">
        <f t="shared" si="173"/>
        <v>0</v>
      </c>
      <c r="M1529" s="28">
        <v>0</v>
      </c>
      <c r="N1529" s="26">
        <v>0</v>
      </c>
      <c r="O1529" s="29">
        <f t="shared" si="174"/>
        <v>0</v>
      </c>
      <c r="P1529" s="30">
        <f t="shared" si="168"/>
        <v>4</v>
      </c>
      <c r="Q1529" s="31">
        <f t="shared" si="169"/>
        <v>3</v>
      </c>
      <c r="R1529" s="31" t="str">
        <f t="shared" si="170"/>
        <v/>
      </c>
      <c r="S1529" s="32" t="str">
        <f t="shared" si="171"/>
        <v/>
      </c>
    </row>
    <row r="1530" spans="1:19" x14ac:dyDescent="0.3">
      <c r="A1530" s="34" t="s">
        <v>462</v>
      </c>
      <c r="B1530" s="40" t="s">
        <v>71</v>
      </c>
      <c r="C1530" s="41" t="s">
        <v>75</v>
      </c>
      <c r="D1530" s="22">
        <v>0</v>
      </c>
      <c r="E1530" s="23">
        <v>0</v>
      </c>
      <c r="F1530" s="23">
        <v>0</v>
      </c>
      <c r="G1530" s="23">
        <v>0</v>
      </c>
      <c r="H1530" s="24" t="str">
        <f t="shared" si="172"/>
        <v/>
      </c>
      <c r="I1530" s="25">
        <v>49</v>
      </c>
      <c r="J1530" s="26">
        <v>29</v>
      </c>
      <c r="K1530" s="26">
        <v>16</v>
      </c>
      <c r="L1530" s="27">
        <f t="shared" si="173"/>
        <v>0.55172413793103448</v>
      </c>
      <c r="M1530" s="28">
        <v>14</v>
      </c>
      <c r="N1530" s="26">
        <v>6</v>
      </c>
      <c r="O1530" s="29">
        <f t="shared" si="174"/>
        <v>0.12244897959183673</v>
      </c>
      <c r="P1530" s="30">
        <f t="shared" si="168"/>
        <v>49</v>
      </c>
      <c r="Q1530" s="31">
        <f t="shared" si="169"/>
        <v>43</v>
      </c>
      <c r="R1530" s="31">
        <f t="shared" si="170"/>
        <v>6</v>
      </c>
      <c r="S1530" s="32">
        <f t="shared" si="171"/>
        <v>0.12244897959183673</v>
      </c>
    </row>
    <row r="1531" spans="1:19" x14ac:dyDescent="0.3">
      <c r="A1531" s="34" t="s">
        <v>462</v>
      </c>
      <c r="B1531" s="40" t="s">
        <v>71</v>
      </c>
      <c r="C1531" s="41" t="s">
        <v>76</v>
      </c>
      <c r="D1531" s="22">
        <v>0</v>
      </c>
      <c r="E1531" s="23">
        <v>0</v>
      </c>
      <c r="F1531" s="23">
        <v>0</v>
      </c>
      <c r="G1531" s="23">
        <v>0</v>
      </c>
      <c r="H1531" s="24" t="str">
        <f t="shared" si="172"/>
        <v/>
      </c>
      <c r="I1531" s="25">
        <v>31</v>
      </c>
      <c r="J1531" s="26">
        <v>30</v>
      </c>
      <c r="K1531" s="26">
        <v>4</v>
      </c>
      <c r="L1531" s="27">
        <f t="shared" si="173"/>
        <v>0.13333333333333333</v>
      </c>
      <c r="M1531" s="28">
        <v>0</v>
      </c>
      <c r="N1531" s="26">
        <v>0</v>
      </c>
      <c r="O1531" s="29">
        <f t="shared" si="174"/>
        <v>0</v>
      </c>
      <c r="P1531" s="30">
        <f t="shared" si="168"/>
        <v>31</v>
      </c>
      <c r="Q1531" s="31">
        <f t="shared" si="169"/>
        <v>30</v>
      </c>
      <c r="R1531" s="31" t="str">
        <f t="shared" si="170"/>
        <v/>
      </c>
      <c r="S1531" s="32" t="str">
        <f t="shared" si="171"/>
        <v/>
      </c>
    </row>
    <row r="1532" spans="1:19" ht="27.6" x14ac:dyDescent="0.3">
      <c r="A1532" s="34" t="s">
        <v>462</v>
      </c>
      <c r="B1532" s="40" t="s">
        <v>83</v>
      </c>
      <c r="C1532" s="41" t="s">
        <v>84</v>
      </c>
      <c r="D1532" s="22">
        <v>0</v>
      </c>
      <c r="E1532" s="23">
        <v>0</v>
      </c>
      <c r="F1532" s="23">
        <v>0</v>
      </c>
      <c r="G1532" s="23">
        <v>0</v>
      </c>
      <c r="H1532" s="24" t="str">
        <f t="shared" si="172"/>
        <v/>
      </c>
      <c r="I1532" s="25">
        <v>2</v>
      </c>
      <c r="J1532" s="26">
        <v>2</v>
      </c>
      <c r="K1532" s="26">
        <v>0</v>
      </c>
      <c r="L1532" s="27">
        <f t="shared" si="173"/>
        <v>0</v>
      </c>
      <c r="M1532" s="28">
        <v>0</v>
      </c>
      <c r="N1532" s="26">
        <v>0</v>
      </c>
      <c r="O1532" s="29">
        <f t="shared" si="174"/>
        <v>0</v>
      </c>
      <c r="P1532" s="30">
        <f t="shared" si="168"/>
        <v>2</v>
      </c>
      <c r="Q1532" s="31">
        <f t="shared" si="169"/>
        <v>2</v>
      </c>
      <c r="R1532" s="31" t="str">
        <f t="shared" si="170"/>
        <v/>
      </c>
      <c r="S1532" s="32" t="str">
        <f t="shared" si="171"/>
        <v/>
      </c>
    </row>
    <row r="1533" spans="1:19" x14ac:dyDescent="0.3">
      <c r="A1533" s="34" t="s">
        <v>462</v>
      </c>
      <c r="B1533" s="40" t="s">
        <v>85</v>
      </c>
      <c r="C1533" s="41" t="s">
        <v>86</v>
      </c>
      <c r="D1533" s="22">
        <v>0</v>
      </c>
      <c r="E1533" s="23">
        <v>0</v>
      </c>
      <c r="F1533" s="23">
        <v>0</v>
      </c>
      <c r="G1533" s="23">
        <v>0</v>
      </c>
      <c r="H1533" s="24" t="str">
        <f t="shared" si="172"/>
        <v/>
      </c>
      <c r="I1533" s="25">
        <v>853</v>
      </c>
      <c r="J1533" s="26">
        <v>659</v>
      </c>
      <c r="K1533" s="26">
        <v>94</v>
      </c>
      <c r="L1533" s="27">
        <f t="shared" si="173"/>
        <v>0.14264036418816389</v>
      </c>
      <c r="M1533" s="28">
        <v>0</v>
      </c>
      <c r="N1533" s="26">
        <v>186</v>
      </c>
      <c r="O1533" s="29">
        <f t="shared" si="174"/>
        <v>0.22011834319526627</v>
      </c>
      <c r="P1533" s="30">
        <f t="shared" si="168"/>
        <v>853</v>
      </c>
      <c r="Q1533" s="31">
        <f t="shared" si="169"/>
        <v>659</v>
      </c>
      <c r="R1533" s="31">
        <f t="shared" si="170"/>
        <v>186</v>
      </c>
      <c r="S1533" s="32">
        <f t="shared" si="171"/>
        <v>0.22011834319526627</v>
      </c>
    </row>
    <row r="1534" spans="1:19" x14ac:dyDescent="0.3">
      <c r="A1534" s="34" t="s">
        <v>462</v>
      </c>
      <c r="B1534" s="40" t="s">
        <v>85</v>
      </c>
      <c r="C1534" s="41" t="s">
        <v>90</v>
      </c>
      <c r="D1534" s="22">
        <v>0</v>
      </c>
      <c r="E1534" s="23">
        <v>0</v>
      </c>
      <c r="F1534" s="23">
        <v>0</v>
      </c>
      <c r="G1534" s="23">
        <v>0</v>
      </c>
      <c r="H1534" s="24" t="str">
        <f t="shared" si="172"/>
        <v/>
      </c>
      <c r="I1534" s="25">
        <v>790</v>
      </c>
      <c r="J1534" s="26">
        <v>777</v>
      </c>
      <c r="K1534" s="26">
        <v>97</v>
      </c>
      <c r="L1534" s="27">
        <f t="shared" si="173"/>
        <v>0.12483912483912483</v>
      </c>
      <c r="M1534" s="28">
        <v>0</v>
      </c>
      <c r="N1534" s="26">
        <v>11</v>
      </c>
      <c r="O1534" s="29">
        <f t="shared" si="174"/>
        <v>1.3959390862944163E-2</v>
      </c>
      <c r="P1534" s="30">
        <f t="shared" si="168"/>
        <v>790</v>
      </c>
      <c r="Q1534" s="31">
        <f t="shared" si="169"/>
        <v>777</v>
      </c>
      <c r="R1534" s="31">
        <f t="shared" si="170"/>
        <v>11</v>
      </c>
      <c r="S1534" s="32">
        <f t="shared" si="171"/>
        <v>1.3959390862944163E-2</v>
      </c>
    </row>
    <row r="1535" spans="1:19" x14ac:dyDescent="0.3">
      <c r="A1535" s="34" t="s">
        <v>462</v>
      </c>
      <c r="B1535" s="40" t="s">
        <v>93</v>
      </c>
      <c r="C1535" s="41" t="s">
        <v>94</v>
      </c>
      <c r="D1535" s="22">
        <v>0</v>
      </c>
      <c r="E1535" s="23">
        <v>0</v>
      </c>
      <c r="F1535" s="23">
        <v>0</v>
      </c>
      <c r="G1535" s="23">
        <v>0</v>
      </c>
      <c r="H1535" s="24" t="str">
        <f t="shared" si="172"/>
        <v/>
      </c>
      <c r="I1535" s="25">
        <v>49</v>
      </c>
      <c r="J1535" s="26">
        <v>23</v>
      </c>
      <c r="K1535" s="26">
        <v>4</v>
      </c>
      <c r="L1535" s="27">
        <f t="shared" si="173"/>
        <v>0.17391304347826086</v>
      </c>
      <c r="M1535" s="28">
        <v>26</v>
      </c>
      <c r="N1535" s="26">
        <v>0</v>
      </c>
      <c r="O1535" s="29">
        <f t="shared" si="174"/>
        <v>0</v>
      </c>
      <c r="P1535" s="30">
        <f t="shared" si="168"/>
        <v>49</v>
      </c>
      <c r="Q1535" s="31">
        <f t="shared" si="169"/>
        <v>49</v>
      </c>
      <c r="R1535" s="31" t="str">
        <f t="shared" si="170"/>
        <v/>
      </c>
      <c r="S1535" s="32" t="str">
        <f t="shared" si="171"/>
        <v/>
      </c>
    </row>
    <row r="1536" spans="1:19" x14ac:dyDescent="0.3">
      <c r="A1536" s="34" t="s">
        <v>462</v>
      </c>
      <c r="B1536" s="40" t="s">
        <v>107</v>
      </c>
      <c r="C1536" s="41" t="s">
        <v>108</v>
      </c>
      <c r="D1536" s="22">
        <v>0</v>
      </c>
      <c r="E1536" s="23">
        <v>0</v>
      </c>
      <c r="F1536" s="23">
        <v>0</v>
      </c>
      <c r="G1536" s="23">
        <v>0</v>
      </c>
      <c r="H1536" s="24" t="str">
        <f t="shared" si="172"/>
        <v/>
      </c>
      <c r="I1536" s="25">
        <v>0</v>
      </c>
      <c r="J1536" s="26">
        <v>0</v>
      </c>
      <c r="K1536" s="26">
        <v>0</v>
      </c>
      <c r="L1536" s="27" t="str">
        <f t="shared" si="173"/>
        <v/>
      </c>
      <c r="M1536" s="28">
        <v>0</v>
      </c>
      <c r="N1536" s="26">
        <v>0</v>
      </c>
      <c r="O1536" s="29" t="str">
        <f t="shared" si="174"/>
        <v/>
      </c>
      <c r="P1536" s="30" t="str">
        <f t="shared" si="168"/>
        <v/>
      </c>
      <c r="Q1536" s="31" t="str">
        <f t="shared" si="169"/>
        <v/>
      </c>
      <c r="R1536" s="31" t="str">
        <f t="shared" si="170"/>
        <v/>
      </c>
      <c r="S1536" s="32" t="str">
        <f t="shared" si="171"/>
        <v/>
      </c>
    </row>
    <row r="1537" spans="1:19" x14ac:dyDescent="0.3">
      <c r="A1537" s="34" t="s">
        <v>462</v>
      </c>
      <c r="B1537" s="40" t="s">
        <v>109</v>
      </c>
      <c r="C1537" s="41" t="s">
        <v>110</v>
      </c>
      <c r="D1537" s="22">
        <v>0</v>
      </c>
      <c r="E1537" s="23">
        <v>0</v>
      </c>
      <c r="F1537" s="23">
        <v>0</v>
      </c>
      <c r="G1537" s="23">
        <v>0</v>
      </c>
      <c r="H1537" s="24" t="str">
        <f t="shared" si="172"/>
        <v/>
      </c>
      <c r="I1537" s="25">
        <v>155</v>
      </c>
      <c r="J1537" s="26">
        <v>145</v>
      </c>
      <c r="K1537" s="26">
        <v>85</v>
      </c>
      <c r="L1537" s="27">
        <f t="shared" si="173"/>
        <v>0.58620689655172409</v>
      </c>
      <c r="M1537" s="28">
        <v>2</v>
      </c>
      <c r="N1537" s="26">
        <v>7</v>
      </c>
      <c r="O1537" s="29">
        <f t="shared" si="174"/>
        <v>4.5454545454545456E-2</v>
      </c>
      <c r="P1537" s="30">
        <f t="shared" si="168"/>
        <v>155</v>
      </c>
      <c r="Q1537" s="31">
        <f t="shared" si="169"/>
        <v>147</v>
      </c>
      <c r="R1537" s="31">
        <f t="shared" si="170"/>
        <v>7</v>
      </c>
      <c r="S1537" s="32">
        <f t="shared" si="171"/>
        <v>4.5454545454545456E-2</v>
      </c>
    </row>
    <row r="1538" spans="1:19" x14ac:dyDescent="0.3">
      <c r="A1538" s="34" t="s">
        <v>462</v>
      </c>
      <c r="B1538" s="40" t="s">
        <v>111</v>
      </c>
      <c r="C1538" s="41" t="s">
        <v>112</v>
      </c>
      <c r="D1538" s="22">
        <v>0</v>
      </c>
      <c r="E1538" s="23">
        <v>0</v>
      </c>
      <c r="F1538" s="23">
        <v>0</v>
      </c>
      <c r="G1538" s="23">
        <v>0</v>
      </c>
      <c r="H1538" s="24" t="str">
        <f t="shared" si="172"/>
        <v/>
      </c>
      <c r="I1538" s="25">
        <v>228</v>
      </c>
      <c r="J1538" s="26">
        <v>144</v>
      </c>
      <c r="K1538" s="26">
        <v>19</v>
      </c>
      <c r="L1538" s="27">
        <f t="shared" si="173"/>
        <v>0.13194444444444445</v>
      </c>
      <c r="M1538" s="28">
        <v>8</v>
      </c>
      <c r="N1538" s="26">
        <v>57</v>
      </c>
      <c r="O1538" s="29">
        <f t="shared" si="174"/>
        <v>0.27272727272727271</v>
      </c>
      <c r="P1538" s="30">
        <f t="shared" si="168"/>
        <v>228</v>
      </c>
      <c r="Q1538" s="31">
        <f t="shared" si="169"/>
        <v>152</v>
      </c>
      <c r="R1538" s="31">
        <f t="shared" si="170"/>
        <v>57</v>
      </c>
      <c r="S1538" s="32">
        <f t="shared" si="171"/>
        <v>0.27272727272727271</v>
      </c>
    </row>
    <row r="1539" spans="1:19" x14ac:dyDescent="0.3">
      <c r="A1539" s="34" t="s">
        <v>462</v>
      </c>
      <c r="B1539" s="40" t="s">
        <v>113</v>
      </c>
      <c r="C1539" s="41" t="s">
        <v>114</v>
      </c>
      <c r="D1539" s="22">
        <v>0</v>
      </c>
      <c r="E1539" s="23">
        <v>0</v>
      </c>
      <c r="F1539" s="23">
        <v>0</v>
      </c>
      <c r="G1539" s="23">
        <v>0</v>
      </c>
      <c r="H1539" s="24" t="str">
        <f t="shared" si="172"/>
        <v/>
      </c>
      <c r="I1539" s="25">
        <v>0</v>
      </c>
      <c r="J1539" s="26">
        <v>0</v>
      </c>
      <c r="K1539" s="26">
        <v>0</v>
      </c>
      <c r="L1539" s="27" t="str">
        <f t="shared" si="173"/>
        <v/>
      </c>
      <c r="M1539" s="28">
        <v>0</v>
      </c>
      <c r="N1539" s="26">
        <v>0</v>
      </c>
      <c r="O1539" s="29" t="str">
        <f t="shared" si="174"/>
        <v/>
      </c>
      <c r="P1539" s="30" t="str">
        <f t="shared" ref="P1539:P1602" si="175">IF(SUM(D1539,I1539)&gt;0,SUM(D1539,I1539),"")</f>
        <v/>
      </c>
      <c r="Q1539" s="31" t="str">
        <f t="shared" ref="Q1539:Q1602" si="176">IF(SUM(E1539,J1539, M1539)&gt;0,SUM(E1539,J1539, M1539),"")</f>
        <v/>
      </c>
      <c r="R1539" s="31" t="str">
        <f t="shared" ref="R1539:R1602" si="177">IF(SUM(G1539,N1539)&gt;0,SUM(G1539,N1539),"")</f>
        <v/>
      </c>
      <c r="S1539" s="32" t="str">
        <f t="shared" ref="S1539:S1602" si="178">IFERROR(IF((Q1539+R1539)&lt;&gt;0,R1539/(Q1539+R1539),""),"")</f>
        <v/>
      </c>
    </row>
    <row r="1540" spans="1:19" x14ac:dyDescent="0.3">
      <c r="A1540" s="34" t="s">
        <v>462</v>
      </c>
      <c r="B1540" s="40" t="s">
        <v>115</v>
      </c>
      <c r="C1540" s="41" t="s">
        <v>116</v>
      </c>
      <c r="D1540" s="22">
        <v>0</v>
      </c>
      <c r="E1540" s="23">
        <v>0</v>
      </c>
      <c r="F1540" s="23">
        <v>0</v>
      </c>
      <c r="G1540" s="23">
        <v>0</v>
      </c>
      <c r="H1540" s="24" t="str">
        <f t="shared" si="172"/>
        <v/>
      </c>
      <c r="I1540" s="25">
        <v>0</v>
      </c>
      <c r="J1540" s="26">
        <v>0</v>
      </c>
      <c r="K1540" s="26">
        <v>0</v>
      </c>
      <c r="L1540" s="27" t="str">
        <f t="shared" si="173"/>
        <v/>
      </c>
      <c r="M1540" s="28">
        <v>0</v>
      </c>
      <c r="N1540" s="26">
        <v>0</v>
      </c>
      <c r="O1540" s="29" t="str">
        <f t="shared" si="174"/>
        <v/>
      </c>
      <c r="P1540" s="30" t="str">
        <f t="shared" si="175"/>
        <v/>
      </c>
      <c r="Q1540" s="31" t="str">
        <f t="shared" si="176"/>
        <v/>
      </c>
      <c r="R1540" s="31" t="str">
        <f t="shared" si="177"/>
        <v/>
      </c>
      <c r="S1540" s="32" t="str">
        <f t="shared" si="178"/>
        <v/>
      </c>
    </row>
    <row r="1541" spans="1:19" x14ac:dyDescent="0.3">
      <c r="A1541" s="34" t="s">
        <v>462</v>
      </c>
      <c r="B1541" s="40" t="s">
        <v>122</v>
      </c>
      <c r="C1541" s="41" t="s">
        <v>124</v>
      </c>
      <c r="D1541" s="22">
        <v>0</v>
      </c>
      <c r="E1541" s="23">
        <v>0</v>
      </c>
      <c r="F1541" s="23">
        <v>0</v>
      </c>
      <c r="G1541" s="23">
        <v>0</v>
      </c>
      <c r="H1541" s="24" t="str">
        <f t="shared" si="172"/>
        <v/>
      </c>
      <c r="I1541" s="25">
        <v>939</v>
      </c>
      <c r="J1541" s="26">
        <v>795</v>
      </c>
      <c r="K1541" s="26">
        <v>406</v>
      </c>
      <c r="L1541" s="27">
        <f t="shared" si="173"/>
        <v>0.51069182389937107</v>
      </c>
      <c r="M1541" s="28">
        <v>19</v>
      </c>
      <c r="N1541" s="26">
        <v>116</v>
      </c>
      <c r="O1541" s="29">
        <f t="shared" si="174"/>
        <v>0.12473118279569892</v>
      </c>
      <c r="P1541" s="30">
        <f t="shared" si="175"/>
        <v>939</v>
      </c>
      <c r="Q1541" s="31">
        <f t="shared" si="176"/>
        <v>814</v>
      </c>
      <c r="R1541" s="31">
        <f t="shared" si="177"/>
        <v>116</v>
      </c>
      <c r="S1541" s="32">
        <f t="shared" si="178"/>
        <v>0.12473118279569892</v>
      </c>
    </row>
    <row r="1542" spans="1:19" x14ac:dyDescent="0.3">
      <c r="A1542" s="34" t="s">
        <v>462</v>
      </c>
      <c r="B1542" s="40" t="s">
        <v>131</v>
      </c>
      <c r="C1542" s="41" t="s">
        <v>132</v>
      </c>
      <c r="D1542" s="22">
        <v>0</v>
      </c>
      <c r="E1542" s="23">
        <v>0</v>
      </c>
      <c r="F1542" s="23">
        <v>0</v>
      </c>
      <c r="G1542" s="23">
        <v>0</v>
      </c>
      <c r="H1542" s="24" t="str">
        <f t="shared" si="172"/>
        <v/>
      </c>
      <c r="I1542" s="25">
        <v>0</v>
      </c>
      <c r="J1542" s="26">
        <v>0</v>
      </c>
      <c r="K1542" s="26">
        <v>0</v>
      </c>
      <c r="L1542" s="27" t="str">
        <f t="shared" si="173"/>
        <v/>
      </c>
      <c r="M1542" s="28">
        <v>0</v>
      </c>
      <c r="N1542" s="26">
        <v>0</v>
      </c>
      <c r="O1542" s="29" t="str">
        <f t="shared" si="174"/>
        <v/>
      </c>
      <c r="P1542" s="30" t="str">
        <f t="shared" si="175"/>
        <v/>
      </c>
      <c r="Q1542" s="31" t="str">
        <f t="shared" si="176"/>
        <v/>
      </c>
      <c r="R1542" s="31" t="str">
        <f t="shared" si="177"/>
        <v/>
      </c>
      <c r="S1542" s="32" t="str">
        <f t="shared" si="178"/>
        <v/>
      </c>
    </row>
    <row r="1543" spans="1:19" x14ac:dyDescent="0.3">
      <c r="A1543" s="34" t="s">
        <v>462</v>
      </c>
      <c r="B1543" s="40" t="s">
        <v>133</v>
      </c>
      <c r="C1543" s="41" t="s">
        <v>134</v>
      </c>
      <c r="D1543" s="22">
        <v>0</v>
      </c>
      <c r="E1543" s="23">
        <v>0</v>
      </c>
      <c r="F1543" s="23">
        <v>0</v>
      </c>
      <c r="G1543" s="23">
        <v>0</v>
      </c>
      <c r="H1543" s="24" t="str">
        <f t="shared" si="172"/>
        <v/>
      </c>
      <c r="I1543" s="25">
        <v>118</v>
      </c>
      <c r="J1543" s="26">
        <v>43</v>
      </c>
      <c r="K1543" s="26">
        <v>5</v>
      </c>
      <c r="L1543" s="27">
        <f t="shared" si="173"/>
        <v>0.11627906976744186</v>
      </c>
      <c r="M1543" s="28">
        <v>10</v>
      </c>
      <c r="N1543" s="26">
        <v>63</v>
      </c>
      <c r="O1543" s="29">
        <f t="shared" si="174"/>
        <v>0.5431034482758621</v>
      </c>
      <c r="P1543" s="30">
        <f t="shared" si="175"/>
        <v>118</v>
      </c>
      <c r="Q1543" s="31">
        <f t="shared" si="176"/>
        <v>53</v>
      </c>
      <c r="R1543" s="31">
        <f t="shared" si="177"/>
        <v>63</v>
      </c>
      <c r="S1543" s="32">
        <f t="shared" si="178"/>
        <v>0.5431034482758621</v>
      </c>
    </row>
    <row r="1544" spans="1:19" x14ac:dyDescent="0.3">
      <c r="A1544" s="34" t="s">
        <v>462</v>
      </c>
      <c r="B1544" s="40" t="s">
        <v>135</v>
      </c>
      <c r="C1544" s="41" t="s">
        <v>136</v>
      </c>
      <c r="D1544" s="22">
        <v>0</v>
      </c>
      <c r="E1544" s="23">
        <v>0</v>
      </c>
      <c r="F1544" s="23">
        <v>0</v>
      </c>
      <c r="G1544" s="23">
        <v>0</v>
      </c>
      <c r="H1544" s="24" t="str">
        <f t="shared" si="172"/>
        <v/>
      </c>
      <c r="I1544" s="25">
        <v>1</v>
      </c>
      <c r="J1544" s="26">
        <v>1</v>
      </c>
      <c r="K1544" s="26">
        <v>0</v>
      </c>
      <c r="L1544" s="27">
        <f t="shared" si="173"/>
        <v>0</v>
      </c>
      <c r="M1544" s="28">
        <v>0</v>
      </c>
      <c r="N1544" s="26">
        <v>0</v>
      </c>
      <c r="O1544" s="29">
        <f t="shared" si="174"/>
        <v>0</v>
      </c>
      <c r="P1544" s="30">
        <f t="shared" si="175"/>
        <v>1</v>
      </c>
      <c r="Q1544" s="31">
        <f t="shared" si="176"/>
        <v>1</v>
      </c>
      <c r="R1544" s="31" t="str">
        <f t="shared" si="177"/>
        <v/>
      </c>
      <c r="S1544" s="32" t="str">
        <f t="shared" si="178"/>
        <v/>
      </c>
    </row>
    <row r="1545" spans="1:19" x14ac:dyDescent="0.3">
      <c r="A1545" s="34" t="s">
        <v>462</v>
      </c>
      <c r="B1545" s="40" t="s">
        <v>137</v>
      </c>
      <c r="C1545" s="41" t="s">
        <v>141</v>
      </c>
      <c r="D1545" s="22">
        <v>0</v>
      </c>
      <c r="E1545" s="23">
        <v>0</v>
      </c>
      <c r="F1545" s="23">
        <v>0</v>
      </c>
      <c r="G1545" s="23">
        <v>0</v>
      </c>
      <c r="H1545" s="24" t="str">
        <f t="shared" si="172"/>
        <v/>
      </c>
      <c r="I1545" s="25">
        <v>1</v>
      </c>
      <c r="J1545" s="26">
        <v>1</v>
      </c>
      <c r="K1545" s="26">
        <v>0</v>
      </c>
      <c r="L1545" s="27">
        <f t="shared" si="173"/>
        <v>0</v>
      </c>
      <c r="M1545" s="28">
        <v>0</v>
      </c>
      <c r="N1545" s="26">
        <v>0</v>
      </c>
      <c r="O1545" s="29">
        <f t="shared" si="174"/>
        <v>0</v>
      </c>
      <c r="P1545" s="30">
        <f t="shared" si="175"/>
        <v>1</v>
      </c>
      <c r="Q1545" s="31">
        <f t="shared" si="176"/>
        <v>1</v>
      </c>
      <c r="R1545" s="31" t="str">
        <f t="shared" si="177"/>
        <v/>
      </c>
      <c r="S1545" s="32" t="str">
        <f t="shared" si="178"/>
        <v/>
      </c>
    </row>
    <row r="1546" spans="1:19" x14ac:dyDescent="0.3">
      <c r="A1546" s="34" t="s">
        <v>462</v>
      </c>
      <c r="B1546" s="40" t="s">
        <v>145</v>
      </c>
      <c r="C1546" s="41" t="s">
        <v>146</v>
      </c>
      <c r="D1546" s="22">
        <v>0</v>
      </c>
      <c r="E1546" s="23">
        <v>0</v>
      </c>
      <c r="F1546" s="23">
        <v>0</v>
      </c>
      <c r="G1546" s="23">
        <v>0</v>
      </c>
      <c r="H1546" s="24" t="str">
        <f t="shared" si="172"/>
        <v/>
      </c>
      <c r="I1546" s="25">
        <v>15</v>
      </c>
      <c r="J1546" s="26">
        <v>12</v>
      </c>
      <c r="K1546" s="26">
        <v>6</v>
      </c>
      <c r="L1546" s="27">
        <f t="shared" si="173"/>
        <v>0.5</v>
      </c>
      <c r="M1546" s="28">
        <v>0</v>
      </c>
      <c r="N1546" s="26">
        <v>2</v>
      </c>
      <c r="O1546" s="29">
        <f t="shared" si="174"/>
        <v>0.14285714285714285</v>
      </c>
      <c r="P1546" s="30">
        <f t="shared" si="175"/>
        <v>15</v>
      </c>
      <c r="Q1546" s="31">
        <f t="shared" si="176"/>
        <v>12</v>
      </c>
      <c r="R1546" s="31">
        <f t="shared" si="177"/>
        <v>2</v>
      </c>
      <c r="S1546" s="32">
        <f t="shared" si="178"/>
        <v>0.14285714285714285</v>
      </c>
    </row>
    <row r="1547" spans="1:19" x14ac:dyDescent="0.3">
      <c r="A1547" s="34" t="s">
        <v>462</v>
      </c>
      <c r="B1547" s="40" t="s">
        <v>147</v>
      </c>
      <c r="C1547" s="41" t="s">
        <v>148</v>
      </c>
      <c r="D1547" s="22">
        <v>0</v>
      </c>
      <c r="E1547" s="23">
        <v>0</v>
      </c>
      <c r="F1547" s="23">
        <v>0</v>
      </c>
      <c r="G1547" s="23">
        <v>0</v>
      </c>
      <c r="H1547" s="24" t="str">
        <f t="shared" si="172"/>
        <v/>
      </c>
      <c r="I1547" s="25">
        <v>0</v>
      </c>
      <c r="J1547" s="26">
        <v>0</v>
      </c>
      <c r="K1547" s="26">
        <v>0</v>
      </c>
      <c r="L1547" s="27" t="str">
        <f t="shared" si="173"/>
        <v/>
      </c>
      <c r="M1547" s="28">
        <v>0</v>
      </c>
      <c r="N1547" s="26">
        <v>0</v>
      </c>
      <c r="O1547" s="29" t="str">
        <f t="shared" si="174"/>
        <v/>
      </c>
      <c r="P1547" s="30" t="str">
        <f t="shared" si="175"/>
        <v/>
      </c>
      <c r="Q1547" s="31" t="str">
        <f t="shared" si="176"/>
        <v/>
      </c>
      <c r="R1547" s="31" t="str">
        <f t="shared" si="177"/>
        <v/>
      </c>
      <c r="S1547" s="32" t="str">
        <f t="shared" si="178"/>
        <v/>
      </c>
    </row>
    <row r="1548" spans="1:19" x14ac:dyDescent="0.3">
      <c r="A1548" s="34" t="s">
        <v>462</v>
      </c>
      <c r="B1548" s="40" t="s">
        <v>157</v>
      </c>
      <c r="C1548" s="41" t="s">
        <v>158</v>
      </c>
      <c r="D1548" s="22">
        <v>0</v>
      </c>
      <c r="E1548" s="23">
        <v>0</v>
      </c>
      <c r="F1548" s="23">
        <v>0</v>
      </c>
      <c r="G1548" s="23">
        <v>0</v>
      </c>
      <c r="H1548" s="24" t="str">
        <f t="shared" si="172"/>
        <v/>
      </c>
      <c r="I1548" s="25">
        <v>0</v>
      </c>
      <c r="J1548" s="26">
        <v>0</v>
      </c>
      <c r="K1548" s="26">
        <v>0</v>
      </c>
      <c r="L1548" s="27" t="str">
        <f t="shared" si="173"/>
        <v/>
      </c>
      <c r="M1548" s="28">
        <v>0</v>
      </c>
      <c r="N1548" s="26">
        <v>0</v>
      </c>
      <c r="O1548" s="29" t="str">
        <f t="shared" si="174"/>
        <v/>
      </c>
      <c r="P1548" s="30" t="str">
        <f t="shared" si="175"/>
        <v/>
      </c>
      <c r="Q1548" s="31" t="str">
        <f t="shared" si="176"/>
        <v/>
      </c>
      <c r="R1548" s="31" t="str">
        <f t="shared" si="177"/>
        <v/>
      </c>
      <c r="S1548" s="32" t="str">
        <f t="shared" si="178"/>
        <v/>
      </c>
    </row>
    <row r="1549" spans="1:19" x14ac:dyDescent="0.3">
      <c r="A1549" s="34" t="s">
        <v>462</v>
      </c>
      <c r="B1549" s="40" t="s">
        <v>170</v>
      </c>
      <c r="C1549" s="41" t="s">
        <v>171</v>
      </c>
      <c r="D1549" s="22">
        <v>0</v>
      </c>
      <c r="E1549" s="23">
        <v>0</v>
      </c>
      <c r="F1549" s="23">
        <v>0</v>
      </c>
      <c r="G1549" s="23">
        <v>0</v>
      </c>
      <c r="H1549" s="24" t="str">
        <f t="shared" si="172"/>
        <v/>
      </c>
      <c r="I1549" s="25">
        <v>23</v>
      </c>
      <c r="J1549" s="26">
        <v>20</v>
      </c>
      <c r="K1549" s="26">
        <v>1</v>
      </c>
      <c r="L1549" s="27">
        <f t="shared" si="173"/>
        <v>0.05</v>
      </c>
      <c r="M1549" s="28">
        <v>0</v>
      </c>
      <c r="N1549" s="26">
        <v>3</v>
      </c>
      <c r="O1549" s="29">
        <f t="shared" si="174"/>
        <v>0.13043478260869565</v>
      </c>
      <c r="P1549" s="30">
        <f t="shared" si="175"/>
        <v>23</v>
      </c>
      <c r="Q1549" s="31">
        <f t="shared" si="176"/>
        <v>20</v>
      </c>
      <c r="R1549" s="31">
        <f t="shared" si="177"/>
        <v>3</v>
      </c>
      <c r="S1549" s="32">
        <f t="shared" si="178"/>
        <v>0.13043478260869565</v>
      </c>
    </row>
    <row r="1550" spans="1:19" x14ac:dyDescent="0.3">
      <c r="A1550" s="34" t="s">
        <v>462</v>
      </c>
      <c r="B1550" s="40" t="s">
        <v>172</v>
      </c>
      <c r="C1550" s="41" t="s">
        <v>173</v>
      </c>
      <c r="D1550" s="22">
        <v>0</v>
      </c>
      <c r="E1550" s="23">
        <v>0</v>
      </c>
      <c r="F1550" s="23">
        <v>0</v>
      </c>
      <c r="G1550" s="23">
        <v>0</v>
      </c>
      <c r="H1550" s="24" t="str">
        <f t="shared" si="172"/>
        <v/>
      </c>
      <c r="I1550" s="25">
        <v>0</v>
      </c>
      <c r="J1550" s="26">
        <v>0</v>
      </c>
      <c r="K1550" s="26">
        <v>0</v>
      </c>
      <c r="L1550" s="27" t="str">
        <f t="shared" si="173"/>
        <v/>
      </c>
      <c r="M1550" s="28">
        <v>0</v>
      </c>
      <c r="N1550" s="26">
        <v>0</v>
      </c>
      <c r="O1550" s="29" t="str">
        <f t="shared" si="174"/>
        <v/>
      </c>
      <c r="P1550" s="30" t="str">
        <f t="shared" si="175"/>
        <v/>
      </c>
      <c r="Q1550" s="31" t="str">
        <f t="shared" si="176"/>
        <v/>
      </c>
      <c r="R1550" s="31" t="str">
        <f t="shared" si="177"/>
        <v/>
      </c>
      <c r="S1550" s="32" t="str">
        <f t="shared" si="178"/>
        <v/>
      </c>
    </row>
    <row r="1551" spans="1:19" x14ac:dyDescent="0.3">
      <c r="A1551" s="34" t="s">
        <v>462</v>
      </c>
      <c r="B1551" s="40" t="s">
        <v>172</v>
      </c>
      <c r="C1551" s="41" t="s">
        <v>175</v>
      </c>
      <c r="D1551" s="22">
        <v>0</v>
      </c>
      <c r="E1551" s="23">
        <v>0</v>
      </c>
      <c r="F1551" s="23">
        <v>0</v>
      </c>
      <c r="G1551" s="23">
        <v>0</v>
      </c>
      <c r="H1551" s="24" t="str">
        <f t="shared" si="172"/>
        <v/>
      </c>
      <c r="I1551" s="25">
        <v>0</v>
      </c>
      <c r="J1551" s="26">
        <v>0</v>
      </c>
      <c r="K1551" s="26">
        <v>0</v>
      </c>
      <c r="L1551" s="27" t="str">
        <f t="shared" si="173"/>
        <v/>
      </c>
      <c r="M1551" s="28">
        <v>0</v>
      </c>
      <c r="N1551" s="26">
        <v>0</v>
      </c>
      <c r="O1551" s="29" t="str">
        <f t="shared" si="174"/>
        <v/>
      </c>
      <c r="P1551" s="30" t="str">
        <f t="shared" si="175"/>
        <v/>
      </c>
      <c r="Q1551" s="31" t="str">
        <f t="shared" si="176"/>
        <v/>
      </c>
      <c r="R1551" s="31" t="str">
        <f t="shared" si="177"/>
        <v/>
      </c>
      <c r="S1551" s="32" t="str">
        <f t="shared" si="178"/>
        <v/>
      </c>
    </row>
    <row r="1552" spans="1:19" x14ac:dyDescent="0.3">
      <c r="A1552" s="34" t="s">
        <v>462</v>
      </c>
      <c r="B1552" s="40" t="s">
        <v>178</v>
      </c>
      <c r="C1552" s="41" t="s">
        <v>184</v>
      </c>
      <c r="D1552" s="22">
        <v>0</v>
      </c>
      <c r="E1552" s="23">
        <v>0</v>
      </c>
      <c r="F1552" s="23">
        <v>0</v>
      </c>
      <c r="G1552" s="23">
        <v>0</v>
      </c>
      <c r="H1552" s="24" t="str">
        <f t="shared" si="172"/>
        <v/>
      </c>
      <c r="I1552" s="25">
        <v>1563</v>
      </c>
      <c r="J1552" s="26">
        <v>1154</v>
      </c>
      <c r="K1552" s="26">
        <v>29</v>
      </c>
      <c r="L1552" s="27">
        <f t="shared" si="173"/>
        <v>2.5129982668977469E-2</v>
      </c>
      <c r="M1552" s="28">
        <v>0</v>
      </c>
      <c r="N1552" s="26">
        <v>402</v>
      </c>
      <c r="O1552" s="29">
        <f t="shared" si="174"/>
        <v>0.2583547557840617</v>
      </c>
      <c r="P1552" s="30">
        <f t="shared" si="175"/>
        <v>1563</v>
      </c>
      <c r="Q1552" s="31">
        <f t="shared" si="176"/>
        <v>1154</v>
      </c>
      <c r="R1552" s="31">
        <f t="shared" si="177"/>
        <v>402</v>
      </c>
      <c r="S1552" s="32">
        <f t="shared" si="178"/>
        <v>0.2583547557840617</v>
      </c>
    </row>
    <row r="1553" spans="1:19" x14ac:dyDescent="0.3">
      <c r="A1553" s="34" t="s">
        <v>462</v>
      </c>
      <c r="B1553" s="40" t="s">
        <v>187</v>
      </c>
      <c r="C1553" s="41" t="s">
        <v>188</v>
      </c>
      <c r="D1553" s="22">
        <v>0</v>
      </c>
      <c r="E1553" s="23">
        <v>0</v>
      </c>
      <c r="F1553" s="23">
        <v>0</v>
      </c>
      <c r="G1553" s="23">
        <v>0</v>
      </c>
      <c r="H1553" s="24" t="str">
        <f t="shared" si="172"/>
        <v/>
      </c>
      <c r="I1553" s="25">
        <v>569</v>
      </c>
      <c r="J1553" s="26">
        <v>552</v>
      </c>
      <c r="K1553" s="26">
        <v>316</v>
      </c>
      <c r="L1553" s="27">
        <f t="shared" si="173"/>
        <v>0.57246376811594202</v>
      </c>
      <c r="M1553" s="28">
        <v>1</v>
      </c>
      <c r="N1553" s="26">
        <v>15</v>
      </c>
      <c r="O1553" s="29">
        <f t="shared" si="174"/>
        <v>2.6408450704225352E-2</v>
      </c>
      <c r="P1553" s="30">
        <f t="shared" si="175"/>
        <v>569</v>
      </c>
      <c r="Q1553" s="31">
        <f t="shared" si="176"/>
        <v>553</v>
      </c>
      <c r="R1553" s="31">
        <f t="shared" si="177"/>
        <v>15</v>
      </c>
      <c r="S1553" s="32">
        <f t="shared" si="178"/>
        <v>2.6408450704225352E-2</v>
      </c>
    </row>
    <row r="1554" spans="1:19" x14ac:dyDescent="0.3">
      <c r="A1554" s="34" t="s">
        <v>462</v>
      </c>
      <c r="B1554" s="40" t="s">
        <v>189</v>
      </c>
      <c r="C1554" s="41" t="s">
        <v>190</v>
      </c>
      <c r="D1554" s="22">
        <v>0</v>
      </c>
      <c r="E1554" s="23">
        <v>0</v>
      </c>
      <c r="F1554" s="23">
        <v>0</v>
      </c>
      <c r="G1554" s="23">
        <v>0</v>
      </c>
      <c r="H1554" s="24" t="str">
        <f t="shared" si="172"/>
        <v/>
      </c>
      <c r="I1554" s="25">
        <v>654</v>
      </c>
      <c r="J1554" s="26">
        <v>425</v>
      </c>
      <c r="K1554" s="26">
        <v>151</v>
      </c>
      <c r="L1554" s="27">
        <f t="shared" si="173"/>
        <v>0.35529411764705882</v>
      </c>
      <c r="M1554" s="28">
        <v>47</v>
      </c>
      <c r="N1554" s="26">
        <v>174</v>
      </c>
      <c r="O1554" s="29">
        <f t="shared" si="174"/>
        <v>0.26934984520123839</v>
      </c>
      <c r="P1554" s="30">
        <f t="shared" si="175"/>
        <v>654</v>
      </c>
      <c r="Q1554" s="31">
        <f t="shared" si="176"/>
        <v>472</v>
      </c>
      <c r="R1554" s="31">
        <f t="shared" si="177"/>
        <v>174</v>
      </c>
      <c r="S1554" s="32">
        <f t="shared" si="178"/>
        <v>0.26934984520123839</v>
      </c>
    </row>
    <row r="1555" spans="1:19" x14ac:dyDescent="0.3">
      <c r="A1555" s="34" t="s">
        <v>462</v>
      </c>
      <c r="B1555" s="40" t="s">
        <v>189</v>
      </c>
      <c r="C1555" s="41" t="s">
        <v>191</v>
      </c>
      <c r="D1555" s="22">
        <v>0</v>
      </c>
      <c r="E1555" s="23">
        <v>0</v>
      </c>
      <c r="F1555" s="23">
        <v>0</v>
      </c>
      <c r="G1555" s="23">
        <v>0</v>
      </c>
      <c r="H1555" s="24" t="str">
        <f t="shared" si="172"/>
        <v/>
      </c>
      <c r="I1555" s="25">
        <v>305</v>
      </c>
      <c r="J1555" s="26">
        <v>208</v>
      </c>
      <c r="K1555" s="26">
        <v>159</v>
      </c>
      <c r="L1555" s="27">
        <f t="shared" si="173"/>
        <v>0.76442307692307687</v>
      </c>
      <c r="M1555" s="28">
        <v>3</v>
      </c>
      <c r="N1555" s="26">
        <v>93</v>
      </c>
      <c r="O1555" s="29">
        <f t="shared" si="174"/>
        <v>0.30592105263157893</v>
      </c>
      <c r="P1555" s="30">
        <f t="shared" si="175"/>
        <v>305</v>
      </c>
      <c r="Q1555" s="31">
        <f t="shared" si="176"/>
        <v>211</v>
      </c>
      <c r="R1555" s="31">
        <f t="shared" si="177"/>
        <v>93</v>
      </c>
      <c r="S1555" s="32">
        <f t="shared" si="178"/>
        <v>0.30592105263157893</v>
      </c>
    </row>
    <row r="1556" spans="1:19" x14ac:dyDescent="0.3">
      <c r="A1556" s="34" t="s">
        <v>462</v>
      </c>
      <c r="B1556" s="40" t="s">
        <v>192</v>
      </c>
      <c r="C1556" s="41" t="s">
        <v>193</v>
      </c>
      <c r="D1556" s="22">
        <v>0</v>
      </c>
      <c r="E1556" s="23">
        <v>0</v>
      </c>
      <c r="F1556" s="23">
        <v>0</v>
      </c>
      <c r="G1556" s="23">
        <v>0</v>
      </c>
      <c r="H1556" s="24" t="str">
        <f t="shared" si="172"/>
        <v/>
      </c>
      <c r="I1556" s="25">
        <v>157</v>
      </c>
      <c r="J1556" s="26">
        <v>146</v>
      </c>
      <c r="K1556" s="26">
        <v>19</v>
      </c>
      <c r="L1556" s="27">
        <f t="shared" si="173"/>
        <v>0.13013698630136986</v>
      </c>
      <c r="M1556" s="28">
        <v>0</v>
      </c>
      <c r="N1556" s="26">
        <v>10</v>
      </c>
      <c r="O1556" s="29">
        <f t="shared" si="174"/>
        <v>6.4102564102564097E-2</v>
      </c>
      <c r="P1556" s="30">
        <f t="shared" si="175"/>
        <v>157</v>
      </c>
      <c r="Q1556" s="31">
        <f t="shared" si="176"/>
        <v>146</v>
      </c>
      <c r="R1556" s="31">
        <f t="shared" si="177"/>
        <v>10</v>
      </c>
      <c r="S1556" s="32">
        <f t="shared" si="178"/>
        <v>6.4102564102564097E-2</v>
      </c>
    </row>
    <row r="1557" spans="1:19" x14ac:dyDescent="0.3">
      <c r="A1557" s="34" t="s">
        <v>462</v>
      </c>
      <c r="B1557" s="40" t="s">
        <v>194</v>
      </c>
      <c r="C1557" s="41" t="s">
        <v>195</v>
      </c>
      <c r="D1557" s="22">
        <v>0</v>
      </c>
      <c r="E1557" s="23">
        <v>0</v>
      </c>
      <c r="F1557" s="23">
        <v>0</v>
      </c>
      <c r="G1557" s="23">
        <v>0</v>
      </c>
      <c r="H1557" s="24" t="str">
        <f t="shared" si="172"/>
        <v/>
      </c>
      <c r="I1557" s="25">
        <v>1</v>
      </c>
      <c r="J1557" s="26">
        <v>1</v>
      </c>
      <c r="K1557" s="26">
        <v>0</v>
      </c>
      <c r="L1557" s="27">
        <f t="shared" si="173"/>
        <v>0</v>
      </c>
      <c r="M1557" s="28">
        <v>0</v>
      </c>
      <c r="N1557" s="26">
        <v>0</v>
      </c>
      <c r="O1557" s="29">
        <f t="shared" si="174"/>
        <v>0</v>
      </c>
      <c r="P1557" s="30">
        <f t="shared" si="175"/>
        <v>1</v>
      </c>
      <c r="Q1557" s="31">
        <f t="shared" si="176"/>
        <v>1</v>
      </c>
      <c r="R1557" s="31" t="str">
        <f t="shared" si="177"/>
        <v/>
      </c>
      <c r="S1557" s="32" t="str">
        <f t="shared" si="178"/>
        <v/>
      </c>
    </row>
    <row r="1558" spans="1:19" x14ac:dyDescent="0.3">
      <c r="A1558" s="34" t="s">
        <v>462</v>
      </c>
      <c r="B1558" s="40" t="s">
        <v>194</v>
      </c>
      <c r="C1558" s="41" t="s">
        <v>197</v>
      </c>
      <c r="D1558" s="22">
        <v>1</v>
      </c>
      <c r="E1558" s="23">
        <v>1</v>
      </c>
      <c r="F1558" s="23">
        <v>0</v>
      </c>
      <c r="G1558" s="23">
        <v>0</v>
      </c>
      <c r="H1558" s="24">
        <f t="shared" si="172"/>
        <v>0</v>
      </c>
      <c r="I1558" s="25">
        <v>155</v>
      </c>
      <c r="J1558" s="26">
        <v>145</v>
      </c>
      <c r="K1558" s="26">
        <v>91</v>
      </c>
      <c r="L1558" s="27">
        <f t="shared" si="173"/>
        <v>0.62758620689655176</v>
      </c>
      <c r="M1558" s="28">
        <v>6</v>
      </c>
      <c r="N1558" s="26">
        <v>3</v>
      </c>
      <c r="O1558" s="29">
        <f t="shared" si="174"/>
        <v>1.948051948051948E-2</v>
      </c>
      <c r="P1558" s="30">
        <f t="shared" si="175"/>
        <v>156</v>
      </c>
      <c r="Q1558" s="31">
        <f t="shared" si="176"/>
        <v>152</v>
      </c>
      <c r="R1558" s="31">
        <f t="shared" si="177"/>
        <v>3</v>
      </c>
      <c r="S1558" s="32">
        <f t="shared" si="178"/>
        <v>1.935483870967742E-2</v>
      </c>
    </row>
    <row r="1559" spans="1:19" x14ac:dyDescent="0.3">
      <c r="A1559" s="34" t="s">
        <v>462</v>
      </c>
      <c r="B1559" s="40" t="s">
        <v>198</v>
      </c>
      <c r="C1559" s="41" t="s">
        <v>202</v>
      </c>
      <c r="D1559" s="22">
        <v>0</v>
      </c>
      <c r="E1559" s="23">
        <v>0</v>
      </c>
      <c r="F1559" s="23">
        <v>0</v>
      </c>
      <c r="G1559" s="23">
        <v>0</v>
      </c>
      <c r="H1559" s="24" t="str">
        <f t="shared" si="172"/>
        <v/>
      </c>
      <c r="I1559" s="25">
        <v>2</v>
      </c>
      <c r="J1559" s="26">
        <v>0</v>
      </c>
      <c r="K1559" s="26">
        <v>0</v>
      </c>
      <c r="L1559" s="27" t="str">
        <f t="shared" si="173"/>
        <v/>
      </c>
      <c r="M1559" s="28">
        <v>1</v>
      </c>
      <c r="N1559" s="26">
        <v>0</v>
      </c>
      <c r="O1559" s="29">
        <f t="shared" si="174"/>
        <v>0</v>
      </c>
      <c r="P1559" s="30">
        <f t="shared" si="175"/>
        <v>2</v>
      </c>
      <c r="Q1559" s="31">
        <f t="shared" si="176"/>
        <v>1</v>
      </c>
      <c r="R1559" s="31" t="str">
        <f t="shared" si="177"/>
        <v/>
      </c>
      <c r="S1559" s="32" t="str">
        <f t="shared" si="178"/>
        <v/>
      </c>
    </row>
    <row r="1560" spans="1:19" x14ac:dyDescent="0.3">
      <c r="A1560" s="34" t="s">
        <v>462</v>
      </c>
      <c r="B1560" s="40" t="s">
        <v>206</v>
      </c>
      <c r="C1560" s="41" t="s">
        <v>208</v>
      </c>
      <c r="D1560" s="22">
        <v>0</v>
      </c>
      <c r="E1560" s="23">
        <v>0</v>
      </c>
      <c r="F1560" s="23">
        <v>0</v>
      </c>
      <c r="G1560" s="23">
        <v>0</v>
      </c>
      <c r="H1560" s="24" t="str">
        <f t="shared" si="172"/>
        <v/>
      </c>
      <c r="I1560" s="25">
        <v>41</v>
      </c>
      <c r="J1560" s="26">
        <v>39</v>
      </c>
      <c r="K1560" s="26">
        <v>2</v>
      </c>
      <c r="L1560" s="27">
        <f t="shared" si="173"/>
        <v>5.128205128205128E-2</v>
      </c>
      <c r="M1560" s="28">
        <v>0</v>
      </c>
      <c r="N1560" s="26">
        <v>0</v>
      </c>
      <c r="O1560" s="29">
        <f t="shared" si="174"/>
        <v>0</v>
      </c>
      <c r="P1560" s="30">
        <f t="shared" si="175"/>
        <v>41</v>
      </c>
      <c r="Q1560" s="31">
        <f t="shared" si="176"/>
        <v>39</v>
      </c>
      <c r="R1560" s="31" t="str">
        <f t="shared" si="177"/>
        <v/>
      </c>
      <c r="S1560" s="32" t="str">
        <f t="shared" si="178"/>
        <v/>
      </c>
    </row>
    <row r="1561" spans="1:19" x14ac:dyDescent="0.3">
      <c r="A1561" s="34" t="s">
        <v>462</v>
      </c>
      <c r="B1561" s="40" t="s">
        <v>209</v>
      </c>
      <c r="C1561" s="41" t="s">
        <v>210</v>
      </c>
      <c r="D1561" s="22">
        <v>0</v>
      </c>
      <c r="E1561" s="23">
        <v>0</v>
      </c>
      <c r="F1561" s="23">
        <v>0</v>
      </c>
      <c r="G1561" s="23">
        <v>0</v>
      </c>
      <c r="H1561" s="24" t="str">
        <f t="shared" si="172"/>
        <v/>
      </c>
      <c r="I1561" s="25">
        <v>520</v>
      </c>
      <c r="J1561" s="26">
        <v>450</v>
      </c>
      <c r="K1561" s="26">
        <v>89</v>
      </c>
      <c r="L1561" s="27">
        <f t="shared" si="173"/>
        <v>0.19777777777777777</v>
      </c>
      <c r="M1561" s="28">
        <v>10</v>
      </c>
      <c r="N1561" s="26">
        <v>56</v>
      </c>
      <c r="O1561" s="29">
        <f t="shared" si="174"/>
        <v>0.10852713178294573</v>
      </c>
      <c r="P1561" s="30">
        <f t="shared" si="175"/>
        <v>520</v>
      </c>
      <c r="Q1561" s="31">
        <f t="shared" si="176"/>
        <v>460</v>
      </c>
      <c r="R1561" s="31">
        <f t="shared" si="177"/>
        <v>56</v>
      </c>
      <c r="S1561" s="32">
        <f t="shared" si="178"/>
        <v>0.10852713178294573</v>
      </c>
    </row>
    <row r="1562" spans="1:19" x14ac:dyDescent="0.3">
      <c r="A1562" s="34" t="s">
        <v>462</v>
      </c>
      <c r="B1562" s="40" t="s">
        <v>211</v>
      </c>
      <c r="C1562" s="41" t="s">
        <v>213</v>
      </c>
      <c r="D1562" s="22">
        <v>0</v>
      </c>
      <c r="E1562" s="23">
        <v>0</v>
      </c>
      <c r="F1562" s="23">
        <v>0</v>
      </c>
      <c r="G1562" s="23">
        <v>0</v>
      </c>
      <c r="H1562" s="24" t="str">
        <f t="shared" si="172"/>
        <v/>
      </c>
      <c r="I1562" s="25">
        <v>556</v>
      </c>
      <c r="J1562" s="26">
        <v>537</v>
      </c>
      <c r="K1562" s="26">
        <v>45</v>
      </c>
      <c r="L1562" s="27">
        <f t="shared" si="173"/>
        <v>8.3798882681564241E-2</v>
      </c>
      <c r="M1562" s="28">
        <v>8</v>
      </c>
      <c r="N1562" s="26">
        <v>0</v>
      </c>
      <c r="O1562" s="29">
        <f t="shared" si="174"/>
        <v>0</v>
      </c>
      <c r="P1562" s="30">
        <f t="shared" si="175"/>
        <v>556</v>
      </c>
      <c r="Q1562" s="31">
        <f t="shared" si="176"/>
        <v>545</v>
      </c>
      <c r="R1562" s="31" t="str">
        <f t="shared" si="177"/>
        <v/>
      </c>
      <c r="S1562" s="32" t="str">
        <f t="shared" si="178"/>
        <v/>
      </c>
    </row>
    <row r="1563" spans="1:19" x14ac:dyDescent="0.3">
      <c r="A1563" s="34" t="s">
        <v>462</v>
      </c>
      <c r="B1563" s="40" t="s">
        <v>214</v>
      </c>
      <c r="C1563" s="41" t="s">
        <v>215</v>
      </c>
      <c r="D1563" s="22">
        <v>0</v>
      </c>
      <c r="E1563" s="23">
        <v>0</v>
      </c>
      <c r="F1563" s="23">
        <v>0</v>
      </c>
      <c r="G1563" s="23">
        <v>0</v>
      </c>
      <c r="H1563" s="24" t="str">
        <f t="shared" si="172"/>
        <v/>
      </c>
      <c r="I1563" s="25">
        <v>559</v>
      </c>
      <c r="J1563" s="26">
        <v>435</v>
      </c>
      <c r="K1563" s="26">
        <v>37</v>
      </c>
      <c r="L1563" s="27">
        <f t="shared" si="173"/>
        <v>8.5057471264367815E-2</v>
      </c>
      <c r="M1563" s="28">
        <v>17</v>
      </c>
      <c r="N1563" s="26">
        <v>103</v>
      </c>
      <c r="O1563" s="29">
        <f t="shared" si="174"/>
        <v>0.18558558558558558</v>
      </c>
      <c r="P1563" s="30">
        <f t="shared" si="175"/>
        <v>559</v>
      </c>
      <c r="Q1563" s="31">
        <f t="shared" si="176"/>
        <v>452</v>
      </c>
      <c r="R1563" s="31">
        <f t="shared" si="177"/>
        <v>103</v>
      </c>
      <c r="S1563" s="32">
        <f t="shared" si="178"/>
        <v>0.18558558558558558</v>
      </c>
    </row>
    <row r="1564" spans="1:19" x14ac:dyDescent="0.3">
      <c r="A1564" s="34" t="s">
        <v>462</v>
      </c>
      <c r="B1564" s="40" t="s">
        <v>218</v>
      </c>
      <c r="C1564" s="41" t="s">
        <v>218</v>
      </c>
      <c r="D1564" s="22">
        <v>0</v>
      </c>
      <c r="E1564" s="23">
        <v>0</v>
      </c>
      <c r="F1564" s="23">
        <v>0</v>
      </c>
      <c r="G1564" s="23">
        <v>0</v>
      </c>
      <c r="H1564" s="24" t="str">
        <f t="shared" si="172"/>
        <v/>
      </c>
      <c r="I1564" s="25">
        <v>290</v>
      </c>
      <c r="J1564" s="26">
        <v>284</v>
      </c>
      <c r="K1564" s="26">
        <v>261</v>
      </c>
      <c r="L1564" s="27">
        <f t="shared" si="173"/>
        <v>0.91901408450704225</v>
      </c>
      <c r="M1564" s="28">
        <v>0</v>
      </c>
      <c r="N1564" s="26">
        <v>1</v>
      </c>
      <c r="O1564" s="29">
        <f t="shared" si="174"/>
        <v>3.5087719298245615E-3</v>
      </c>
      <c r="P1564" s="30">
        <f t="shared" si="175"/>
        <v>290</v>
      </c>
      <c r="Q1564" s="31">
        <f t="shared" si="176"/>
        <v>284</v>
      </c>
      <c r="R1564" s="31">
        <f t="shared" si="177"/>
        <v>1</v>
      </c>
      <c r="S1564" s="32">
        <f t="shared" si="178"/>
        <v>3.5087719298245615E-3</v>
      </c>
    </row>
    <row r="1565" spans="1:19" x14ac:dyDescent="0.3">
      <c r="A1565" s="34" t="s">
        <v>462</v>
      </c>
      <c r="B1565" s="40" t="s">
        <v>225</v>
      </c>
      <c r="C1565" s="41" t="s">
        <v>226</v>
      </c>
      <c r="D1565" s="22">
        <v>0</v>
      </c>
      <c r="E1565" s="23">
        <v>0</v>
      </c>
      <c r="F1565" s="23">
        <v>0</v>
      </c>
      <c r="G1565" s="23">
        <v>0</v>
      </c>
      <c r="H1565" s="24" t="str">
        <f t="shared" si="172"/>
        <v/>
      </c>
      <c r="I1565" s="25">
        <v>493</v>
      </c>
      <c r="J1565" s="26">
        <v>404</v>
      </c>
      <c r="K1565" s="26">
        <v>232</v>
      </c>
      <c r="L1565" s="27">
        <f t="shared" si="173"/>
        <v>0.57425742574257421</v>
      </c>
      <c r="M1565" s="28">
        <v>31</v>
      </c>
      <c r="N1565" s="26">
        <v>56</v>
      </c>
      <c r="O1565" s="29">
        <f t="shared" si="174"/>
        <v>0.11405295315682282</v>
      </c>
      <c r="P1565" s="30">
        <f t="shared" si="175"/>
        <v>493</v>
      </c>
      <c r="Q1565" s="31">
        <f t="shared" si="176"/>
        <v>435</v>
      </c>
      <c r="R1565" s="31">
        <f t="shared" si="177"/>
        <v>56</v>
      </c>
      <c r="S1565" s="32">
        <f t="shared" si="178"/>
        <v>0.11405295315682282</v>
      </c>
    </row>
    <row r="1566" spans="1:19" x14ac:dyDescent="0.3">
      <c r="A1566" s="34" t="s">
        <v>462</v>
      </c>
      <c r="B1566" s="40" t="s">
        <v>232</v>
      </c>
      <c r="C1566" s="41" t="s">
        <v>233</v>
      </c>
      <c r="D1566" s="22">
        <v>0</v>
      </c>
      <c r="E1566" s="23">
        <v>0</v>
      </c>
      <c r="F1566" s="23">
        <v>0</v>
      </c>
      <c r="G1566" s="23">
        <v>0</v>
      </c>
      <c r="H1566" s="24" t="str">
        <f t="shared" si="172"/>
        <v/>
      </c>
      <c r="I1566" s="25">
        <v>0</v>
      </c>
      <c r="J1566" s="26">
        <v>0</v>
      </c>
      <c r="K1566" s="26">
        <v>0</v>
      </c>
      <c r="L1566" s="27" t="str">
        <f t="shared" si="173"/>
        <v/>
      </c>
      <c r="M1566" s="28">
        <v>0</v>
      </c>
      <c r="N1566" s="26">
        <v>0</v>
      </c>
      <c r="O1566" s="29" t="str">
        <f t="shared" si="174"/>
        <v/>
      </c>
      <c r="P1566" s="30" t="str">
        <f t="shared" si="175"/>
        <v/>
      </c>
      <c r="Q1566" s="31" t="str">
        <f t="shared" si="176"/>
        <v/>
      </c>
      <c r="R1566" s="31" t="str">
        <f t="shared" si="177"/>
        <v/>
      </c>
      <c r="S1566" s="32" t="str">
        <f t="shared" si="178"/>
        <v/>
      </c>
    </row>
    <row r="1567" spans="1:19" x14ac:dyDescent="0.3">
      <c r="A1567" s="34" t="s">
        <v>462</v>
      </c>
      <c r="B1567" s="40" t="s">
        <v>234</v>
      </c>
      <c r="C1567" s="41" t="s">
        <v>234</v>
      </c>
      <c r="D1567" s="22">
        <v>0</v>
      </c>
      <c r="E1567" s="23">
        <v>0</v>
      </c>
      <c r="F1567" s="23">
        <v>0</v>
      </c>
      <c r="G1567" s="23">
        <v>0</v>
      </c>
      <c r="H1567" s="24" t="str">
        <f t="shared" si="172"/>
        <v/>
      </c>
      <c r="I1567" s="25">
        <v>0</v>
      </c>
      <c r="J1567" s="26">
        <v>0</v>
      </c>
      <c r="K1567" s="26">
        <v>0</v>
      </c>
      <c r="L1567" s="27" t="str">
        <f t="shared" si="173"/>
        <v/>
      </c>
      <c r="M1567" s="28">
        <v>0</v>
      </c>
      <c r="N1567" s="26">
        <v>0</v>
      </c>
      <c r="O1567" s="29" t="str">
        <f t="shared" si="174"/>
        <v/>
      </c>
      <c r="P1567" s="30" t="str">
        <f t="shared" si="175"/>
        <v/>
      </c>
      <c r="Q1567" s="31" t="str">
        <f t="shared" si="176"/>
        <v/>
      </c>
      <c r="R1567" s="31" t="str">
        <f t="shared" si="177"/>
        <v/>
      </c>
      <c r="S1567" s="32" t="str">
        <f t="shared" si="178"/>
        <v/>
      </c>
    </row>
    <row r="1568" spans="1:19" x14ac:dyDescent="0.3">
      <c r="A1568" s="34" t="s">
        <v>462</v>
      </c>
      <c r="B1568" s="40" t="s">
        <v>249</v>
      </c>
      <c r="C1568" s="41" t="s">
        <v>250</v>
      </c>
      <c r="D1568" s="22">
        <v>0</v>
      </c>
      <c r="E1568" s="23">
        <v>0</v>
      </c>
      <c r="F1568" s="23">
        <v>0</v>
      </c>
      <c r="G1568" s="23">
        <v>0</v>
      </c>
      <c r="H1568" s="24" t="str">
        <f t="shared" si="172"/>
        <v/>
      </c>
      <c r="I1568" s="25">
        <v>11</v>
      </c>
      <c r="J1568" s="26">
        <v>11</v>
      </c>
      <c r="K1568" s="26">
        <v>1</v>
      </c>
      <c r="L1568" s="27">
        <f t="shared" si="173"/>
        <v>9.0909090909090912E-2</v>
      </c>
      <c r="M1568" s="28">
        <v>0</v>
      </c>
      <c r="N1568" s="26">
        <v>0</v>
      </c>
      <c r="O1568" s="29">
        <f t="shared" si="174"/>
        <v>0</v>
      </c>
      <c r="P1568" s="30">
        <f t="shared" si="175"/>
        <v>11</v>
      </c>
      <c r="Q1568" s="31">
        <f t="shared" si="176"/>
        <v>11</v>
      </c>
      <c r="R1568" s="31" t="str">
        <f t="shared" si="177"/>
        <v/>
      </c>
      <c r="S1568" s="32" t="str">
        <f t="shared" si="178"/>
        <v/>
      </c>
    </row>
    <row r="1569" spans="1:19" x14ac:dyDescent="0.3">
      <c r="A1569" s="34" t="s">
        <v>462</v>
      </c>
      <c r="B1569" s="40" t="s">
        <v>251</v>
      </c>
      <c r="C1569" s="41" t="s">
        <v>252</v>
      </c>
      <c r="D1569" s="22">
        <v>0</v>
      </c>
      <c r="E1569" s="23">
        <v>0</v>
      </c>
      <c r="F1569" s="23">
        <v>0</v>
      </c>
      <c r="G1569" s="23">
        <v>0</v>
      </c>
      <c r="H1569" s="24" t="str">
        <f t="shared" ref="H1569:H1632" si="179">IF((E1569+G1569)&lt;&gt;0,G1569/(E1569+G1569),"")</f>
        <v/>
      </c>
      <c r="I1569" s="25">
        <v>25</v>
      </c>
      <c r="J1569" s="26">
        <v>23</v>
      </c>
      <c r="K1569" s="26">
        <v>13</v>
      </c>
      <c r="L1569" s="27">
        <f t="shared" ref="L1569:L1632" si="180">IF(J1569&lt;&gt;0,K1569/J1569,"")</f>
        <v>0.56521739130434778</v>
      </c>
      <c r="M1569" s="28">
        <v>2</v>
      </c>
      <c r="N1569" s="26">
        <v>0</v>
      </c>
      <c r="O1569" s="29">
        <f t="shared" ref="O1569:O1632" si="181">IF((J1569+M1569+N1569)&lt;&gt;0,N1569/(J1569+M1569+N1569),"")</f>
        <v>0</v>
      </c>
      <c r="P1569" s="30">
        <f t="shared" si="175"/>
        <v>25</v>
      </c>
      <c r="Q1569" s="31">
        <f t="shared" si="176"/>
        <v>25</v>
      </c>
      <c r="R1569" s="31" t="str">
        <f t="shared" si="177"/>
        <v/>
      </c>
      <c r="S1569" s="32" t="str">
        <f t="shared" si="178"/>
        <v/>
      </c>
    </row>
    <row r="1570" spans="1:19" x14ac:dyDescent="0.3">
      <c r="A1570" s="34" t="s">
        <v>462</v>
      </c>
      <c r="B1570" s="40" t="s">
        <v>251</v>
      </c>
      <c r="C1570" s="41" t="s">
        <v>253</v>
      </c>
      <c r="D1570" s="22">
        <v>0</v>
      </c>
      <c r="E1570" s="23">
        <v>0</v>
      </c>
      <c r="F1570" s="23">
        <v>0</v>
      </c>
      <c r="G1570" s="23">
        <v>0</v>
      </c>
      <c r="H1570" s="24" t="str">
        <f t="shared" si="179"/>
        <v/>
      </c>
      <c r="I1570" s="25">
        <v>15</v>
      </c>
      <c r="J1570" s="26">
        <v>14</v>
      </c>
      <c r="K1570" s="26">
        <v>9</v>
      </c>
      <c r="L1570" s="27">
        <f t="shared" si="180"/>
        <v>0.6428571428571429</v>
      </c>
      <c r="M1570" s="28">
        <v>1</v>
      </c>
      <c r="N1570" s="26">
        <v>0</v>
      </c>
      <c r="O1570" s="29">
        <f t="shared" si="181"/>
        <v>0</v>
      </c>
      <c r="P1570" s="30">
        <f t="shared" si="175"/>
        <v>15</v>
      </c>
      <c r="Q1570" s="31">
        <f t="shared" si="176"/>
        <v>15</v>
      </c>
      <c r="R1570" s="31" t="str">
        <f t="shared" si="177"/>
        <v/>
      </c>
      <c r="S1570" s="32" t="str">
        <f t="shared" si="178"/>
        <v/>
      </c>
    </row>
    <row r="1571" spans="1:19" x14ac:dyDescent="0.3">
      <c r="A1571" s="34" t="s">
        <v>462</v>
      </c>
      <c r="B1571" s="40" t="s">
        <v>251</v>
      </c>
      <c r="C1571" s="41" t="s">
        <v>254</v>
      </c>
      <c r="D1571" s="22">
        <v>80</v>
      </c>
      <c r="E1571" s="23">
        <v>79</v>
      </c>
      <c r="F1571" s="23">
        <v>0</v>
      </c>
      <c r="G1571" s="23">
        <v>1</v>
      </c>
      <c r="H1571" s="24">
        <f t="shared" si="179"/>
        <v>1.2500000000000001E-2</v>
      </c>
      <c r="I1571" s="25">
        <v>266</v>
      </c>
      <c r="J1571" s="26">
        <v>225</v>
      </c>
      <c r="K1571" s="26">
        <v>113</v>
      </c>
      <c r="L1571" s="27">
        <f t="shared" si="180"/>
        <v>0.50222222222222224</v>
      </c>
      <c r="M1571" s="28">
        <v>20</v>
      </c>
      <c r="N1571" s="26">
        <v>19</v>
      </c>
      <c r="O1571" s="29">
        <f t="shared" si="181"/>
        <v>7.1969696969696975E-2</v>
      </c>
      <c r="P1571" s="30">
        <f t="shared" si="175"/>
        <v>346</v>
      </c>
      <c r="Q1571" s="31">
        <f t="shared" si="176"/>
        <v>324</v>
      </c>
      <c r="R1571" s="31">
        <f t="shared" si="177"/>
        <v>20</v>
      </c>
      <c r="S1571" s="32">
        <f t="shared" si="178"/>
        <v>5.8139534883720929E-2</v>
      </c>
    </row>
    <row r="1572" spans="1:19" x14ac:dyDescent="0.3">
      <c r="A1572" s="34" t="s">
        <v>462</v>
      </c>
      <c r="B1572" s="40" t="s">
        <v>257</v>
      </c>
      <c r="C1572" s="41" t="s">
        <v>259</v>
      </c>
      <c r="D1572" s="22">
        <v>0</v>
      </c>
      <c r="E1572" s="23">
        <v>0</v>
      </c>
      <c r="F1572" s="23">
        <v>0</v>
      </c>
      <c r="G1572" s="23">
        <v>0</v>
      </c>
      <c r="H1572" s="24" t="str">
        <f t="shared" si="179"/>
        <v/>
      </c>
      <c r="I1572" s="25">
        <v>34</v>
      </c>
      <c r="J1572" s="26">
        <v>22</v>
      </c>
      <c r="K1572" s="26">
        <v>1</v>
      </c>
      <c r="L1572" s="27">
        <f t="shared" si="180"/>
        <v>4.5454545454545456E-2</v>
      </c>
      <c r="M1572" s="28">
        <v>2</v>
      </c>
      <c r="N1572" s="26">
        <v>10</v>
      </c>
      <c r="O1572" s="29">
        <f t="shared" si="181"/>
        <v>0.29411764705882354</v>
      </c>
      <c r="P1572" s="30">
        <f t="shared" si="175"/>
        <v>34</v>
      </c>
      <c r="Q1572" s="31">
        <f t="shared" si="176"/>
        <v>24</v>
      </c>
      <c r="R1572" s="31">
        <f t="shared" si="177"/>
        <v>10</v>
      </c>
      <c r="S1572" s="32">
        <f t="shared" si="178"/>
        <v>0.29411764705882354</v>
      </c>
    </row>
    <row r="1573" spans="1:19" x14ac:dyDescent="0.3">
      <c r="A1573" s="34" t="s">
        <v>462</v>
      </c>
      <c r="B1573" s="40" t="s">
        <v>260</v>
      </c>
      <c r="C1573" s="41" t="s">
        <v>262</v>
      </c>
      <c r="D1573" s="22">
        <v>0</v>
      </c>
      <c r="E1573" s="23">
        <v>0</v>
      </c>
      <c r="F1573" s="23">
        <v>0</v>
      </c>
      <c r="G1573" s="23">
        <v>0</v>
      </c>
      <c r="H1573" s="24" t="str">
        <f t="shared" si="179"/>
        <v/>
      </c>
      <c r="I1573" s="25">
        <v>305</v>
      </c>
      <c r="J1573" s="26">
        <v>263</v>
      </c>
      <c r="K1573" s="26">
        <v>89</v>
      </c>
      <c r="L1573" s="27">
        <f t="shared" si="180"/>
        <v>0.33840304182509506</v>
      </c>
      <c r="M1573" s="28">
        <v>1</v>
      </c>
      <c r="N1573" s="26">
        <v>28</v>
      </c>
      <c r="O1573" s="29">
        <f t="shared" si="181"/>
        <v>9.5890410958904104E-2</v>
      </c>
      <c r="P1573" s="30">
        <f t="shared" si="175"/>
        <v>305</v>
      </c>
      <c r="Q1573" s="31">
        <f t="shared" si="176"/>
        <v>264</v>
      </c>
      <c r="R1573" s="31">
        <f t="shared" si="177"/>
        <v>28</v>
      </c>
      <c r="S1573" s="32">
        <f t="shared" si="178"/>
        <v>9.5890410958904104E-2</v>
      </c>
    </row>
    <row r="1574" spans="1:19" x14ac:dyDescent="0.3">
      <c r="A1574" s="34" t="s">
        <v>462</v>
      </c>
      <c r="B1574" s="40" t="s">
        <v>272</v>
      </c>
      <c r="C1574" s="41" t="s">
        <v>275</v>
      </c>
      <c r="D1574" s="22">
        <v>0</v>
      </c>
      <c r="E1574" s="23">
        <v>0</v>
      </c>
      <c r="F1574" s="23">
        <v>0</v>
      </c>
      <c r="G1574" s="23">
        <v>0</v>
      </c>
      <c r="H1574" s="24" t="str">
        <f t="shared" si="179"/>
        <v/>
      </c>
      <c r="I1574" s="25">
        <v>0</v>
      </c>
      <c r="J1574" s="26">
        <v>0</v>
      </c>
      <c r="K1574" s="26">
        <v>0</v>
      </c>
      <c r="L1574" s="27" t="str">
        <f t="shared" si="180"/>
        <v/>
      </c>
      <c r="M1574" s="28">
        <v>0</v>
      </c>
      <c r="N1574" s="26">
        <v>0</v>
      </c>
      <c r="O1574" s="29" t="str">
        <f t="shared" si="181"/>
        <v/>
      </c>
      <c r="P1574" s="30" t="str">
        <f t="shared" si="175"/>
        <v/>
      </c>
      <c r="Q1574" s="31" t="str">
        <f t="shared" si="176"/>
        <v/>
      </c>
      <c r="R1574" s="31" t="str">
        <f t="shared" si="177"/>
        <v/>
      </c>
      <c r="S1574" s="32" t="str">
        <f t="shared" si="178"/>
        <v/>
      </c>
    </row>
    <row r="1575" spans="1:19" x14ac:dyDescent="0.3">
      <c r="A1575" s="34" t="s">
        <v>462</v>
      </c>
      <c r="B1575" s="40" t="s">
        <v>283</v>
      </c>
      <c r="C1575" s="41" t="s">
        <v>284</v>
      </c>
      <c r="D1575" s="22">
        <v>0</v>
      </c>
      <c r="E1575" s="23">
        <v>0</v>
      </c>
      <c r="F1575" s="23">
        <v>0</v>
      </c>
      <c r="G1575" s="23">
        <v>0</v>
      </c>
      <c r="H1575" s="24" t="str">
        <f t="shared" si="179"/>
        <v/>
      </c>
      <c r="I1575" s="25">
        <v>413</v>
      </c>
      <c r="J1575" s="26">
        <v>248</v>
      </c>
      <c r="K1575" s="26">
        <v>45</v>
      </c>
      <c r="L1575" s="27">
        <f t="shared" si="180"/>
        <v>0.18145161290322581</v>
      </c>
      <c r="M1575" s="28">
        <v>0</v>
      </c>
      <c r="N1575" s="26">
        <v>159</v>
      </c>
      <c r="O1575" s="29">
        <f t="shared" si="181"/>
        <v>0.39066339066339067</v>
      </c>
      <c r="P1575" s="30">
        <f t="shared" si="175"/>
        <v>413</v>
      </c>
      <c r="Q1575" s="31">
        <f t="shared" si="176"/>
        <v>248</v>
      </c>
      <c r="R1575" s="31">
        <f t="shared" si="177"/>
        <v>159</v>
      </c>
      <c r="S1575" s="32">
        <f t="shared" si="178"/>
        <v>0.39066339066339067</v>
      </c>
    </row>
    <row r="1576" spans="1:19" ht="27.6" x14ac:dyDescent="0.3">
      <c r="A1576" s="34" t="s">
        <v>462</v>
      </c>
      <c r="B1576" s="40" t="s">
        <v>286</v>
      </c>
      <c r="C1576" s="41" t="s">
        <v>288</v>
      </c>
      <c r="D1576" s="22">
        <v>0</v>
      </c>
      <c r="E1576" s="23">
        <v>0</v>
      </c>
      <c r="F1576" s="23">
        <v>0</v>
      </c>
      <c r="G1576" s="23">
        <v>0</v>
      </c>
      <c r="H1576" s="24" t="str">
        <f t="shared" si="179"/>
        <v/>
      </c>
      <c r="I1576" s="25">
        <v>6</v>
      </c>
      <c r="J1576" s="26">
        <v>6</v>
      </c>
      <c r="K1576" s="26">
        <v>2</v>
      </c>
      <c r="L1576" s="27">
        <f t="shared" si="180"/>
        <v>0.33333333333333331</v>
      </c>
      <c r="M1576" s="28">
        <v>0</v>
      </c>
      <c r="N1576" s="26">
        <v>0</v>
      </c>
      <c r="O1576" s="29">
        <f t="shared" si="181"/>
        <v>0</v>
      </c>
      <c r="P1576" s="30">
        <f t="shared" si="175"/>
        <v>6</v>
      </c>
      <c r="Q1576" s="31">
        <f t="shared" si="176"/>
        <v>6</v>
      </c>
      <c r="R1576" s="31" t="str">
        <f t="shared" si="177"/>
        <v/>
      </c>
      <c r="S1576" s="32" t="str">
        <f t="shared" si="178"/>
        <v/>
      </c>
    </row>
    <row r="1577" spans="1:19" x14ac:dyDescent="0.3">
      <c r="A1577" s="34" t="s">
        <v>462</v>
      </c>
      <c r="B1577" s="40" t="s">
        <v>289</v>
      </c>
      <c r="C1577" s="41" t="s">
        <v>290</v>
      </c>
      <c r="D1577" s="22">
        <v>0</v>
      </c>
      <c r="E1577" s="23">
        <v>0</v>
      </c>
      <c r="F1577" s="23">
        <v>0</v>
      </c>
      <c r="G1577" s="23">
        <v>0</v>
      </c>
      <c r="H1577" s="24" t="str">
        <f t="shared" si="179"/>
        <v/>
      </c>
      <c r="I1577" s="25">
        <v>0</v>
      </c>
      <c r="J1577" s="26">
        <v>0</v>
      </c>
      <c r="K1577" s="26">
        <v>0</v>
      </c>
      <c r="L1577" s="27" t="str">
        <f t="shared" si="180"/>
        <v/>
      </c>
      <c r="M1577" s="28">
        <v>0</v>
      </c>
      <c r="N1577" s="26">
        <v>0</v>
      </c>
      <c r="O1577" s="29" t="str">
        <f t="shared" si="181"/>
        <v/>
      </c>
      <c r="P1577" s="30" t="str">
        <f t="shared" si="175"/>
        <v/>
      </c>
      <c r="Q1577" s="31" t="str">
        <f t="shared" si="176"/>
        <v/>
      </c>
      <c r="R1577" s="31" t="str">
        <f t="shared" si="177"/>
        <v/>
      </c>
      <c r="S1577" s="32" t="str">
        <f t="shared" si="178"/>
        <v/>
      </c>
    </row>
    <row r="1578" spans="1:19" x14ac:dyDescent="0.3">
      <c r="A1578" s="34" t="s">
        <v>462</v>
      </c>
      <c r="B1578" s="40" t="s">
        <v>291</v>
      </c>
      <c r="C1578" s="41" t="s">
        <v>292</v>
      </c>
      <c r="D1578" s="22">
        <v>0</v>
      </c>
      <c r="E1578" s="23">
        <v>0</v>
      </c>
      <c r="F1578" s="23">
        <v>0</v>
      </c>
      <c r="G1578" s="23">
        <v>0</v>
      </c>
      <c r="H1578" s="24" t="str">
        <f t="shared" si="179"/>
        <v/>
      </c>
      <c r="I1578" s="25">
        <v>169</v>
      </c>
      <c r="J1578" s="26">
        <v>145</v>
      </c>
      <c r="K1578" s="26">
        <v>142</v>
      </c>
      <c r="L1578" s="27">
        <f t="shared" si="180"/>
        <v>0.97931034482758617</v>
      </c>
      <c r="M1578" s="28">
        <v>19</v>
      </c>
      <c r="N1578" s="26">
        <v>4</v>
      </c>
      <c r="O1578" s="29">
        <f t="shared" si="181"/>
        <v>2.3809523809523808E-2</v>
      </c>
      <c r="P1578" s="30">
        <f t="shared" si="175"/>
        <v>169</v>
      </c>
      <c r="Q1578" s="31">
        <f t="shared" si="176"/>
        <v>164</v>
      </c>
      <c r="R1578" s="31">
        <f t="shared" si="177"/>
        <v>4</v>
      </c>
      <c r="S1578" s="32">
        <f t="shared" si="178"/>
        <v>2.3809523809523808E-2</v>
      </c>
    </row>
    <row r="1579" spans="1:19" x14ac:dyDescent="0.3">
      <c r="A1579" s="34" t="s">
        <v>462</v>
      </c>
      <c r="B1579" s="40" t="s">
        <v>293</v>
      </c>
      <c r="C1579" s="41" t="s">
        <v>294</v>
      </c>
      <c r="D1579" s="22">
        <v>0</v>
      </c>
      <c r="E1579" s="23">
        <v>0</v>
      </c>
      <c r="F1579" s="23">
        <v>0</v>
      </c>
      <c r="G1579" s="23">
        <v>0</v>
      </c>
      <c r="H1579" s="24" t="str">
        <f t="shared" si="179"/>
        <v/>
      </c>
      <c r="I1579" s="25">
        <v>468</v>
      </c>
      <c r="J1579" s="26">
        <v>234</v>
      </c>
      <c r="K1579" s="26">
        <v>17</v>
      </c>
      <c r="L1579" s="27">
        <f t="shared" si="180"/>
        <v>7.2649572649572655E-2</v>
      </c>
      <c r="M1579" s="28">
        <v>3</v>
      </c>
      <c r="N1579" s="26">
        <v>228</v>
      </c>
      <c r="O1579" s="29">
        <f t="shared" si="181"/>
        <v>0.49032258064516127</v>
      </c>
      <c r="P1579" s="30">
        <f t="shared" si="175"/>
        <v>468</v>
      </c>
      <c r="Q1579" s="31">
        <f t="shared" si="176"/>
        <v>237</v>
      </c>
      <c r="R1579" s="31">
        <f t="shared" si="177"/>
        <v>228</v>
      </c>
      <c r="S1579" s="32">
        <f t="shared" si="178"/>
        <v>0.49032258064516127</v>
      </c>
    </row>
    <row r="1580" spans="1:19" x14ac:dyDescent="0.3">
      <c r="A1580" s="34" t="s">
        <v>462</v>
      </c>
      <c r="B1580" s="40" t="s">
        <v>293</v>
      </c>
      <c r="C1580" s="41" t="s">
        <v>295</v>
      </c>
      <c r="D1580" s="22">
        <v>0</v>
      </c>
      <c r="E1580" s="23">
        <v>0</v>
      </c>
      <c r="F1580" s="23">
        <v>0</v>
      </c>
      <c r="G1580" s="23">
        <v>0</v>
      </c>
      <c r="H1580" s="24" t="str">
        <f t="shared" si="179"/>
        <v/>
      </c>
      <c r="I1580" s="25">
        <v>0</v>
      </c>
      <c r="J1580" s="26">
        <v>0</v>
      </c>
      <c r="K1580" s="26">
        <v>0</v>
      </c>
      <c r="L1580" s="27" t="str">
        <f t="shared" si="180"/>
        <v/>
      </c>
      <c r="M1580" s="28">
        <v>0</v>
      </c>
      <c r="N1580" s="26">
        <v>0</v>
      </c>
      <c r="O1580" s="29" t="str">
        <f t="shared" si="181"/>
        <v/>
      </c>
      <c r="P1580" s="30" t="str">
        <f t="shared" si="175"/>
        <v/>
      </c>
      <c r="Q1580" s="31" t="str">
        <f t="shared" si="176"/>
        <v/>
      </c>
      <c r="R1580" s="31" t="str">
        <f t="shared" si="177"/>
        <v/>
      </c>
      <c r="S1580" s="32" t="str">
        <f t="shared" si="178"/>
        <v/>
      </c>
    </row>
    <row r="1581" spans="1:19" x14ac:dyDescent="0.3">
      <c r="A1581" s="34" t="s">
        <v>462</v>
      </c>
      <c r="B1581" s="40" t="s">
        <v>302</v>
      </c>
      <c r="C1581" s="41" t="s">
        <v>303</v>
      </c>
      <c r="D1581" s="22">
        <v>0</v>
      </c>
      <c r="E1581" s="23">
        <v>0</v>
      </c>
      <c r="F1581" s="23">
        <v>0</v>
      </c>
      <c r="G1581" s="23">
        <v>0</v>
      </c>
      <c r="H1581" s="24" t="str">
        <f t="shared" si="179"/>
        <v/>
      </c>
      <c r="I1581" s="25">
        <v>110</v>
      </c>
      <c r="J1581" s="26">
        <v>65</v>
      </c>
      <c r="K1581" s="26">
        <v>6</v>
      </c>
      <c r="L1581" s="27">
        <f t="shared" si="180"/>
        <v>9.2307692307692313E-2</v>
      </c>
      <c r="M1581" s="28">
        <v>0</v>
      </c>
      <c r="N1581" s="26">
        <v>45</v>
      </c>
      <c r="O1581" s="29">
        <f t="shared" si="181"/>
        <v>0.40909090909090912</v>
      </c>
      <c r="P1581" s="30">
        <f t="shared" si="175"/>
        <v>110</v>
      </c>
      <c r="Q1581" s="31">
        <f t="shared" si="176"/>
        <v>65</v>
      </c>
      <c r="R1581" s="31">
        <f t="shared" si="177"/>
        <v>45</v>
      </c>
      <c r="S1581" s="32">
        <f t="shared" si="178"/>
        <v>0.40909090909090912</v>
      </c>
    </row>
    <row r="1582" spans="1:19" x14ac:dyDescent="0.3">
      <c r="A1582" s="34" t="s">
        <v>462</v>
      </c>
      <c r="B1582" s="40" t="s">
        <v>304</v>
      </c>
      <c r="C1582" s="41" t="s">
        <v>305</v>
      </c>
      <c r="D1582" s="22">
        <v>0</v>
      </c>
      <c r="E1582" s="23">
        <v>0</v>
      </c>
      <c r="F1582" s="23">
        <v>0</v>
      </c>
      <c r="G1582" s="23">
        <v>0</v>
      </c>
      <c r="H1582" s="24" t="str">
        <f t="shared" si="179"/>
        <v/>
      </c>
      <c r="I1582" s="25">
        <v>179</v>
      </c>
      <c r="J1582" s="26">
        <v>171</v>
      </c>
      <c r="K1582" s="26">
        <v>32</v>
      </c>
      <c r="L1582" s="27">
        <f t="shared" si="180"/>
        <v>0.1871345029239766</v>
      </c>
      <c r="M1582" s="28">
        <v>0</v>
      </c>
      <c r="N1582" s="26">
        <v>3</v>
      </c>
      <c r="O1582" s="29">
        <f t="shared" si="181"/>
        <v>1.7241379310344827E-2</v>
      </c>
      <c r="P1582" s="30">
        <f t="shared" si="175"/>
        <v>179</v>
      </c>
      <c r="Q1582" s="31">
        <f t="shared" si="176"/>
        <v>171</v>
      </c>
      <c r="R1582" s="31">
        <f t="shared" si="177"/>
        <v>3</v>
      </c>
      <c r="S1582" s="32">
        <f t="shared" si="178"/>
        <v>1.7241379310344827E-2</v>
      </c>
    </row>
    <row r="1583" spans="1:19" x14ac:dyDescent="0.3">
      <c r="A1583" s="34" t="s">
        <v>462</v>
      </c>
      <c r="B1583" s="40" t="s">
        <v>306</v>
      </c>
      <c r="C1583" s="41" t="s">
        <v>307</v>
      </c>
      <c r="D1583" s="22">
        <v>0</v>
      </c>
      <c r="E1583" s="23">
        <v>0</v>
      </c>
      <c r="F1583" s="23">
        <v>0</v>
      </c>
      <c r="G1583" s="23">
        <v>0</v>
      </c>
      <c r="H1583" s="24" t="str">
        <f t="shared" si="179"/>
        <v/>
      </c>
      <c r="I1583" s="25">
        <v>0</v>
      </c>
      <c r="J1583" s="26">
        <v>0</v>
      </c>
      <c r="K1583" s="26">
        <v>0</v>
      </c>
      <c r="L1583" s="27" t="str">
        <f t="shared" si="180"/>
        <v/>
      </c>
      <c r="M1583" s="28">
        <v>0</v>
      </c>
      <c r="N1583" s="26">
        <v>0</v>
      </c>
      <c r="O1583" s="29" t="str">
        <f t="shared" si="181"/>
        <v/>
      </c>
      <c r="P1583" s="30" t="str">
        <f t="shared" si="175"/>
        <v/>
      </c>
      <c r="Q1583" s="31" t="str">
        <f t="shared" si="176"/>
        <v/>
      </c>
      <c r="R1583" s="31" t="str">
        <f t="shared" si="177"/>
        <v/>
      </c>
      <c r="S1583" s="32" t="str">
        <f t="shared" si="178"/>
        <v/>
      </c>
    </row>
    <row r="1584" spans="1:19" x14ac:dyDescent="0.3">
      <c r="A1584" s="34" t="s">
        <v>462</v>
      </c>
      <c r="B1584" s="40" t="s">
        <v>308</v>
      </c>
      <c r="C1584" s="41" t="s">
        <v>309</v>
      </c>
      <c r="D1584" s="22">
        <v>0</v>
      </c>
      <c r="E1584" s="23">
        <v>0</v>
      </c>
      <c r="F1584" s="23">
        <v>0</v>
      </c>
      <c r="G1584" s="23">
        <v>0</v>
      </c>
      <c r="H1584" s="24" t="str">
        <f t="shared" si="179"/>
        <v/>
      </c>
      <c r="I1584" s="25">
        <v>0</v>
      </c>
      <c r="J1584" s="26">
        <v>0</v>
      </c>
      <c r="K1584" s="26">
        <v>0</v>
      </c>
      <c r="L1584" s="27" t="str">
        <f t="shared" si="180"/>
        <v/>
      </c>
      <c r="M1584" s="28">
        <v>0</v>
      </c>
      <c r="N1584" s="26">
        <v>0</v>
      </c>
      <c r="O1584" s="29" t="str">
        <f t="shared" si="181"/>
        <v/>
      </c>
      <c r="P1584" s="30" t="str">
        <f t="shared" si="175"/>
        <v/>
      </c>
      <c r="Q1584" s="31" t="str">
        <f t="shared" si="176"/>
        <v/>
      </c>
      <c r="R1584" s="31" t="str">
        <f t="shared" si="177"/>
        <v/>
      </c>
      <c r="S1584" s="32" t="str">
        <f t="shared" si="178"/>
        <v/>
      </c>
    </row>
    <row r="1585" spans="1:19" x14ac:dyDescent="0.3">
      <c r="A1585" s="34" t="s">
        <v>462</v>
      </c>
      <c r="B1585" s="40" t="s">
        <v>310</v>
      </c>
      <c r="C1585" s="41" t="s">
        <v>311</v>
      </c>
      <c r="D1585" s="22">
        <v>0</v>
      </c>
      <c r="E1585" s="23">
        <v>0</v>
      </c>
      <c r="F1585" s="23">
        <v>0</v>
      </c>
      <c r="G1585" s="23">
        <v>0</v>
      </c>
      <c r="H1585" s="24" t="str">
        <f t="shared" si="179"/>
        <v/>
      </c>
      <c r="I1585" s="25">
        <v>290</v>
      </c>
      <c r="J1585" s="26">
        <v>270</v>
      </c>
      <c r="K1585" s="26">
        <v>202</v>
      </c>
      <c r="L1585" s="27">
        <f t="shared" si="180"/>
        <v>0.74814814814814812</v>
      </c>
      <c r="M1585" s="28">
        <v>17</v>
      </c>
      <c r="N1585" s="26">
        <v>3</v>
      </c>
      <c r="O1585" s="29">
        <f t="shared" si="181"/>
        <v>1.0344827586206896E-2</v>
      </c>
      <c r="P1585" s="30">
        <f t="shared" si="175"/>
        <v>290</v>
      </c>
      <c r="Q1585" s="31">
        <f t="shared" si="176"/>
        <v>287</v>
      </c>
      <c r="R1585" s="31">
        <f t="shared" si="177"/>
        <v>3</v>
      </c>
      <c r="S1585" s="32">
        <f t="shared" si="178"/>
        <v>1.0344827586206896E-2</v>
      </c>
    </row>
    <row r="1586" spans="1:19" ht="27.6" x14ac:dyDescent="0.3">
      <c r="A1586" s="34" t="s">
        <v>462</v>
      </c>
      <c r="B1586" s="40" t="s">
        <v>314</v>
      </c>
      <c r="C1586" s="41" t="s">
        <v>317</v>
      </c>
      <c r="D1586" s="22">
        <v>0</v>
      </c>
      <c r="E1586" s="23">
        <v>0</v>
      </c>
      <c r="F1586" s="23">
        <v>0</v>
      </c>
      <c r="G1586" s="23">
        <v>0</v>
      </c>
      <c r="H1586" s="24" t="str">
        <f t="shared" si="179"/>
        <v/>
      </c>
      <c r="I1586" s="25">
        <v>82</v>
      </c>
      <c r="J1586" s="26">
        <v>73</v>
      </c>
      <c r="K1586" s="26">
        <v>36</v>
      </c>
      <c r="L1586" s="27">
        <f t="shared" si="180"/>
        <v>0.49315068493150682</v>
      </c>
      <c r="M1586" s="28">
        <v>1</v>
      </c>
      <c r="N1586" s="26">
        <v>2</v>
      </c>
      <c r="O1586" s="29">
        <f t="shared" si="181"/>
        <v>2.6315789473684209E-2</v>
      </c>
      <c r="P1586" s="30">
        <f t="shared" si="175"/>
        <v>82</v>
      </c>
      <c r="Q1586" s="31">
        <f t="shared" si="176"/>
        <v>74</v>
      </c>
      <c r="R1586" s="31">
        <f t="shared" si="177"/>
        <v>2</v>
      </c>
      <c r="S1586" s="32">
        <f t="shared" si="178"/>
        <v>2.6315789473684209E-2</v>
      </c>
    </row>
    <row r="1587" spans="1:19" ht="27.6" x14ac:dyDescent="0.3">
      <c r="A1587" s="34" t="s">
        <v>462</v>
      </c>
      <c r="B1587" s="40" t="s">
        <v>314</v>
      </c>
      <c r="C1587" s="41" t="s">
        <v>320</v>
      </c>
      <c r="D1587" s="22">
        <v>0</v>
      </c>
      <c r="E1587" s="23">
        <v>0</v>
      </c>
      <c r="F1587" s="23">
        <v>0</v>
      </c>
      <c r="G1587" s="23">
        <v>0</v>
      </c>
      <c r="H1587" s="24" t="str">
        <f t="shared" si="179"/>
        <v/>
      </c>
      <c r="I1587" s="25">
        <v>32</v>
      </c>
      <c r="J1587" s="26">
        <v>0</v>
      </c>
      <c r="K1587" s="26">
        <v>0</v>
      </c>
      <c r="L1587" s="27" t="str">
        <f t="shared" si="180"/>
        <v/>
      </c>
      <c r="M1587" s="28">
        <v>28</v>
      </c>
      <c r="N1587" s="26">
        <v>2</v>
      </c>
      <c r="O1587" s="29">
        <f t="shared" si="181"/>
        <v>6.6666666666666666E-2</v>
      </c>
      <c r="P1587" s="30">
        <f t="shared" si="175"/>
        <v>32</v>
      </c>
      <c r="Q1587" s="31">
        <f t="shared" si="176"/>
        <v>28</v>
      </c>
      <c r="R1587" s="31">
        <f t="shared" si="177"/>
        <v>2</v>
      </c>
      <c r="S1587" s="32">
        <f t="shared" si="178"/>
        <v>6.6666666666666666E-2</v>
      </c>
    </row>
    <row r="1588" spans="1:19" x14ac:dyDescent="0.3">
      <c r="A1588" s="34" t="s">
        <v>462</v>
      </c>
      <c r="B1588" s="40" t="s">
        <v>328</v>
      </c>
      <c r="C1588" s="41" t="s">
        <v>330</v>
      </c>
      <c r="D1588" s="22">
        <v>0</v>
      </c>
      <c r="E1588" s="23">
        <v>0</v>
      </c>
      <c r="F1588" s="23">
        <v>0</v>
      </c>
      <c r="G1588" s="23">
        <v>0</v>
      </c>
      <c r="H1588" s="24" t="str">
        <f t="shared" si="179"/>
        <v/>
      </c>
      <c r="I1588" s="25">
        <v>191</v>
      </c>
      <c r="J1588" s="26">
        <v>158</v>
      </c>
      <c r="K1588" s="26">
        <v>137</v>
      </c>
      <c r="L1588" s="27">
        <f t="shared" si="180"/>
        <v>0.86708860759493667</v>
      </c>
      <c r="M1588" s="28">
        <v>6</v>
      </c>
      <c r="N1588" s="26">
        <v>27</v>
      </c>
      <c r="O1588" s="29">
        <f t="shared" si="181"/>
        <v>0.14136125654450263</v>
      </c>
      <c r="P1588" s="30">
        <f t="shared" si="175"/>
        <v>191</v>
      </c>
      <c r="Q1588" s="31">
        <f t="shared" si="176"/>
        <v>164</v>
      </c>
      <c r="R1588" s="31">
        <f t="shared" si="177"/>
        <v>27</v>
      </c>
      <c r="S1588" s="32">
        <f t="shared" si="178"/>
        <v>0.14136125654450263</v>
      </c>
    </row>
    <row r="1589" spans="1:19" x14ac:dyDescent="0.3">
      <c r="A1589" s="34" t="s">
        <v>462</v>
      </c>
      <c r="B1589" s="40" t="s">
        <v>331</v>
      </c>
      <c r="C1589" s="41" t="s">
        <v>332</v>
      </c>
      <c r="D1589" s="22">
        <v>0</v>
      </c>
      <c r="E1589" s="23">
        <v>0</v>
      </c>
      <c r="F1589" s="23">
        <v>0</v>
      </c>
      <c r="G1589" s="23">
        <v>0</v>
      </c>
      <c r="H1589" s="24" t="str">
        <f t="shared" si="179"/>
        <v/>
      </c>
      <c r="I1589" s="25">
        <v>139</v>
      </c>
      <c r="J1589" s="26">
        <v>73</v>
      </c>
      <c r="K1589" s="26">
        <v>11</v>
      </c>
      <c r="L1589" s="27">
        <f t="shared" si="180"/>
        <v>0.15068493150684931</v>
      </c>
      <c r="M1589" s="28">
        <v>0</v>
      </c>
      <c r="N1589" s="26">
        <v>66</v>
      </c>
      <c r="O1589" s="29">
        <f t="shared" si="181"/>
        <v>0.47482014388489208</v>
      </c>
      <c r="P1589" s="30">
        <f t="shared" si="175"/>
        <v>139</v>
      </c>
      <c r="Q1589" s="31">
        <f t="shared" si="176"/>
        <v>73</v>
      </c>
      <c r="R1589" s="31">
        <f t="shared" si="177"/>
        <v>66</v>
      </c>
      <c r="S1589" s="32">
        <f t="shared" si="178"/>
        <v>0.47482014388489208</v>
      </c>
    </row>
    <row r="1590" spans="1:19" x14ac:dyDescent="0.3">
      <c r="A1590" s="34" t="s">
        <v>462</v>
      </c>
      <c r="B1590" s="40" t="s">
        <v>333</v>
      </c>
      <c r="C1590" s="41" t="s">
        <v>334</v>
      </c>
      <c r="D1590" s="22">
        <v>0</v>
      </c>
      <c r="E1590" s="23">
        <v>0</v>
      </c>
      <c r="F1590" s="23">
        <v>0</v>
      </c>
      <c r="G1590" s="23">
        <v>0</v>
      </c>
      <c r="H1590" s="24" t="str">
        <f t="shared" si="179"/>
        <v/>
      </c>
      <c r="I1590" s="25">
        <v>78</v>
      </c>
      <c r="J1590" s="26">
        <v>44</v>
      </c>
      <c r="K1590" s="26">
        <v>14</v>
      </c>
      <c r="L1590" s="27">
        <f t="shared" si="180"/>
        <v>0.31818181818181818</v>
      </c>
      <c r="M1590" s="28">
        <v>1</v>
      </c>
      <c r="N1590" s="26">
        <v>30</v>
      </c>
      <c r="O1590" s="29">
        <f t="shared" si="181"/>
        <v>0.4</v>
      </c>
      <c r="P1590" s="30">
        <f t="shared" si="175"/>
        <v>78</v>
      </c>
      <c r="Q1590" s="31">
        <f t="shared" si="176"/>
        <v>45</v>
      </c>
      <c r="R1590" s="31">
        <f t="shared" si="177"/>
        <v>30</v>
      </c>
      <c r="S1590" s="32">
        <f t="shared" si="178"/>
        <v>0.4</v>
      </c>
    </row>
    <row r="1591" spans="1:19" x14ac:dyDescent="0.3">
      <c r="A1591" s="34" t="s">
        <v>462</v>
      </c>
      <c r="B1591" s="40" t="s">
        <v>339</v>
      </c>
      <c r="C1591" s="41" t="s">
        <v>339</v>
      </c>
      <c r="D1591" s="22">
        <v>0</v>
      </c>
      <c r="E1591" s="23">
        <v>0</v>
      </c>
      <c r="F1591" s="23">
        <v>0</v>
      </c>
      <c r="G1591" s="23">
        <v>0</v>
      </c>
      <c r="H1591" s="24" t="str">
        <f t="shared" si="179"/>
        <v/>
      </c>
      <c r="I1591" s="25">
        <v>81</v>
      </c>
      <c r="J1591" s="26">
        <v>73</v>
      </c>
      <c r="K1591" s="26">
        <v>23</v>
      </c>
      <c r="L1591" s="27">
        <f t="shared" si="180"/>
        <v>0.31506849315068491</v>
      </c>
      <c r="M1591" s="28">
        <v>1</v>
      </c>
      <c r="N1591" s="26">
        <v>3</v>
      </c>
      <c r="O1591" s="29">
        <f t="shared" si="181"/>
        <v>3.896103896103896E-2</v>
      </c>
      <c r="P1591" s="30">
        <f t="shared" si="175"/>
        <v>81</v>
      </c>
      <c r="Q1591" s="31">
        <f t="shared" si="176"/>
        <v>74</v>
      </c>
      <c r="R1591" s="31">
        <f t="shared" si="177"/>
        <v>3</v>
      </c>
      <c r="S1591" s="32">
        <f t="shared" si="178"/>
        <v>3.896103896103896E-2</v>
      </c>
    </row>
    <row r="1592" spans="1:19" x14ac:dyDescent="0.3">
      <c r="A1592" s="34" t="s">
        <v>462</v>
      </c>
      <c r="B1592" s="40" t="s">
        <v>340</v>
      </c>
      <c r="C1592" s="41" t="s">
        <v>341</v>
      </c>
      <c r="D1592" s="22">
        <v>0</v>
      </c>
      <c r="E1592" s="23">
        <v>0</v>
      </c>
      <c r="F1592" s="23">
        <v>0</v>
      </c>
      <c r="G1592" s="23">
        <v>0</v>
      </c>
      <c r="H1592" s="24" t="str">
        <f t="shared" si="179"/>
        <v/>
      </c>
      <c r="I1592" s="25">
        <v>0</v>
      </c>
      <c r="J1592" s="26">
        <v>0</v>
      </c>
      <c r="K1592" s="26">
        <v>0</v>
      </c>
      <c r="L1592" s="27" t="str">
        <f t="shared" si="180"/>
        <v/>
      </c>
      <c r="M1592" s="28">
        <v>0</v>
      </c>
      <c r="N1592" s="26">
        <v>0</v>
      </c>
      <c r="O1592" s="29" t="str">
        <f t="shared" si="181"/>
        <v/>
      </c>
      <c r="P1592" s="30" t="str">
        <f t="shared" si="175"/>
        <v/>
      </c>
      <c r="Q1592" s="31" t="str">
        <f t="shared" si="176"/>
        <v/>
      </c>
      <c r="R1592" s="31" t="str">
        <f t="shared" si="177"/>
        <v/>
      </c>
      <c r="S1592" s="32" t="str">
        <f t="shared" si="178"/>
        <v/>
      </c>
    </row>
    <row r="1593" spans="1:19" x14ac:dyDescent="0.3">
      <c r="A1593" s="34" t="s">
        <v>462</v>
      </c>
      <c r="B1593" s="40" t="s">
        <v>342</v>
      </c>
      <c r="C1593" s="41" t="s">
        <v>343</v>
      </c>
      <c r="D1593" s="22">
        <v>0</v>
      </c>
      <c r="E1593" s="23">
        <v>0</v>
      </c>
      <c r="F1593" s="23">
        <v>0</v>
      </c>
      <c r="G1593" s="23">
        <v>0</v>
      </c>
      <c r="H1593" s="24" t="str">
        <f t="shared" si="179"/>
        <v/>
      </c>
      <c r="I1593" s="25">
        <v>0</v>
      </c>
      <c r="J1593" s="26">
        <v>0</v>
      </c>
      <c r="K1593" s="26">
        <v>0</v>
      </c>
      <c r="L1593" s="27" t="str">
        <f t="shared" si="180"/>
        <v/>
      </c>
      <c r="M1593" s="28">
        <v>0</v>
      </c>
      <c r="N1593" s="26">
        <v>0</v>
      </c>
      <c r="O1593" s="29" t="str">
        <f t="shared" si="181"/>
        <v/>
      </c>
      <c r="P1593" s="30" t="str">
        <f t="shared" si="175"/>
        <v/>
      </c>
      <c r="Q1593" s="31" t="str">
        <f t="shared" si="176"/>
        <v/>
      </c>
      <c r="R1593" s="31" t="str">
        <f t="shared" si="177"/>
        <v/>
      </c>
      <c r="S1593" s="32" t="str">
        <f t="shared" si="178"/>
        <v/>
      </c>
    </row>
    <row r="1594" spans="1:19" x14ac:dyDescent="0.3">
      <c r="A1594" s="34" t="s">
        <v>462</v>
      </c>
      <c r="B1594" s="40" t="s">
        <v>344</v>
      </c>
      <c r="C1594" s="41" t="s">
        <v>347</v>
      </c>
      <c r="D1594" s="22">
        <v>0</v>
      </c>
      <c r="E1594" s="23">
        <v>0</v>
      </c>
      <c r="F1594" s="23">
        <v>0</v>
      </c>
      <c r="G1594" s="23">
        <v>0</v>
      </c>
      <c r="H1594" s="24" t="str">
        <f t="shared" si="179"/>
        <v/>
      </c>
      <c r="I1594" s="25">
        <v>548</v>
      </c>
      <c r="J1594" s="26">
        <v>519</v>
      </c>
      <c r="K1594" s="26">
        <v>156</v>
      </c>
      <c r="L1594" s="27">
        <f t="shared" si="180"/>
        <v>0.30057803468208094</v>
      </c>
      <c r="M1594" s="28">
        <v>4</v>
      </c>
      <c r="N1594" s="26">
        <v>21</v>
      </c>
      <c r="O1594" s="29">
        <f t="shared" si="181"/>
        <v>3.860294117647059E-2</v>
      </c>
      <c r="P1594" s="30">
        <f t="shared" si="175"/>
        <v>548</v>
      </c>
      <c r="Q1594" s="31">
        <f t="shared" si="176"/>
        <v>523</v>
      </c>
      <c r="R1594" s="31">
        <f t="shared" si="177"/>
        <v>21</v>
      </c>
      <c r="S1594" s="32">
        <f t="shared" si="178"/>
        <v>3.860294117647059E-2</v>
      </c>
    </row>
    <row r="1595" spans="1:19" x14ac:dyDescent="0.3">
      <c r="A1595" s="34" t="s">
        <v>462</v>
      </c>
      <c r="B1595" s="40" t="s">
        <v>348</v>
      </c>
      <c r="C1595" s="41" t="s">
        <v>349</v>
      </c>
      <c r="D1595" s="22">
        <v>0</v>
      </c>
      <c r="E1595" s="23">
        <v>0</v>
      </c>
      <c r="F1595" s="23">
        <v>0</v>
      </c>
      <c r="G1595" s="23">
        <v>0</v>
      </c>
      <c r="H1595" s="24" t="str">
        <f t="shared" si="179"/>
        <v/>
      </c>
      <c r="I1595" s="25">
        <v>6</v>
      </c>
      <c r="J1595" s="26">
        <v>6</v>
      </c>
      <c r="K1595" s="26">
        <v>2</v>
      </c>
      <c r="L1595" s="27">
        <f t="shared" si="180"/>
        <v>0.33333333333333331</v>
      </c>
      <c r="M1595" s="28">
        <v>0</v>
      </c>
      <c r="N1595" s="26">
        <v>0</v>
      </c>
      <c r="O1595" s="29">
        <f t="shared" si="181"/>
        <v>0</v>
      </c>
      <c r="P1595" s="30">
        <f t="shared" si="175"/>
        <v>6</v>
      </c>
      <c r="Q1595" s="31">
        <f t="shared" si="176"/>
        <v>6</v>
      </c>
      <c r="R1595" s="31" t="str">
        <f t="shared" si="177"/>
        <v/>
      </c>
      <c r="S1595" s="32" t="str">
        <f t="shared" si="178"/>
        <v/>
      </c>
    </row>
    <row r="1596" spans="1:19" x14ac:dyDescent="0.3">
      <c r="A1596" s="34" t="s">
        <v>462</v>
      </c>
      <c r="B1596" s="40" t="s">
        <v>350</v>
      </c>
      <c r="C1596" s="41" t="s">
        <v>353</v>
      </c>
      <c r="D1596" s="22">
        <v>0</v>
      </c>
      <c r="E1596" s="23">
        <v>0</v>
      </c>
      <c r="F1596" s="23">
        <v>0</v>
      </c>
      <c r="G1596" s="23">
        <v>0</v>
      </c>
      <c r="H1596" s="24" t="str">
        <f t="shared" si="179"/>
        <v/>
      </c>
      <c r="I1596" s="25">
        <v>0</v>
      </c>
      <c r="J1596" s="26">
        <v>0</v>
      </c>
      <c r="K1596" s="26">
        <v>0</v>
      </c>
      <c r="L1596" s="27" t="str">
        <f t="shared" si="180"/>
        <v/>
      </c>
      <c r="M1596" s="28">
        <v>0</v>
      </c>
      <c r="N1596" s="26">
        <v>0</v>
      </c>
      <c r="O1596" s="29" t="str">
        <f t="shared" si="181"/>
        <v/>
      </c>
      <c r="P1596" s="30" t="str">
        <f t="shared" si="175"/>
        <v/>
      </c>
      <c r="Q1596" s="31" t="str">
        <f t="shared" si="176"/>
        <v/>
      </c>
      <c r="R1596" s="31" t="str">
        <f t="shared" si="177"/>
        <v/>
      </c>
      <c r="S1596" s="32" t="str">
        <f t="shared" si="178"/>
        <v/>
      </c>
    </row>
    <row r="1597" spans="1:19" x14ac:dyDescent="0.3">
      <c r="A1597" s="34" t="s">
        <v>462</v>
      </c>
      <c r="B1597" s="40" t="s">
        <v>362</v>
      </c>
      <c r="C1597" s="41" t="s">
        <v>363</v>
      </c>
      <c r="D1597" s="22">
        <v>0</v>
      </c>
      <c r="E1597" s="23">
        <v>0</v>
      </c>
      <c r="F1597" s="23">
        <v>0</v>
      </c>
      <c r="G1597" s="23">
        <v>0</v>
      </c>
      <c r="H1597" s="24" t="str">
        <f t="shared" si="179"/>
        <v/>
      </c>
      <c r="I1597" s="25">
        <v>0</v>
      </c>
      <c r="J1597" s="26">
        <v>0</v>
      </c>
      <c r="K1597" s="26">
        <v>0</v>
      </c>
      <c r="L1597" s="27" t="str">
        <f t="shared" si="180"/>
        <v/>
      </c>
      <c r="M1597" s="28">
        <v>0</v>
      </c>
      <c r="N1597" s="26">
        <v>0</v>
      </c>
      <c r="O1597" s="29" t="str">
        <f t="shared" si="181"/>
        <v/>
      </c>
      <c r="P1597" s="30" t="str">
        <f t="shared" si="175"/>
        <v/>
      </c>
      <c r="Q1597" s="31" t="str">
        <f t="shared" si="176"/>
        <v/>
      </c>
      <c r="R1597" s="31" t="str">
        <f t="shared" si="177"/>
        <v/>
      </c>
      <c r="S1597" s="32" t="str">
        <f t="shared" si="178"/>
        <v/>
      </c>
    </row>
    <row r="1598" spans="1:19" x14ac:dyDescent="0.3">
      <c r="A1598" s="34" t="s">
        <v>462</v>
      </c>
      <c r="B1598" s="40" t="s">
        <v>364</v>
      </c>
      <c r="C1598" s="41" t="s">
        <v>365</v>
      </c>
      <c r="D1598" s="22">
        <v>0</v>
      </c>
      <c r="E1598" s="23">
        <v>0</v>
      </c>
      <c r="F1598" s="23">
        <v>0</v>
      </c>
      <c r="G1598" s="23">
        <v>0</v>
      </c>
      <c r="H1598" s="24" t="str">
        <f t="shared" si="179"/>
        <v/>
      </c>
      <c r="I1598" s="25">
        <v>0</v>
      </c>
      <c r="J1598" s="26">
        <v>0</v>
      </c>
      <c r="K1598" s="26">
        <v>0</v>
      </c>
      <c r="L1598" s="27" t="str">
        <f t="shared" si="180"/>
        <v/>
      </c>
      <c r="M1598" s="28">
        <v>0</v>
      </c>
      <c r="N1598" s="26">
        <v>0</v>
      </c>
      <c r="O1598" s="29" t="str">
        <f t="shared" si="181"/>
        <v/>
      </c>
      <c r="P1598" s="30" t="str">
        <f t="shared" si="175"/>
        <v/>
      </c>
      <c r="Q1598" s="31" t="str">
        <f t="shared" si="176"/>
        <v/>
      </c>
      <c r="R1598" s="31" t="str">
        <f t="shared" si="177"/>
        <v/>
      </c>
      <c r="S1598" s="32" t="str">
        <f t="shared" si="178"/>
        <v/>
      </c>
    </row>
    <row r="1599" spans="1:19" x14ac:dyDescent="0.3">
      <c r="A1599" s="34" t="s">
        <v>462</v>
      </c>
      <c r="B1599" s="40" t="s">
        <v>368</v>
      </c>
      <c r="C1599" s="41" t="s">
        <v>369</v>
      </c>
      <c r="D1599" s="22">
        <v>2</v>
      </c>
      <c r="E1599" s="23">
        <v>1</v>
      </c>
      <c r="F1599" s="23">
        <v>0</v>
      </c>
      <c r="G1599" s="23">
        <v>1</v>
      </c>
      <c r="H1599" s="24">
        <f t="shared" si="179"/>
        <v>0.5</v>
      </c>
      <c r="I1599" s="25">
        <v>470</v>
      </c>
      <c r="J1599" s="26">
        <v>236</v>
      </c>
      <c r="K1599" s="26">
        <v>84</v>
      </c>
      <c r="L1599" s="27">
        <f t="shared" si="180"/>
        <v>0.3559322033898305</v>
      </c>
      <c r="M1599" s="28">
        <v>58</v>
      </c>
      <c r="N1599" s="26">
        <v>157</v>
      </c>
      <c r="O1599" s="29">
        <f t="shared" si="181"/>
        <v>0.34811529933481156</v>
      </c>
      <c r="P1599" s="30">
        <f t="shared" si="175"/>
        <v>472</v>
      </c>
      <c r="Q1599" s="31">
        <f t="shared" si="176"/>
        <v>295</v>
      </c>
      <c r="R1599" s="31">
        <f t="shared" si="177"/>
        <v>158</v>
      </c>
      <c r="S1599" s="32">
        <f t="shared" si="178"/>
        <v>0.34878587196467992</v>
      </c>
    </row>
    <row r="1600" spans="1:19" x14ac:dyDescent="0.3">
      <c r="A1600" s="34" t="s">
        <v>462</v>
      </c>
      <c r="B1600" s="40" t="s">
        <v>376</v>
      </c>
      <c r="C1600" s="41" t="s">
        <v>377</v>
      </c>
      <c r="D1600" s="22">
        <v>0</v>
      </c>
      <c r="E1600" s="23">
        <v>0</v>
      </c>
      <c r="F1600" s="23">
        <v>0</v>
      </c>
      <c r="G1600" s="23">
        <v>0</v>
      </c>
      <c r="H1600" s="24" t="str">
        <f t="shared" si="179"/>
        <v/>
      </c>
      <c r="I1600" s="25">
        <v>670</v>
      </c>
      <c r="J1600" s="26">
        <v>584</v>
      </c>
      <c r="K1600" s="26">
        <v>44</v>
      </c>
      <c r="L1600" s="27">
        <f t="shared" si="180"/>
        <v>7.5342465753424653E-2</v>
      </c>
      <c r="M1600" s="28">
        <v>56</v>
      </c>
      <c r="N1600" s="26">
        <v>26</v>
      </c>
      <c r="O1600" s="29">
        <f t="shared" si="181"/>
        <v>3.903903903903904E-2</v>
      </c>
      <c r="P1600" s="30">
        <f t="shared" si="175"/>
        <v>670</v>
      </c>
      <c r="Q1600" s="31">
        <f t="shared" si="176"/>
        <v>640</v>
      </c>
      <c r="R1600" s="31">
        <f t="shared" si="177"/>
        <v>26</v>
      </c>
      <c r="S1600" s="32">
        <f t="shared" si="178"/>
        <v>3.903903903903904E-2</v>
      </c>
    </row>
    <row r="1601" spans="1:19" x14ac:dyDescent="0.3">
      <c r="A1601" s="34" t="s">
        <v>462</v>
      </c>
      <c r="B1601" s="40" t="s">
        <v>384</v>
      </c>
      <c r="C1601" s="41" t="s">
        <v>385</v>
      </c>
      <c r="D1601" s="22">
        <v>0</v>
      </c>
      <c r="E1601" s="23">
        <v>0</v>
      </c>
      <c r="F1601" s="23">
        <v>0</v>
      </c>
      <c r="G1601" s="23">
        <v>0</v>
      </c>
      <c r="H1601" s="24" t="str">
        <f t="shared" si="179"/>
        <v/>
      </c>
      <c r="I1601" s="25">
        <v>432</v>
      </c>
      <c r="J1601" s="26">
        <v>301</v>
      </c>
      <c r="K1601" s="26">
        <v>40</v>
      </c>
      <c r="L1601" s="27">
        <f t="shared" si="180"/>
        <v>0.13289036544850499</v>
      </c>
      <c r="M1601" s="28">
        <v>0</v>
      </c>
      <c r="N1601" s="26">
        <v>118</v>
      </c>
      <c r="O1601" s="29">
        <f t="shared" si="181"/>
        <v>0.28162291169451076</v>
      </c>
      <c r="P1601" s="30">
        <f t="shared" si="175"/>
        <v>432</v>
      </c>
      <c r="Q1601" s="31">
        <f t="shared" si="176"/>
        <v>301</v>
      </c>
      <c r="R1601" s="31">
        <f t="shared" si="177"/>
        <v>118</v>
      </c>
      <c r="S1601" s="32">
        <f t="shared" si="178"/>
        <v>0.28162291169451076</v>
      </c>
    </row>
    <row r="1602" spans="1:19" x14ac:dyDescent="0.3">
      <c r="A1602" s="34" t="s">
        <v>462</v>
      </c>
      <c r="B1602" s="40" t="s">
        <v>386</v>
      </c>
      <c r="C1602" s="41" t="s">
        <v>387</v>
      </c>
      <c r="D1602" s="22">
        <v>0</v>
      </c>
      <c r="E1602" s="23">
        <v>0</v>
      </c>
      <c r="F1602" s="23">
        <v>0</v>
      </c>
      <c r="G1602" s="23">
        <v>0</v>
      </c>
      <c r="H1602" s="24" t="str">
        <f t="shared" si="179"/>
        <v/>
      </c>
      <c r="I1602" s="25">
        <v>5829</v>
      </c>
      <c r="J1602" s="26">
        <v>5670</v>
      </c>
      <c r="K1602" s="26">
        <v>3903</v>
      </c>
      <c r="L1602" s="27">
        <f t="shared" si="180"/>
        <v>0.68835978835978839</v>
      </c>
      <c r="M1602" s="28">
        <v>1</v>
      </c>
      <c r="N1602" s="26">
        <v>120</v>
      </c>
      <c r="O1602" s="29">
        <f t="shared" si="181"/>
        <v>2.0721809704714211E-2</v>
      </c>
      <c r="P1602" s="30">
        <f t="shared" si="175"/>
        <v>5829</v>
      </c>
      <c r="Q1602" s="31">
        <f t="shared" si="176"/>
        <v>5671</v>
      </c>
      <c r="R1602" s="31">
        <f t="shared" si="177"/>
        <v>120</v>
      </c>
      <c r="S1602" s="32">
        <f t="shared" si="178"/>
        <v>2.0721809704714211E-2</v>
      </c>
    </row>
    <row r="1603" spans="1:19" x14ac:dyDescent="0.3">
      <c r="A1603" s="34" t="s">
        <v>462</v>
      </c>
      <c r="B1603" s="40" t="s">
        <v>386</v>
      </c>
      <c r="C1603" s="41" t="s">
        <v>390</v>
      </c>
      <c r="D1603" s="22">
        <v>0</v>
      </c>
      <c r="E1603" s="23">
        <v>0</v>
      </c>
      <c r="F1603" s="23">
        <v>0</v>
      </c>
      <c r="G1603" s="23">
        <v>0</v>
      </c>
      <c r="H1603" s="24" t="str">
        <f t="shared" si="179"/>
        <v/>
      </c>
      <c r="I1603" s="25">
        <v>7129</v>
      </c>
      <c r="J1603" s="26">
        <v>6696</v>
      </c>
      <c r="K1603" s="26">
        <v>4053</v>
      </c>
      <c r="L1603" s="27">
        <f t="shared" si="180"/>
        <v>0.60528673835125446</v>
      </c>
      <c r="M1603" s="28">
        <v>2</v>
      </c>
      <c r="N1603" s="26">
        <v>403</v>
      </c>
      <c r="O1603" s="29">
        <f t="shared" si="181"/>
        <v>5.6752570060554848E-2</v>
      </c>
      <c r="P1603" s="30">
        <f t="shared" ref="P1603:P1666" si="182">IF(SUM(D1603,I1603)&gt;0,SUM(D1603,I1603),"")</f>
        <v>7129</v>
      </c>
      <c r="Q1603" s="31">
        <f t="shared" ref="Q1603:Q1666" si="183">IF(SUM(E1603,J1603, M1603)&gt;0,SUM(E1603,J1603, M1603),"")</f>
        <v>6698</v>
      </c>
      <c r="R1603" s="31">
        <f t="shared" ref="R1603:R1666" si="184">IF(SUM(G1603,N1603)&gt;0,SUM(G1603,N1603),"")</f>
        <v>403</v>
      </c>
      <c r="S1603" s="32">
        <f t="shared" ref="S1603:S1666" si="185">IFERROR(IF((Q1603+R1603)&lt;&gt;0,R1603/(Q1603+R1603),""),"")</f>
        <v>5.6752570060554848E-2</v>
      </c>
    </row>
    <row r="1604" spans="1:19" x14ac:dyDescent="0.3">
      <c r="A1604" s="34" t="s">
        <v>462</v>
      </c>
      <c r="B1604" s="40" t="s">
        <v>386</v>
      </c>
      <c r="C1604" s="41" t="s">
        <v>391</v>
      </c>
      <c r="D1604" s="22">
        <v>0</v>
      </c>
      <c r="E1604" s="23">
        <v>0</v>
      </c>
      <c r="F1604" s="23">
        <v>0</v>
      </c>
      <c r="G1604" s="23">
        <v>0</v>
      </c>
      <c r="H1604" s="24" t="str">
        <f t="shared" si="179"/>
        <v/>
      </c>
      <c r="I1604" s="25">
        <v>2500</v>
      </c>
      <c r="J1604" s="26">
        <v>2398</v>
      </c>
      <c r="K1604" s="26">
        <v>1581</v>
      </c>
      <c r="L1604" s="27">
        <f t="shared" si="180"/>
        <v>0.65929941618015009</v>
      </c>
      <c r="M1604" s="28">
        <v>4</v>
      </c>
      <c r="N1604" s="26">
        <v>82</v>
      </c>
      <c r="O1604" s="29">
        <f t="shared" si="181"/>
        <v>3.3011272141706925E-2</v>
      </c>
      <c r="P1604" s="30">
        <f t="shared" si="182"/>
        <v>2500</v>
      </c>
      <c r="Q1604" s="31">
        <f t="shared" si="183"/>
        <v>2402</v>
      </c>
      <c r="R1604" s="31">
        <f t="shared" si="184"/>
        <v>82</v>
      </c>
      <c r="S1604" s="32">
        <f t="shared" si="185"/>
        <v>3.3011272141706925E-2</v>
      </c>
    </row>
    <row r="1605" spans="1:19" x14ac:dyDescent="0.3">
      <c r="A1605" s="34" t="s">
        <v>462</v>
      </c>
      <c r="B1605" s="40" t="s">
        <v>392</v>
      </c>
      <c r="C1605" s="41" t="s">
        <v>393</v>
      </c>
      <c r="D1605" s="22">
        <v>0</v>
      </c>
      <c r="E1605" s="23">
        <v>0</v>
      </c>
      <c r="F1605" s="23">
        <v>0</v>
      </c>
      <c r="G1605" s="23">
        <v>0</v>
      </c>
      <c r="H1605" s="24" t="str">
        <f t="shared" si="179"/>
        <v/>
      </c>
      <c r="I1605" s="25">
        <v>752</v>
      </c>
      <c r="J1605" s="26">
        <v>634</v>
      </c>
      <c r="K1605" s="26">
        <v>68</v>
      </c>
      <c r="L1605" s="27">
        <f t="shared" si="180"/>
        <v>0.10725552050473186</v>
      </c>
      <c r="M1605" s="28">
        <v>18</v>
      </c>
      <c r="N1605" s="26">
        <v>94</v>
      </c>
      <c r="O1605" s="29">
        <f t="shared" si="181"/>
        <v>0.12600536193029491</v>
      </c>
      <c r="P1605" s="30">
        <f t="shared" si="182"/>
        <v>752</v>
      </c>
      <c r="Q1605" s="31">
        <f t="shared" si="183"/>
        <v>652</v>
      </c>
      <c r="R1605" s="31">
        <f t="shared" si="184"/>
        <v>94</v>
      </c>
      <c r="S1605" s="32">
        <f t="shared" si="185"/>
        <v>0.12600536193029491</v>
      </c>
    </row>
    <row r="1606" spans="1:19" x14ac:dyDescent="0.3">
      <c r="A1606" s="34" t="s">
        <v>462</v>
      </c>
      <c r="B1606" s="40" t="s">
        <v>396</v>
      </c>
      <c r="C1606" s="41" t="s">
        <v>398</v>
      </c>
      <c r="D1606" s="22">
        <v>0</v>
      </c>
      <c r="E1606" s="23">
        <v>0</v>
      </c>
      <c r="F1606" s="23">
        <v>0</v>
      </c>
      <c r="G1606" s="23">
        <v>0</v>
      </c>
      <c r="H1606" s="24" t="str">
        <f t="shared" si="179"/>
        <v/>
      </c>
      <c r="I1606" s="25">
        <v>603</v>
      </c>
      <c r="J1606" s="26">
        <v>578</v>
      </c>
      <c r="K1606" s="26">
        <v>91</v>
      </c>
      <c r="L1606" s="27">
        <f t="shared" si="180"/>
        <v>0.157439446366782</v>
      </c>
      <c r="M1606" s="28">
        <v>2</v>
      </c>
      <c r="N1606" s="26">
        <v>15</v>
      </c>
      <c r="O1606" s="29">
        <f t="shared" si="181"/>
        <v>2.5210084033613446E-2</v>
      </c>
      <c r="P1606" s="30">
        <f t="shared" si="182"/>
        <v>603</v>
      </c>
      <c r="Q1606" s="31">
        <f t="shared" si="183"/>
        <v>580</v>
      </c>
      <c r="R1606" s="31">
        <f t="shared" si="184"/>
        <v>15</v>
      </c>
      <c r="S1606" s="32">
        <f t="shared" si="185"/>
        <v>2.5210084033613446E-2</v>
      </c>
    </row>
    <row r="1607" spans="1:19" x14ac:dyDescent="0.3">
      <c r="A1607" s="34" t="s">
        <v>462</v>
      </c>
      <c r="B1607" s="40" t="s">
        <v>396</v>
      </c>
      <c r="C1607" s="41" t="s">
        <v>403</v>
      </c>
      <c r="D1607" s="22">
        <v>0</v>
      </c>
      <c r="E1607" s="23">
        <v>0</v>
      </c>
      <c r="F1607" s="23">
        <v>0</v>
      </c>
      <c r="G1607" s="23">
        <v>0</v>
      </c>
      <c r="H1607" s="24" t="str">
        <f t="shared" si="179"/>
        <v/>
      </c>
      <c r="I1607" s="25">
        <v>4</v>
      </c>
      <c r="J1607" s="26">
        <v>4</v>
      </c>
      <c r="K1607" s="26">
        <v>0</v>
      </c>
      <c r="L1607" s="27">
        <f t="shared" si="180"/>
        <v>0</v>
      </c>
      <c r="M1607" s="28">
        <v>0</v>
      </c>
      <c r="N1607" s="26">
        <v>0</v>
      </c>
      <c r="O1607" s="29">
        <f t="shared" si="181"/>
        <v>0</v>
      </c>
      <c r="P1607" s="30">
        <f t="shared" si="182"/>
        <v>4</v>
      </c>
      <c r="Q1607" s="31">
        <f t="shared" si="183"/>
        <v>4</v>
      </c>
      <c r="R1607" s="31" t="str">
        <f t="shared" si="184"/>
        <v/>
      </c>
      <c r="S1607" s="32" t="str">
        <f t="shared" si="185"/>
        <v/>
      </c>
    </row>
    <row r="1608" spans="1:19" ht="27.6" x14ac:dyDescent="0.3">
      <c r="A1608" s="34" t="s">
        <v>462</v>
      </c>
      <c r="B1608" s="40" t="s">
        <v>405</v>
      </c>
      <c r="C1608" s="41" t="s">
        <v>407</v>
      </c>
      <c r="D1608" s="22">
        <v>0</v>
      </c>
      <c r="E1608" s="23">
        <v>0</v>
      </c>
      <c r="F1608" s="23">
        <v>0</v>
      </c>
      <c r="G1608" s="23">
        <v>0</v>
      </c>
      <c r="H1608" s="24" t="str">
        <f t="shared" si="179"/>
        <v/>
      </c>
      <c r="I1608" s="25">
        <v>614</v>
      </c>
      <c r="J1608" s="26">
        <v>497</v>
      </c>
      <c r="K1608" s="26">
        <v>321</v>
      </c>
      <c r="L1608" s="27">
        <f t="shared" si="180"/>
        <v>0.64587525150905434</v>
      </c>
      <c r="M1608" s="28">
        <v>4</v>
      </c>
      <c r="N1608" s="26">
        <v>95</v>
      </c>
      <c r="O1608" s="29">
        <f t="shared" si="181"/>
        <v>0.15939597315436241</v>
      </c>
      <c r="P1608" s="30">
        <f t="shared" si="182"/>
        <v>614</v>
      </c>
      <c r="Q1608" s="31">
        <f t="shared" si="183"/>
        <v>501</v>
      </c>
      <c r="R1608" s="31">
        <f t="shared" si="184"/>
        <v>95</v>
      </c>
      <c r="S1608" s="32">
        <f t="shared" si="185"/>
        <v>0.15939597315436241</v>
      </c>
    </row>
    <row r="1609" spans="1:19" x14ac:dyDescent="0.3">
      <c r="A1609" s="34" t="s">
        <v>462</v>
      </c>
      <c r="B1609" s="40" t="s">
        <v>408</v>
      </c>
      <c r="C1609" s="41" t="s">
        <v>409</v>
      </c>
      <c r="D1609" s="22">
        <v>0</v>
      </c>
      <c r="E1609" s="23">
        <v>0</v>
      </c>
      <c r="F1609" s="23">
        <v>0</v>
      </c>
      <c r="G1609" s="23">
        <v>0</v>
      </c>
      <c r="H1609" s="24" t="str">
        <f t="shared" si="179"/>
        <v/>
      </c>
      <c r="I1609" s="25">
        <v>0</v>
      </c>
      <c r="J1609" s="26">
        <v>0</v>
      </c>
      <c r="K1609" s="26">
        <v>0</v>
      </c>
      <c r="L1609" s="27" t="str">
        <f t="shared" si="180"/>
        <v/>
      </c>
      <c r="M1609" s="28">
        <v>0</v>
      </c>
      <c r="N1609" s="26">
        <v>0</v>
      </c>
      <c r="O1609" s="29" t="str">
        <f t="shared" si="181"/>
        <v/>
      </c>
      <c r="P1609" s="30" t="str">
        <f t="shared" si="182"/>
        <v/>
      </c>
      <c r="Q1609" s="31" t="str">
        <f t="shared" si="183"/>
        <v/>
      </c>
      <c r="R1609" s="31" t="str">
        <f t="shared" si="184"/>
        <v/>
      </c>
      <c r="S1609" s="32" t="str">
        <f t="shared" si="185"/>
        <v/>
      </c>
    </row>
    <row r="1610" spans="1:19" x14ac:dyDescent="0.3">
      <c r="A1610" s="34" t="s">
        <v>462</v>
      </c>
      <c r="B1610" s="40" t="s">
        <v>408</v>
      </c>
      <c r="C1610" s="41" t="s">
        <v>410</v>
      </c>
      <c r="D1610" s="22">
        <v>20</v>
      </c>
      <c r="E1610" s="23">
        <v>20</v>
      </c>
      <c r="F1610" s="23">
        <v>0</v>
      </c>
      <c r="G1610" s="23">
        <v>0</v>
      </c>
      <c r="H1610" s="24">
        <f t="shared" si="179"/>
        <v>0</v>
      </c>
      <c r="I1610" s="25">
        <v>980</v>
      </c>
      <c r="J1610" s="26">
        <v>945</v>
      </c>
      <c r="K1610" s="26">
        <v>402</v>
      </c>
      <c r="L1610" s="27">
        <f t="shared" si="180"/>
        <v>0.42539682539682538</v>
      </c>
      <c r="M1610" s="28">
        <v>0</v>
      </c>
      <c r="N1610" s="26">
        <v>23</v>
      </c>
      <c r="O1610" s="29">
        <f t="shared" si="181"/>
        <v>2.3760330578512397E-2</v>
      </c>
      <c r="P1610" s="30">
        <f t="shared" si="182"/>
        <v>1000</v>
      </c>
      <c r="Q1610" s="31">
        <f t="shared" si="183"/>
        <v>965</v>
      </c>
      <c r="R1610" s="31">
        <f t="shared" si="184"/>
        <v>23</v>
      </c>
      <c r="S1610" s="32">
        <f t="shared" si="185"/>
        <v>2.3279352226720649E-2</v>
      </c>
    </row>
    <row r="1611" spans="1:19" x14ac:dyDescent="0.3">
      <c r="A1611" s="34" t="s">
        <v>462</v>
      </c>
      <c r="B1611" s="40" t="s">
        <v>408</v>
      </c>
      <c r="C1611" s="41" t="s">
        <v>411</v>
      </c>
      <c r="D1611" s="22">
        <v>0</v>
      </c>
      <c r="E1611" s="23">
        <v>0</v>
      </c>
      <c r="F1611" s="23">
        <v>0</v>
      </c>
      <c r="G1611" s="23">
        <v>0</v>
      </c>
      <c r="H1611" s="24" t="str">
        <f t="shared" si="179"/>
        <v/>
      </c>
      <c r="I1611" s="25">
        <v>316</v>
      </c>
      <c r="J1611" s="26">
        <v>305</v>
      </c>
      <c r="K1611" s="26">
        <v>82</v>
      </c>
      <c r="L1611" s="27">
        <f t="shared" si="180"/>
        <v>0.26885245901639343</v>
      </c>
      <c r="M1611" s="28">
        <v>1</v>
      </c>
      <c r="N1611" s="26">
        <v>9</v>
      </c>
      <c r="O1611" s="29">
        <f t="shared" si="181"/>
        <v>2.8571428571428571E-2</v>
      </c>
      <c r="P1611" s="30">
        <f t="shared" si="182"/>
        <v>316</v>
      </c>
      <c r="Q1611" s="31">
        <f t="shared" si="183"/>
        <v>306</v>
      </c>
      <c r="R1611" s="31">
        <f t="shared" si="184"/>
        <v>9</v>
      </c>
      <c r="S1611" s="32">
        <f t="shared" si="185"/>
        <v>2.8571428571428571E-2</v>
      </c>
    </row>
    <row r="1612" spans="1:19" x14ac:dyDescent="0.3">
      <c r="A1612" s="34" t="s">
        <v>462</v>
      </c>
      <c r="B1612" s="40" t="s">
        <v>412</v>
      </c>
      <c r="C1612" s="41" t="s">
        <v>413</v>
      </c>
      <c r="D1612" s="22">
        <v>0</v>
      </c>
      <c r="E1612" s="23">
        <v>0</v>
      </c>
      <c r="F1612" s="23">
        <v>0</v>
      </c>
      <c r="G1612" s="23">
        <v>0</v>
      </c>
      <c r="H1612" s="24" t="str">
        <f t="shared" si="179"/>
        <v/>
      </c>
      <c r="I1612" s="25">
        <v>0</v>
      </c>
      <c r="J1612" s="26">
        <v>0</v>
      </c>
      <c r="K1612" s="26">
        <v>0</v>
      </c>
      <c r="L1612" s="27" t="str">
        <f t="shared" si="180"/>
        <v/>
      </c>
      <c r="M1612" s="28">
        <v>0</v>
      </c>
      <c r="N1612" s="26">
        <v>0</v>
      </c>
      <c r="O1612" s="29" t="str">
        <f t="shared" si="181"/>
        <v/>
      </c>
      <c r="P1612" s="30" t="str">
        <f t="shared" si="182"/>
        <v/>
      </c>
      <c r="Q1612" s="31" t="str">
        <f t="shared" si="183"/>
        <v/>
      </c>
      <c r="R1612" s="31" t="str">
        <f t="shared" si="184"/>
        <v/>
      </c>
      <c r="S1612" s="32" t="str">
        <f t="shared" si="185"/>
        <v/>
      </c>
    </row>
    <row r="1613" spans="1:19" x14ac:dyDescent="0.3">
      <c r="A1613" s="34" t="s">
        <v>462</v>
      </c>
      <c r="B1613" s="40" t="s">
        <v>414</v>
      </c>
      <c r="C1613" s="41" t="s">
        <v>417</v>
      </c>
      <c r="D1613" s="22">
        <v>0</v>
      </c>
      <c r="E1613" s="23">
        <v>0</v>
      </c>
      <c r="F1613" s="23">
        <v>0</v>
      </c>
      <c r="G1613" s="23">
        <v>0</v>
      </c>
      <c r="H1613" s="24" t="str">
        <f t="shared" si="179"/>
        <v/>
      </c>
      <c r="I1613" s="25">
        <v>29</v>
      </c>
      <c r="J1613" s="26">
        <v>2</v>
      </c>
      <c r="K1613" s="26">
        <v>1</v>
      </c>
      <c r="L1613" s="27">
        <f t="shared" si="180"/>
        <v>0.5</v>
      </c>
      <c r="M1613" s="28">
        <v>25</v>
      </c>
      <c r="N1613" s="26">
        <v>1</v>
      </c>
      <c r="O1613" s="29">
        <f t="shared" si="181"/>
        <v>3.5714285714285712E-2</v>
      </c>
      <c r="P1613" s="30">
        <f t="shared" si="182"/>
        <v>29</v>
      </c>
      <c r="Q1613" s="31">
        <f t="shared" si="183"/>
        <v>27</v>
      </c>
      <c r="R1613" s="31">
        <f t="shared" si="184"/>
        <v>1</v>
      </c>
      <c r="S1613" s="32">
        <f t="shared" si="185"/>
        <v>3.5714285714285712E-2</v>
      </c>
    </row>
    <row r="1614" spans="1:19" x14ac:dyDescent="0.3">
      <c r="A1614" s="34" t="s">
        <v>462</v>
      </c>
      <c r="B1614" s="40" t="s">
        <v>414</v>
      </c>
      <c r="C1614" s="41" t="s">
        <v>420</v>
      </c>
      <c r="D1614" s="22">
        <v>0</v>
      </c>
      <c r="E1614" s="23">
        <v>0</v>
      </c>
      <c r="F1614" s="23">
        <v>0</v>
      </c>
      <c r="G1614" s="23">
        <v>0</v>
      </c>
      <c r="H1614" s="24" t="str">
        <f t="shared" si="179"/>
        <v/>
      </c>
      <c r="I1614" s="25">
        <v>51</v>
      </c>
      <c r="J1614" s="26">
        <v>49</v>
      </c>
      <c r="K1614" s="26">
        <v>5</v>
      </c>
      <c r="L1614" s="27">
        <f t="shared" si="180"/>
        <v>0.10204081632653061</v>
      </c>
      <c r="M1614" s="28">
        <v>0</v>
      </c>
      <c r="N1614" s="26">
        <v>1</v>
      </c>
      <c r="O1614" s="29">
        <f t="shared" si="181"/>
        <v>0.02</v>
      </c>
      <c r="P1614" s="30">
        <f t="shared" si="182"/>
        <v>51</v>
      </c>
      <c r="Q1614" s="31">
        <f t="shared" si="183"/>
        <v>49</v>
      </c>
      <c r="R1614" s="31">
        <f t="shared" si="184"/>
        <v>1</v>
      </c>
      <c r="S1614" s="32">
        <f t="shared" si="185"/>
        <v>0.02</v>
      </c>
    </row>
    <row r="1615" spans="1:19" x14ac:dyDescent="0.3">
      <c r="A1615" s="34" t="s">
        <v>462</v>
      </c>
      <c r="B1615" s="40" t="s">
        <v>414</v>
      </c>
      <c r="C1615" s="41" t="s">
        <v>421</v>
      </c>
      <c r="D1615" s="22">
        <v>0</v>
      </c>
      <c r="E1615" s="23">
        <v>0</v>
      </c>
      <c r="F1615" s="23">
        <v>0</v>
      </c>
      <c r="G1615" s="23">
        <v>0</v>
      </c>
      <c r="H1615" s="24" t="str">
        <f t="shared" si="179"/>
        <v/>
      </c>
      <c r="I1615" s="25">
        <v>59</v>
      </c>
      <c r="J1615" s="26">
        <v>51</v>
      </c>
      <c r="K1615" s="26">
        <v>12</v>
      </c>
      <c r="L1615" s="27">
        <f t="shared" si="180"/>
        <v>0.23529411764705882</v>
      </c>
      <c r="M1615" s="28">
        <v>0</v>
      </c>
      <c r="N1615" s="26">
        <v>5</v>
      </c>
      <c r="O1615" s="29">
        <f t="shared" si="181"/>
        <v>8.9285714285714288E-2</v>
      </c>
      <c r="P1615" s="30">
        <f t="shared" si="182"/>
        <v>59</v>
      </c>
      <c r="Q1615" s="31">
        <f t="shared" si="183"/>
        <v>51</v>
      </c>
      <c r="R1615" s="31">
        <f t="shared" si="184"/>
        <v>5</v>
      </c>
      <c r="S1615" s="32">
        <f t="shared" si="185"/>
        <v>8.9285714285714288E-2</v>
      </c>
    </row>
    <row r="1616" spans="1:19" x14ac:dyDescent="0.3">
      <c r="A1616" s="34" t="s">
        <v>462</v>
      </c>
      <c r="B1616" s="40" t="s">
        <v>414</v>
      </c>
      <c r="C1616" s="41" t="s">
        <v>423</v>
      </c>
      <c r="D1616" s="22">
        <v>0</v>
      </c>
      <c r="E1616" s="23">
        <v>0</v>
      </c>
      <c r="F1616" s="23">
        <v>0</v>
      </c>
      <c r="G1616" s="23">
        <v>0</v>
      </c>
      <c r="H1616" s="24" t="str">
        <f t="shared" si="179"/>
        <v/>
      </c>
      <c r="I1616" s="25">
        <v>80</v>
      </c>
      <c r="J1616" s="26">
        <v>78</v>
      </c>
      <c r="K1616" s="26">
        <v>23</v>
      </c>
      <c r="L1616" s="27">
        <f t="shared" si="180"/>
        <v>0.29487179487179488</v>
      </c>
      <c r="M1616" s="28">
        <v>0</v>
      </c>
      <c r="N1616" s="26">
        <v>1</v>
      </c>
      <c r="O1616" s="29">
        <f t="shared" si="181"/>
        <v>1.2658227848101266E-2</v>
      </c>
      <c r="P1616" s="30">
        <f t="shared" si="182"/>
        <v>80</v>
      </c>
      <c r="Q1616" s="31">
        <f t="shared" si="183"/>
        <v>78</v>
      </c>
      <c r="R1616" s="31">
        <f t="shared" si="184"/>
        <v>1</v>
      </c>
      <c r="S1616" s="32">
        <f t="shared" si="185"/>
        <v>1.2658227848101266E-2</v>
      </c>
    </row>
    <row r="1617" spans="1:19" x14ac:dyDescent="0.3">
      <c r="A1617" s="34" t="s">
        <v>462</v>
      </c>
      <c r="B1617" s="40" t="s">
        <v>414</v>
      </c>
      <c r="C1617" s="41" t="s">
        <v>427</v>
      </c>
      <c r="D1617" s="22">
        <v>0</v>
      </c>
      <c r="E1617" s="23">
        <v>0</v>
      </c>
      <c r="F1617" s="23">
        <v>0</v>
      </c>
      <c r="G1617" s="23">
        <v>0</v>
      </c>
      <c r="H1617" s="24" t="str">
        <f t="shared" si="179"/>
        <v/>
      </c>
      <c r="I1617" s="25">
        <v>52</v>
      </c>
      <c r="J1617" s="26">
        <v>50</v>
      </c>
      <c r="K1617" s="26">
        <v>21</v>
      </c>
      <c r="L1617" s="27">
        <f t="shared" si="180"/>
        <v>0.42</v>
      </c>
      <c r="M1617" s="28">
        <v>0</v>
      </c>
      <c r="N1617" s="26">
        <v>0</v>
      </c>
      <c r="O1617" s="29">
        <f t="shared" si="181"/>
        <v>0</v>
      </c>
      <c r="P1617" s="30">
        <f t="shared" si="182"/>
        <v>52</v>
      </c>
      <c r="Q1617" s="31">
        <f t="shared" si="183"/>
        <v>50</v>
      </c>
      <c r="R1617" s="31" t="str">
        <f t="shared" si="184"/>
        <v/>
      </c>
      <c r="S1617" s="32" t="str">
        <f t="shared" si="185"/>
        <v/>
      </c>
    </row>
    <row r="1618" spans="1:19" x14ac:dyDescent="0.3">
      <c r="A1618" s="34" t="s">
        <v>462</v>
      </c>
      <c r="B1618" s="40" t="s">
        <v>428</v>
      </c>
      <c r="C1618" s="41" t="s">
        <v>429</v>
      </c>
      <c r="D1618" s="22">
        <v>0</v>
      </c>
      <c r="E1618" s="23">
        <v>0</v>
      </c>
      <c r="F1618" s="23">
        <v>0</v>
      </c>
      <c r="G1618" s="23">
        <v>0</v>
      </c>
      <c r="H1618" s="24" t="str">
        <f t="shared" si="179"/>
        <v/>
      </c>
      <c r="I1618" s="25">
        <v>74</v>
      </c>
      <c r="J1618" s="26">
        <v>66</v>
      </c>
      <c r="K1618" s="26">
        <v>8</v>
      </c>
      <c r="L1618" s="27">
        <f t="shared" si="180"/>
        <v>0.12121212121212122</v>
      </c>
      <c r="M1618" s="28">
        <v>3</v>
      </c>
      <c r="N1618" s="26">
        <v>3</v>
      </c>
      <c r="O1618" s="29">
        <f t="shared" si="181"/>
        <v>4.1666666666666664E-2</v>
      </c>
      <c r="P1618" s="30">
        <f t="shared" si="182"/>
        <v>74</v>
      </c>
      <c r="Q1618" s="31">
        <f t="shared" si="183"/>
        <v>69</v>
      </c>
      <c r="R1618" s="31">
        <f t="shared" si="184"/>
        <v>3</v>
      </c>
      <c r="S1618" s="32">
        <f t="shared" si="185"/>
        <v>4.1666666666666664E-2</v>
      </c>
    </row>
    <row r="1619" spans="1:19" x14ac:dyDescent="0.3">
      <c r="A1619" s="34" t="s">
        <v>462</v>
      </c>
      <c r="B1619" s="40" t="s">
        <v>434</v>
      </c>
      <c r="C1619" s="41" t="s">
        <v>435</v>
      </c>
      <c r="D1619" s="22">
        <v>0</v>
      </c>
      <c r="E1619" s="23">
        <v>0</v>
      </c>
      <c r="F1619" s="23">
        <v>0</v>
      </c>
      <c r="G1619" s="23">
        <v>0</v>
      </c>
      <c r="H1619" s="24" t="str">
        <f t="shared" si="179"/>
        <v/>
      </c>
      <c r="I1619" s="25">
        <v>186</v>
      </c>
      <c r="J1619" s="26">
        <v>151</v>
      </c>
      <c r="K1619" s="26">
        <v>47</v>
      </c>
      <c r="L1619" s="27">
        <f t="shared" si="180"/>
        <v>0.31125827814569534</v>
      </c>
      <c r="M1619" s="28">
        <v>0</v>
      </c>
      <c r="N1619" s="26">
        <v>35</v>
      </c>
      <c r="O1619" s="29">
        <f t="shared" si="181"/>
        <v>0.18817204301075269</v>
      </c>
      <c r="P1619" s="30">
        <f t="shared" si="182"/>
        <v>186</v>
      </c>
      <c r="Q1619" s="31">
        <f t="shared" si="183"/>
        <v>151</v>
      </c>
      <c r="R1619" s="31">
        <f t="shared" si="184"/>
        <v>35</v>
      </c>
      <c r="S1619" s="32">
        <f t="shared" si="185"/>
        <v>0.18817204301075269</v>
      </c>
    </row>
    <row r="1620" spans="1:19" x14ac:dyDescent="0.3">
      <c r="A1620" s="34" t="s">
        <v>465</v>
      </c>
      <c r="B1620" s="40" t="s">
        <v>8</v>
      </c>
      <c r="C1620" s="41" t="s">
        <v>9</v>
      </c>
      <c r="D1620" s="22"/>
      <c r="E1620" s="23"/>
      <c r="F1620" s="23"/>
      <c r="G1620" s="23"/>
      <c r="H1620" s="24" t="str">
        <f t="shared" si="179"/>
        <v/>
      </c>
      <c r="I1620" s="25">
        <v>13</v>
      </c>
      <c r="J1620" s="26">
        <v>11</v>
      </c>
      <c r="K1620" s="26">
        <v>1</v>
      </c>
      <c r="L1620" s="27">
        <f t="shared" si="180"/>
        <v>9.0909090909090912E-2</v>
      </c>
      <c r="M1620" s="28">
        <v>0</v>
      </c>
      <c r="N1620" s="26">
        <v>2</v>
      </c>
      <c r="O1620" s="29">
        <f t="shared" si="181"/>
        <v>0.15384615384615385</v>
      </c>
      <c r="P1620" s="30">
        <f t="shared" si="182"/>
        <v>13</v>
      </c>
      <c r="Q1620" s="31">
        <f t="shared" si="183"/>
        <v>11</v>
      </c>
      <c r="R1620" s="31">
        <f t="shared" si="184"/>
        <v>2</v>
      </c>
      <c r="S1620" s="32">
        <f t="shared" si="185"/>
        <v>0.15384615384615385</v>
      </c>
    </row>
    <row r="1621" spans="1:19" x14ac:dyDescent="0.3">
      <c r="A1621" s="34" t="s">
        <v>465</v>
      </c>
      <c r="B1621" s="40" t="s">
        <v>17</v>
      </c>
      <c r="C1621" s="41" t="s">
        <v>18</v>
      </c>
      <c r="D1621" s="22"/>
      <c r="E1621" s="23"/>
      <c r="F1621" s="23"/>
      <c r="G1621" s="23"/>
      <c r="H1621" s="24" t="str">
        <f t="shared" si="179"/>
        <v/>
      </c>
      <c r="I1621" s="25">
        <v>682</v>
      </c>
      <c r="J1621" s="26">
        <v>672</v>
      </c>
      <c r="K1621" s="26">
        <v>264</v>
      </c>
      <c r="L1621" s="27">
        <f t="shared" si="180"/>
        <v>0.39285714285714285</v>
      </c>
      <c r="M1621" s="28">
        <v>2</v>
      </c>
      <c r="N1621" s="26">
        <v>6</v>
      </c>
      <c r="O1621" s="29">
        <f t="shared" si="181"/>
        <v>8.8235294117647058E-3</v>
      </c>
      <c r="P1621" s="30">
        <f t="shared" si="182"/>
        <v>682</v>
      </c>
      <c r="Q1621" s="31">
        <f t="shared" si="183"/>
        <v>674</v>
      </c>
      <c r="R1621" s="31">
        <f t="shared" si="184"/>
        <v>6</v>
      </c>
      <c r="S1621" s="32">
        <f t="shared" si="185"/>
        <v>8.8235294117647058E-3</v>
      </c>
    </row>
    <row r="1622" spans="1:19" x14ac:dyDescent="0.3">
      <c r="A1622" s="34" t="s">
        <v>465</v>
      </c>
      <c r="B1622" s="40" t="s">
        <v>10</v>
      </c>
      <c r="C1622" s="41" t="s">
        <v>22</v>
      </c>
      <c r="D1622" s="22"/>
      <c r="E1622" s="23"/>
      <c r="F1622" s="23"/>
      <c r="G1622" s="23"/>
      <c r="H1622" s="24" t="str">
        <f t="shared" si="179"/>
        <v/>
      </c>
      <c r="I1622" s="25">
        <v>11</v>
      </c>
      <c r="J1622" s="26">
        <v>11</v>
      </c>
      <c r="K1622" s="26">
        <v>2</v>
      </c>
      <c r="L1622" s="27">
        <f t="shared" si="180"/>
        <v>0.18181818181818182</v>
      </c>
      <c r="M1622" s="28">
        <v>0</v>
      </c>
      <c r="N1622" s="26">
        <v>0</v>
      </c>
      <c r="O1622" s="29">
        <f t="shared" si="181"/>
        <v>0</v>
      </c>
      <c r="P1622" s="30">
        <f t="shared" si="182"/>
        <v>11</v>
      </c>
      <c r="Q1622" s="31">
        <f t="shared" si="183"/>
        <v>11</v>
      </c>
      <c r="R1622" s="31" t="str">
        <f t="shared" si="184"/>
        <v/>
      </c>
      <c r="S1622" s="32" t="str">
        <f t="shared" si="185"/>
        <v/>
      </c>
    </row>
    <row r="1623" spans="1:19" x14ac:dyDescent="0.3">
      <c r="A1623" s="34" t="s">
        <v>465</v>
      </c>
      <c r="B1623" s="40" t="s">
        <v>25</v>
      </c>
      <c r="C1623" s="41" t="s">
        <v>26</v>
      </c>
      <c r="D1623" s="22"/>
      <c r="E1623" s="23"/>
      <c r="F1623" s="23"/>
      <c r="G1623" s="23"/>
      <c r="H1623" s="24" t="str">
        <f t="shared" si="179"/>
        <v/>
      </c>
      <c r="I1623" s="25">
        <v>441</v>
      </c>
      <c r="J1623" s="26">
        <v>615</v>
      </c>
      <c r="K1623" s="26">
        <v>285</v>
      </c>
      <c r="L1623" s="27">
        <f t="shared" si="180"/>
        <v>0.46341463414634149</v>
      </c>
      <c r="M1623" s="28">
        <v>14</v>
      </c>
      <c r="N1623" s="26">
        <v>7</v>
      </c>
      <c r="O1623" s="29">
        <f t="shared" si="181"/>
        <v>1.10062893081761E-2</v>
      </c>
      <c r="P1623" s="30">
        <f t="shared" si="182"/>
        <v>441</v>
      </c>
      <c r="Q1623" s="31">
        <f t="shared" si="183"/>
        <v>629</v>
      </c>
      <c r="R1623" s="31">
        <f t="shared" si="184"/>
        <v>7</v>
      </c>
      <c r="S1623" s="32">
        <f t="shared" si="185"/>
        <v>1.10062893081761E-2</v>
      </c>
    </row>
    <row r="1624" spans="1:19" x14ac:dyDescent="0.3">
      <c r="A1624" s="34" t="s">
        <v>465</v>
      </c>
      <c r="B1624" s="40" t="s">
        <v>31</v>
      </c>
      <c r="C1624" s="41" t="s">
        <v>34</v>
      </c>
      <c r="D1624" s="22"/>
      <c r="E1624" s="23"/>
      <c r="F1624" s="23"/>
      <c r="G1624" s="23"/>
      <c r="H1624" s="24" t="str">
        <f t="shared" si="179"/>
        <v/>
      </c>
      <c r="I1624" s="25">
        <v>701</v>
      </c>
      <c r="J1624" s="26">
        <v>699</v>
      </c>
      <c r="K1624" s="26">
        <v>480</v>
      </c>
      <c r="L1624" s="27">
        <f t="shared" si="180"/>
        <v>0.68669527896995708</v>
      </c>
      <c r="M1624" s="28">
        <v>0</v>
      </c>
      <c r="N1624" s="26">
        <v>0</v>
      </c>
      <c r="O1624" s="29">
        <f t="shared" si="181"/>
        <v>0</v>
      </c>
      <c r="P1624" s="30">
        <f t="shared" si="182"/>
        <v>701</v>
      </c>
      <c r="Q1624" s="31">
        <f t="shared" si="183"/>
        <v>699</v>
      </c>
      <c r="R1624" s="31" t="str">
        <f t="shared" si="184"/>
        <v/>
      </c>
      <c r="S1624" s="32" t="str">
        <f t="shared" si="185"/>
        <v/>
      </c>
    </row>
    <row r="1625" spans="1:19" ht="27.6" x14ac:dyDescent="0.3">
      <c r="A1625" s="34" t="s">
        <v>465</v>
      </c>
      <c r="B1625" s="40" t="s">
        <v>42</v>
      </c>
      <c r="C1625" s="41" t="s">
        <v>47</v>
      </c>
      <c r="D1625" s="22"/>
      <c r="E1625" s="23"/>
      <c r="F1625" s="23"/>
      <c r="G1625" s="23"/>
      <c r="H1625" s="24" t="str">
        <f t="shared" si="179"/>
        <v/>
      </c>
      <c r="I1625" s="25">
        <v>11</v>
      </c>
      <c r="J1625" s="26">
        <v>11</v>
      </c>
      <c r="K1625" s="26">
        <v>9</v>
      </c>
      <c r="L1625" s="27">
        <f t="shared" si="180"/>
        <v>0.81818181818181823</v>
      </c>
      <c r="M1625" s="28">
        <v>0</v>
      </c>
      <c r="N1625" s="26">
        <v>0</v>
      </c>
      <c r="O1625" s="29">
        <f t="shared" si="181"/>
        <v>0</v>
      </c>
      <c r="P1625" s="30">
        <f t="shared" si="182"/>
        <v>11</v>
      </c>
      <c r="Q1625" s="31">
        <f t="shared" si="183"/>
        <v>11</v>
      </c>
      <c r="R1625" s="31" t="str">
        <f t="shared" si="184"/>
        <v/>
      </c>
      <c r="S1625" s="32" t="str">
        <f t="shared" si="185"/>
        <v/>
      </c>
    </row>
    <row r="1626" spans="1:19" x14ac:dyDescent="0.3">
      <c r="A1626" s="34" t="s">
        <v>465</v>
      </c>
      <c r="B1626" s="40" t="s">
        <v>51</v>
      </c>
      <c r="C1626" s="41" t="s">
        <v>53</v>
      </c>
      <c r="D1626" s="22"/>
      <c r="E1626" s="23"/>
      <c r="F1626" s="23"/>
      <c r="G1626" s="23"/>
      <c r="H1626" s="24" t="str">
        <f t="shared" si="179"/>
        <v/>
      </c>
      <c r="I1626" s="25">
        <v>3</v>
      </c>
      <c r="J1626" s="26">
        <v>3</v>
      </c>
      <c r="K1626" s="26">
        <v>2</v>
      </c>
      <c r="L1626" s="27">
        <f t="shared" si="180"/>
        <v>0.66666666666666663</v>
      </c>
      <c r="M1626" s="28">
        <v>0</v>
      </c>
      <c r="N1626" s="26">
        <v>0</v>
      </c>
      <c r="O1626" s="29">
        <f t="shared" si="181"/>
        <v>0</v>
      </c>
      <c r="P1626" s="30">
        <f t="shared" si="182"/>
        <v>3</v>
      </c>
      <c r="Q1626" s="31">
        <f t="shared" si="183"/>
        <v>3</v>
      </c>
      <c r="R1626" s="31" t="str">
        <f t="shared" si="184"/>
        <v/>
      </c>
      <c r="S1626" s="32" t="str">
        <f t="shared" si="185"/>
        <v/>
      </c>
    </row>
    <row r="1627" spans="1:19" x14ac:dyDescent="0.3">
      <c r="A1627" s="34" t="s">
        <v>465</v>
      </c>
      <c r="B1627" s="40" t="s">
        <v>60</v>
      </c>
      <c r="C1627" s="41" t="s">
        <v>61</v>
      </c>
      <c r="D1627" s="22"/>
      <c r="E1627" s="23"/>
      <c r="F1627" s="23"/>
      <c r="G1627" s="23"/>
      <c r="H1627" s="24" t="str">
        <f t="shared" si="179"/>
        <v/>
      </c>
      <c r="I1627" s="25">
        <v>3</v>
      </c>
      <c r="J1627" s="26">
        <v>3</v>
      </c>
      <c r="K1627" s="26">
        <v>2</v>
      </c>
      <c r="L1627" s="27">
        <f t="shared" si="180"/>
        <v>0.66666666666666663</v>
      </c>
      <c r="M1627" s="28">
        <v>0</v>
      </c>
      <c r="N1627" s="26">
        <v>0</v>
      </c>
      <c r="O1627" s="29">
        <f t="shared" si="181"/>
        <v>0</v>
      </c>
      <c r="P1627" s="30">
        <f t="shared" si="182"/>
        <v>3</v>
      </c>
      <c r="Q1627" s="31">
        <f t="shared" si="183"/>
        <v>3</v>
      </c>
      <c r="R1627" s="31" t="str">
        <f t="shared" si="184"/>
        <v/>
      </c>
      <c r="S1627" s="32" t="str">
        <f t="shared" si="185"/>
        <v/>
      </c>
    </row>
    <row r="1628" spans="1:19" x14ac:dyDescent="0.3">
      <c r="A1628" s="34" t="s">
        <v>465</v>
      </c>
      <c r="B1628" s="40" t="s">
        <v>71</v>
      </c>
      <c r="C1628" s="41" t="s">
        <v>74</v>
      </c>
      <c r="D1628" s="22"/>
      <c r="E1628" s="23"/>
      <c r="F1628" s="23"/>
      <c r="G1628" s="23"/>
      <c r="H1628" s="24" t="str">
        <f t="shared" si="179"/>
        <v/>
      </c>
      <c r="I1628" s="25">
        <v>51</v>
      </c>
      <c r="J1628" s="26">
        <v>51</v>
      </c>
      <c r="K1628" s="26">
        <v>21</v>
      </c>
      <c r="L1628" s="27">
        <f t="shared" si="180"/>
        <v>0.41176470588235292</v>
      </c>
      <c r="M1628" s="28">
        <v>0</v>
      </c>
      <c r="N1628" s="26">
        <v>0</v>
      </c>
      <c r="O1628" s="29">
        <f t="shared" si="181"/>
        <v>0</v>
      </c>
      <c r="P1628" s="30">
        <f t="shared" si="182"/>
        <v>51</v>
      </c>
      <c r="Q1628" s="31">
        <f t="shared" si="183"/>
        <v>51</v>
      </c>
      <c r="R1628" s="31" t="str">
        <f t="shared" si="184"/>
        <v/>
      </c>
      <c r="S1628" s="32" t="str">
        <f t="shared" si="185"/>
        <v/>
      </c>
    </row>
    <row r="1629" spans="1:19" x14ac:dyDescent="0.3">
      <c r="A1629" s="34" t="s">
        <v>465</v>
      </c>
      <c r="B1629" s="40" t="s">
        <v>85</v>
      </c>
      <c r="C1629" s="41" t="s">
        <v>86</v>
      </c>
      <c r="D1629" s="22"/>
      <c r="E1629" s="23"/>
      <c r="F1629" s="23"/>
      <c r="G1629" s="23"/>
      <c r="H1629" s="24" t="str">
        <f t="shared" si="179"/>
        <v/>
      </c>
      <c r="I1629" s="25">
        <v>440</v>
      </c>
      <c r="J1629" s="26">
        <v>367</v>
      </c>
      <c r="K1629" s="26">
        <v>13</v>
      </c>
      <c r="L1629" s="27">
        <f t="shared" si="180"/>
        <v>3.5422343324250684E-2</v>
      </c>
      <c r="M1629" s="28">
        <v>8</v>
      </c>
      <c r="N1629" s="26">
        <v>50</v>
      </c>
      <c r="O1629" s="29">
        <f t="shared" si="181"/>
        <v>0.11764705882352941</v>
      </c>
      <c r="P1629" s="30">
        <f t="shared" si="182"/>
        <v>440</v>
      </c>
      <c r="Q1629" s="31">
        <f t="shared" si="183"/>
        <v>375</v>
      </c>
      <c r="R1629" s="31">
        <f t="shared" si="184"/>
        <v>50</v>
      </c>
      <c r="S1629" s="32">
        <f t="shared" si="185"/>
        <v>0.11764705882352941</v>
      </c>
    </row>
    <row r="1630" spans="1:19" x14ac:dyDescent="0.3">
      <c r="A1630" s="34" t="s">
        <v>465</v>
      </c>
      <c r="B1630" s="40" t="s">
        <v>85</v>
      </c>
      <c r="C1630" s="41" t="s">
        <v>90</v>
      </c>
      <c r="D1630" s="22"/>
      <c r="E1630" s="23"/>
      <c r="F1630" s="23"/>
      <c r="G1630" s="23"/>
      <c r="H1630" s="24" t="str">
        <f t="shared" si="179"/>
        <v/>
      </c>
      <c r="I1630" s="25">
        <v>1203</v>
      </c>
      <c r="J1630" s="26">
        <v>1009</v>
      </c>
      <c r="K1630" s="26">
        <v>121</v>
      </c>
      <c r="L1630" s="27">
        <f t="shared" si="180"/>
        <v>0.11992071357779981</v>
      </c>
      <c r="M1630" s="28">
        <v>2</v>
      </c>
      <c r="N1630" s="26">
        <v>147</v>
      </c>
      <c r="O1630" s="29">
        <f t="shared" si="181"/>
        <v>0.12694300518134716</v>
      </c>
      <c r="P1630" s="30">
        <f t="shared" si="182"/>
        <v>1203</v>
      </c>
      <c r="Q1630" s="31">
        <f t="shared" si="183"/>
        <v>1011</v>
      </c>
      <c r="R1630" s="31">
        <f t="shared" si="184"/>
        <v>147</v>
      </c>
      <c r="S1630" s="32">
        <f t="shared" si="185"/>
        <v>0.12694300518134716</v>
      </c>
    </row>
    <row r="1631" spans="1:19" x14ac:dyDescent="0.3">
      <c r="A1631" s="34" t="s">
        <v>465</v>
      </c>
      <c r="B1631" s="40" t="s">
        <v>109</v>
      </c>
      <c r="C1631" s="41" t="s">
        <v>110</v>
      </c>
      <c r="D1631" s="22"/>
      <c r="E1631" s="23"/>
      <c r="F1631" s="23"/>
      <c r="G1631" s="23"/>
      <c r="H1631" s="24" t="str">
        <f t="shared" si="179"/>
        <v/>
      </c>
      <c r="I1631" s="25">
        <v>72</v>
      </c>
      <c r="J1631" s="26">
        <v>70</v>
      </c>
      <c r="K1631" s="26">
        <v>8</v>
      </c>
      <c r="L1631" s="27">
        <f t="shared" si="180"/>
        <v>0.11428571428571428</v>
      </c>
      <c r="M1631" s="28">
        <v>0</v>
      </c>
      <c r="N1631" s="26">
        <v>3</v>
      </c>
      <c r="O1631" s="29">
        <f t="shared" si="181"/>
        <v>4.1095890410958902E-2</v>
      </c>
      <c r="P1631" s="30">
        <f t="shared" si="182"/>
        <v>72</v>
      </c>
      <c r="Q1631" s="31">
        <f t="shared" si="183"/>
        <v>70</v>
      </c>
      <c r="R1631" s="31">
        <f t="shared" si="184"/>
        <v>3</v>
      </c>
      <c r="S1631" s="32">
        <f t="shared" si="185"/>
        <v>4.1095890410958902E-2</v>
      </c>
    </row>
    <row r="1632" spans="1:19" x14ac:dyDescent="0.3">
      <c r="A1632" s="34" t="s">
        <v>465</v>
      </c>
      <c r="B1632" s="40" t="s">
        <v>111</v>
      </c>
      <c r="C1632" s="41" t="s">
        <v>112</v>
      </c>
      <c r="D1632" s="22"/>
      <c r="E1632" s="23"/>
      <c r="F1632" s="23"/>
      <c r="G1632" s="23"/>
      <c r="H1632" s="24" t="str">
        <f t="shared" si="179"/>
        <v/>
      </c>
      <c r="I1632" s="25">
        <v>301</v>
      </c>
      <c r="J1632" s="26">
        <v>272</v>
      </c>
      <c r="K1632" s="26">
        <v>143</v>
      </c>
      <c r="L1632" s="27">
        <f t="shared" si="180"/>
        <v>0.52573529411764708</v>
      </c>
      <c r="M1632" s="28">
        <v>6</v>
      </c>
      <c r="N1632" s="26">
        <v>20</v>
      </c>
      <c r="O1632" s="29">
        <f t="shared" si="181"/>
        <v>6.7114093959731544E-2</v>
      </c>
      <c r="P1632" s="30">
        <f t="shared" si="182"/>
        <v>301</v>
      </c>
      <c r="Q1632" s="31">
        <f t="shared" si="183"/>
        <v>278</v>
      </c>
      <c r="R1632" s="31">
        <f t="shared" si="184"/>
        <v>20</v>
      </c>
      <c r="S1632" s="32">
        <f t="shared" si="185"/>
        <v>6.7114093959731544E-2</v>
      </c>
    </row>
    <row r="1633" spans="1:19" x14ac:dyDescent="0.3">
      <c r="A1633" s="34" t="s">
        <v>465</v>
      </c>
      <c r="B1633" s="40" t="s">
        <v>122</v>
      </c>
      <c r="C1633" s="41" t="s">
        <v>124</v>
      </c>
      <c r="D1633" s="22"/>
      <c r="E1633" s="23"/>
      <c r="F1633" s="23"/>
      <c r="G1633" s="23"/>
      <c r="H1633" s="24" t="str">
        <f t="shared" ref="H1633:H1696" si="186">IF((E1633+G1633)&lt;&gt;0,G1633/(E1633+G1633),"")</f>
        <v/>
      </c>
      <c r="I1633" s="25">
        <v>817</v>
      </c>
      <c r="J1633" s="26">
        <v>483</v>
      </c>
      <c r="K1633" s="26">
        <v>169</v>
      </c>
      <c r="L1633" s="27">
        <f t="shared" ref="L1633:L1696" si="187">IF(J1633&lt;&gt;0,K1633/J1633,"")</f>
        <v>0.34989648033126292</v>
      </c>
      <c r="M1633" s="28">
        <v>3</v>
      </c>
      <c r="N1633" s="26">
        <v>304</v>
      </c>
      <c r="O1633" s="29">
        <f t="shared" ref="O1633:O1696" si="188">IF((J1633+M1633+N1633)&lt;&gt;0,N1633/(J1633+M1633+N1633),"")</f>
        <v>0.38481012658227848</v>
      </c>
      <c r="P1633" s="30">
        <f t="shared" si="182"/>
        <v>817</v>
      </c>
      <c r="Q1633" s="31">
        <f t="shared" si="183"/>
        <v>486</v>
      </c>
      <c r="R1633" s="31">
        <f t="shared" si="184"/>
        <v>304</v>
      </c>
      <c r="S1633" s="32">
        <f t="shared" si="185"/>
        <v>0.38481012658227848</v>
      </c>
    </row>
    <row r="1634" spans="1:19" x14ac:dyDescent="0.3">
      <c r="A1634" s="34" t="s">
        <v>465</v>
      </c>
      <c r="B1634" s="40" t="s">
        <v>137</v>
      </c>
      <c r="C1634" s="41" t="s">
        <v>141</v>
      </c>
      <c r="D1634" s="22"/>
      <c r="E1634" s="23"/>
      <c r="F1634" s="23"/>
      <c r="G1634" s="23"/>
      <c r="H1634" s="24" t="str">
        <f t="shared" si="186"/>
        <v/>
      </c>
      <c r="I1634" s="25">
        <v>1</v>
      </c>
      <c r="J1634" s="26">
        <v>1</v>
      </c>
      <c r="K1634" s="26">
        <v>0</v>
      </c>
      <c r="L1634" s="27">
        <f t="shared" si="187"/>
        <v>0</v>
      </c>
      <c r="M1634" s="28">
        <v>0</v>
      </c>
      <c r="N1634" s="26">
        <v>0</v>
      </c>
      <c r="O1634" s="29">
        <f t="shared" si="188"/>
        <v>0</v>
      </c>
      <c r="P1634" s="30">
        <f t="shared" si="182"/>
        <v>1</v>
      </c>
      <c r="Q1634" s="31">
        <f t="shared" si="183"/>
        <v>1</v>
      </c>
      <c r="R1634" s="31" t="str">
        <f t="shared" si="184"/>
        <v/>
      </c>
      <c r="S1634" s="32" t="str">
        <f t="shared" si="185"/>
        <v/>
      </c>
    </row>
    <row r="1635" spans="1:19" x14ac:dyDescent="0.3">
      <c r="A1635" s="34" t="s">
        <v>465</v>
      </c>
      <c r="B1635" s="40" t="s">
        <v>178</v>
      </c>
      <c r="C1635" s="41" t="s">
        <v>184</v>
      </c>
      <c r="D1635" s="22"/>
      <c r="E1635" s="23"/>
      <c r="F1635" s="23"/>
      <c r="G1635" s="23"/>
      <c r="H1635" s="24" t="str">
        <f t="shared" si="186"/>
        <v/>
      </c>
      <c r="I1635" s="25">
        <v>1394</v>
      </c>
      <c r="J1635" s="26">
        <v>1162</v>
      </c>
      <c r="K1635" s="26">
        <v>266</v>
      </c>
      <c r="L1635" s="27">
        <f t="shared" si="187"/>
        <v>0.2289156626506024</v>
      </c>
      <c r="M1635" s="28">
        <v>47</v>
      </c>
      <c r="N1635" s="26">
        <v>187</v>
      </c>
      <c r="O1635" s="29">
        <f t="shared" si="188"/>
        <v>0.13395415472779371</v>
      </c>
      <c r="P1635" s="30">
        <f t="shared" si="182"/>
        <v>1394</v>
      </c>
      <c r="Q1635" s="31">
        <f t="shared" si="183"/>
        <v>1209</v>
      </c>
      <c r="R1635" s="31">
        <f t="shared" si="184"/>
        <v>187</v>
      </c>
      <c r="S1635" s="32">
        <f t="shared" si="185"/>
        <v>0.13395415472779371</v>
      </c>
    </row>
    <row r="1636" spans="1:19" x14ac:dyDescent="0.3">
      <c r="A1636" s="34" t="s">
        <v>465</v>
      </c>
      <c r="B1636" s="40" t="s">
        <v>185</v>
      </c>
      <c r="C1636" s="41" t="s">
        <v>186</v>
      </c>
      <c r="D1636" s="22"/>
      <c r="E1636" s="23"/>
      <c r="F1636" s="23"/>
      <c r="G1636" s="23"/>
      <c r="H1636" s="24" t="str">
        <f t="shared" si="186"/>
        <v/>
      </c>
      <c r="I1636" s="25">
        <v>364</v>
      </c>
      <c r="J1636" s="26">
        <v>324</v>
      </c>
      <c r="K1636" s="26">
        <v>48</v>
      </c>
      <c r="L1636" s="27">
        <f t="shared" si="187"/>
        <v>0.14814814814814814</v>
      </c>
      <c r="M1636" s="28">
        <v>1</v>
      </c>
      <c r="N1636" s="26">
        <v>35</v>
      </c>
      <c r="O1636" s="29">
        <f t="shared" si="188"/>
        <v>9.7222222222222224E-2</v>
      </c>
      <c r="P1636" s="30">
        <f t="shared" si="182"/>
        <v>364</v>
      </c>
      <c r="Q1636" s="31">
        <f t="shared" si="183"/>
        <v>325</v>
      </c>
      <c r="R1636" s="31">
        <f t="shared" si="184"/>
        <v>35</v>
      </c>
      <c r="S1636" s="32">
        <f t="shared" si="185"/>
        <v>9.7222222222222224E-2</v>
      </c>
    </row>
    <row r="1637" spans="1:19" x14ac:dyDescent="0.3">
      <c r="A1637" s="34" t="s">
        <v>465</v>
      </c>
      <c r="B1637" s="40" t="s">
        <v>187</v>
      </c>
      <c r="C1637" s="41" t="s">
        <v>188</v>
      </c>
      <c r="D1637" s="22"/>
      <c r="E1637" s="23"/>
      <c r="F1637" s="23"/>
      <c r="G1637" s="23"/>
      <c r="H1637" s="24" t="str">
        <f t="shared" si="186"/>
        <v/>
      </c>
      <c r="I1637" s="25">
        <v>49</v>
      </c>
      <c r="J1637" s="26">
        <v>47</v>
      </c>
      <c r="K1637" s="26">
        <v>0</v>
      </c>
      <c r="L1637" s="27">
        <f t="shared" si="187"/>
        <v>0</v>
      </c>
      <c r="M1637" s="28">
        <v>0</v>
      </c>
      <c r="N1637" s="26">
        <v>2</v>
      </c>
      <c r="O1637" s="29">
        <f t="shared" si="188"/>
        <v>4.0816326530612242E-2</v>
      </c>
      <c r="P1637" s="30">
        <f t="shared" si="182"/>
        <v>49</v>
      </c>
      <c r="Q1637" s="31">
        <f t="shared" si="183"/>
        <v>47</v>
      </c>
      <c r="R1637" s="31">
        <f t="shared" si="184"/>
        <v>2</v>
      </c>
      <c r="S1637" s="32">
        <f t="shared" si="185"/>
        <v>4.0816326530612242E-2</v>
      </c>
    </row>
    <row r="1638" spans="1:19" x14ac:dyDescent="0.3">
      <c r="A1638" s="34" t="s">
        <v>465</v>
      </c>
      <c r="B1638" s="40" t="s">
        <v>192</v>
      </c>
      <c r="C1638" s="41" t="s">
        <v>193</v>
      </c>
      <c r="D1638" s="22"/>
      <c r="E1638" s="23"/>
      <c r="F1638" s="23"/>
      <c r="G1638" s="23"/>
      <c r="H1638" s="24" t="str">
        <f t="shared" si="186"/>
        <v/>
      </c>
      <c r="I1638" s="25">
        <v>162</v>
      </c>
      <c r="J1638" s="26">
        <v>161</v>
      </c>
      <c r="K1638" s="26">
        <v>28</v>
      </c>
      <c r="L1638" s="27">
        <f t="shared" si="187"/>
        <v>0.17391304347826086</v>
      </c>
      <c r="M1638" s="28">
        <v>0</v>
      </c>
      <c r="N1638" s="26">
        <v>0</v>
      </c>
      <c r="O1638" s="29">
        <f t="shared" si="188"/>
        <v>0</v>
      </c>
      <c r="P1638" s="30">
        <f t="shared" si="182"/>
        <v>162</v>
      </c>
      <c r="Q1638" s="31">
        <f t="shared" si="183"/>
        <v>161</v>
      </c>
      <c r="R1638" s="31" t="str">
        <f t="shared" si="184"/>
        <v/>
      </c>
      <c r="S1638" s="32" t="str">
        <f t="shared" si="185"/>
        <v/>
      </c>
    </row>
    <row r="1639" spans="1:19" x14ac:dyDescent="0.3">
      <c r="A1639" s="34" t="s">
        <v>465</v>
      </c>
      <c r="B1639" s="40" t="s">
        <v>194</v>
      </c>
      <c r="C1639" s="41" t="s">
        <v>197</v>
      </c>
      <c r="D1639" s="22"/>
      <c r="E1639" s="23"/>
      <c r="F1639" s="23"/>
      <c r="G1639" s="23"/>
      <c r="H1639" s="24" t="str">
        <f t="shared" si="186"/>
        <v/>
      </c>
      <c r="I1639" s="25">
        <v>49</v>
      </c>
      <c r="J1639" s="26">
        <v>46</v>
      </c>
      <c r="K1639" s="26">
        <v>30</v>
      </c>
      <c r="L1639" s="27">
        <f t="shared" si="187"/>
        <v>0.65217391304347827</v>
      </c>
      <c r="M1639" s="28">
        <v>1</v>
      </c>
      <c r="N1639" s="26">
        <v>0</v>
      </c>
      <c r="O1639" s="29">
        <f t="shared" si="188"/>
        <v>0</v>
      </c>
      <c r="P1639" s="30">
        <f t="shared" si="182"/>
        <v>49</v>
      </c>
      <c r="Q1639" s="31">
        <f t="shared" si="183"/>
        <v>47</v>
      </c>
      <c r="R1639" s="31" t="str">
        <f t="shared" si="184"/>
        <v/>
      </c>
      <c r="S1639" s="32" t="str">
        <f t="shared" si="185"/>
        <v/>
      </c>
    </row>
    <row r="1640" spans="1:19" x14ac:dyDescent="0.3">
      <c r="A1640" s="34" t="s">
        <v>465</v>
      </c>
      <c r="B1640" s="40" t="s">
        <v>206</v>
      </c>
      <c r="C1640" s="41" t="s">
        <v>208</v>
      </c>
      <c r="D1640" s="22"/>
      <c r="E1640" s="23"/>
      <c r="F1640" s="23"/>
      <c r="G1640" s="23"/>
      <c r="H1640" s="24" t="str">
        <f t="shared" si="186"/>
        <v/>
      </c>
      <c r="I1640" s="25">
        <v>18</v>
      </c>
      <c r="J1640" s="26">
        <v>18</v>
      </c>
      <c r="K1640" s="26">
        <v>3</v>
      </c>
      <c r="L1640" s="27">
        <f t="shared" si="187"/>
        <v>0.16666666666666666</v>
      </c>
      <c r="M1640" s="28">
        <v>0</v>
      </c>
      <c r="N1640" s="26">
        <v>0</v>
      </c>
      <c r="O1640" s="29">
        <f t="shared" si="188"/>
        <v>0</v>
      </c>
      <c r="P1640" s="30">
        <f t="shared" si="182"/>
        <v>18</v>
      </c>
      <c r="Q1640" s="31">
        <f t="shared" si="183"/>
        <v>18</v>
      </c>
      <c r="R1640" s="31" t="str">
        <f t="shared" si="184"/>
        <v/>
      </c>
      <c r="S1640" s="32" t="str">
        <f t="shared" si="185"/>
        <v/>
      </c>
    </row>
    <row r="1641" spans="1:19" x14ac:dyDescent="0.3">
      <c r="A1641" s="34" t="s">
        <v>465</v>
      </c>
      <c r="B1641" s="40" t="s">
        <v>211</v>
      </c>
      <c r="C1641" s="41" t="s">
        <v>213</v>
      </c>
      <c r="D1641" s="22"/>
      <c r="E1641" s="23"/>
      <c r="F1641" s="23"/>
      <c r="G1641" s="23"/>
      <c r="H1641" s="24" t="str">
        <f t="shared" si="186"/>
        <v/>
      </c>
      <c r="I1641" s="25">
        <v>785</v>
      </c>
      <c r="J1641" s="26">
        <v>765</v>
      </c>
      <c r="K1641" s="26">
        <v>166</v>
      </c>
      <c r="L1641" s="27">
        <f t="shared" si="187"/>
        <v>0.21699346405228759</v>
      </c>
      <c r="M1641" s="28">
        <v>6</v>
      </c>
      <c r="N1641" s="26">
        <v>14</v>
      </c>
      <c r="O1641" s="29">
        <f t="shared" si="188"/>
        <v>1.7834394904458598E-2</v>
      </c>
      <c r="P1641" s="30">
        <f t="shared" si="182"/>
        <v>785</v>
      </c>
      <c r="Q1641" s="31">
        <f t="shared" si="183"/>
        <v>771</v>
      </c>
      <c r="R1641" s="31">
        <f t="shared" si="184"/>
        <v>14</v>
      </c>
      <c r="S1641" s="32">
        <f t="shared" si="185"/>
        <v>1.7834394904458598E-2</v>
      </c>
    </row>
    <row r="1642" spans="1:19" x14ac:dyDescent="0.3">
      <c r="A1642" s="34" t="s">
        <v>465</v>
      </c>
      <c r="B1642" s="40" t="s">
        <v>214</v>
      </c>
      <c r="C1642" s="41" t="s">
        <v>215</v>
      </c>
      <c r="D1642" s="22"/>
      <c r="E1642" s="23"/>
      <c r="F1642" s="23"/>
      <c r="G1642" s="23"/>
      <c r="H1642" s="24" t="str">
        <f t="shared" si="186"/>
        <v/>
      </c>
      <c r="I1642" s="25">
        <v>92</v>
      </c>
      <c r="J1642" s="26">
        <v>78</v>
      </c>
      <c r="K1642" s="26">
        <v>36</v>
      </c>
      <c r="L1642" s="27">
        <f t="shared" si="187"/>
        <v>0.46153846153846156</v>
      </c>
      <c r="M1642" s="28">
        <v>0</v>
      </c>
      <c r="N1642" s="26">
        <v>13</v>
      </c>
      <c r="O1642" s="29">
        <f t="shared" si="188"/>
        <v>0.14285714285714285</v>
      </c>
      <c r="P1642" s="30">
        <f t="shared" si="182"/>
        <v>92</v>
      </c>
      <c r="Q1642" s="31">
        <f t="shared" si="183"/>
        <v>78</v>
      </c>
      <c r="R1642" s="31">
        <f t="shared" si="184"/>
        <v>13</v>
      </c>
      <c r="S1642" s="32">
        <f t="shared" si="185"/>
        <v>0.14285714285714285</v>
      </c>
    </row>
    <row r="1643" spans="1:19" x14ac:dyDescent="0.3">
      <c r="A1643" s="34" t="s">
        <v>465</v>
      </c>
      <c r="B1643" s="40" t="s">
        <v>216</v>
      </c>
      <c r="C1643" s="41" t="s">
        <v>217</v>
      </c>
      <c r="D1643" s="22"/>
      <c r="E1643" s="23"/>
      <c r="F1643" s="23"/>
      <c r="G1643" s="23"/>
      <c r="H1643" s="24" t="str">
        <f t="shared" si="186"/>
        <v/>
      </c>
      <c r="I1643" s="25">
        <v>2</v>
      </c>
      <c r="J1643" s="26">
        <v>2</v>
      </c>
      <c r="K1643" s="26">
        <v>1</v>
      </c>
      <c r="L1643" s="27">
        <f t="shared" si="187"/>
        <v>0.5</v>
      </c>
      <c r="M1643" s="28">
        <v>0</v>
      </c>
      <c r="N1643" s="26">
        <v>0</v>
      </c>
      <c r="O1643" s="29">
        <f t="shared" si="188"/>
        <v>0</v>
      </c>
      <c r="P1643" s="30">
        <f t="shared" si="182"/>
        <v>2</v>
      </c>
      <c r="Q1643" s="31">
        <f t="shared" si="183"/>
        <v>2</v>
      </c>
      <c r="R1643" s="31" t="str">
        <f t="shared" si="184"/>
        <v/>
      </c>
      <c r="S1643" s="32" t="str">
        <f t="shared" si="185"/>
        <v/>
      </c>
    </row>
    <row r="1644" spans="1:19" x14ac:dyDescent="0.3">
      <c r="A1644" s="34" t="s">
        <v>465</v>
      </c>
      <c r="B1644" s="40" t="s">
        <v>225</v>
      </c>
      <c r="C1644" s="41" t="s">
        <v>226</v>
      </c>
      <c r="D1644" s="22"/>
      <c r="E1644" s="23"/>
      <c r="F1644" s="23"/>
      <c r="G1644" s="23"/>
      <c r="H1644" s="24" t="str">
        <f t="shared" si="186"/>
        <v/>
      </c>
      <c r="I1644" s="25">
        <v>129</v>
      </c>
      <c r="J1644" s="26">
        <v>116</v>
      </c>
      <c r="K1644" s="26">
        <v>53</v>
      </c>
      <c r="L1644" s="27">
        <f t="shared" si="187"/>
        <v>0.45689655172413796</v>
      </c>
      <c r="M1644" s="28">
        <v>9</v>
      </c>
      <c r="N1644" s="26">
        <v>3</v>
      </c>
      <c r="O1644" s="29">
        <f t="shared" si="188"/>
        <v>2.34375E-2</v>
      </c>
      <c r="P1644" s="30">
        <f t="shared" si="182"/>
        <v>129</v>
      </c>
      <c r="Q1644" s="31">
        <f t="shared" si="183"/>
        <v>125</v>
      </c>
      <c r="R1644" s="31">
        <f t="shared" si="184"/>
        <v>3</v>
      </c>
      <c r="S1644" s="32">
        <f t="shared" si="185"/>
        <v>2.34375E-2</v>
      </c>
    </row>
    <row r="1645" spans="1:19" x14ac:dyDescent="0.3">
      <c r="A1645" s="34" t="s">
        <v>465</v>
      </c>
      <c r="B1645" s="40" t="s">
        <v>249</v>
      </c>
      <c r="C1645" s="41" t="s">
        <v>250</v>
      </c>
      <c r="D1645" s="22"/>
      <c r="E1645" s="23"/>
      <c r="F1645" s="23"/>
      <c r="G1645" s="23"/>
      <c r="H1645" s="24" t="str">
        <f t="shared" si="186"/>
        <v/>
      </c>
      <c r="I1645" s="25">
        <v>1</v>
      </c>
      <c r="J1645" s="26">
        <v>0</v>
      </c>
      <c r="K1645" s="26">
        <v>0</v>
      </c>
      <c r="L1645" s="27" t="str">
        <f t="shared" si="187"/>
        <v/>
      </c>
      <c r="M1645" s="28">
        <v>0</v>
      </c>
      <c r="N1645" s="26">
        <v>0</v>
      </c>
      <c r="O1645" s="29" t="str">
        <f t="shared" si="188"/>
        <v/>
      </c>
      <c r="P1645" s="30">
        <f t="shared" si="182"/>
        <v>1</v>
      </c>
      <c r="Q1645" s="31" t="str">
        <f t="shared" si="183"/>
        <v/>
      </c>
      <c r="R1645" s="31" t="str">
        <f t="shared" si="184"/>
        <v/>
      </c>
      <c r="S1645" s="32" t="str">
        <f t="shared" si="185"/>
        <v/>
      </c>
    </row>
    <row r="1646" spans="1:19" ht="27.6" x14ac:dyDescent="0.3">
      <c r="A1646" s="34" t="s">
        <v>465</v>
      </c>
      <c r="B1646" s="40" t="s">
        <v>286</v>
      </c>
      <c r="C1646" s="41" t="s">
        <v>288</v>
      </c>
      <c r="D1646" s="22"/>
      <c r="E1646" s="23"/>
      <c r="F1646" s="23"/>
      <c r="G1646" s="23"/>
      <c r="H1646" s="24" t="str">
        <f t="shared" si="186"/>
        <v/>
      </c>
      <c r="I1646" s="25">
        <v>7</v>
      </c>
      <c r="J1646" s="26">
        <v>7</v>
      </c>
      <c r="K1646" s="26">
        <v>4</v>
      </c>
      <c r="L1646" s="27">
        <f t="shared" si="187"/>
        <v>0.5714285714285714</v>
      </c>
      <c r="M1646" s="28">
        <v>0</v>
      </c>
      <c r="N1646" s="26">
        <v>0</v>
      </c>
      <c r="O1646" s="29">
        <f t="shared" si="188"/>
        <v>0</v>
      </c>
      <c r="P1646" s="30">
        <f t="shared" si="182"/>
        <v>7</v>
      </c>
      <c r="Q1646" s="31">
        <f t="shared" si="183"/>
        <v>7</v>
      </c>
      <c r="R1646" s="31" t="str">
        <f t="shared" si="184"/>
        <v/>
      </c>
      <c r="S1646" s="32" t="str">
        <f t="shared" si="185"/>
        <v/>
      </c>
    </row>
    <row r="1647" spans="1:19" x14ac:dyDescent="0.3">
      <c r="A1647" s="34" t="s">
        <v>465</v>
      </c>
      <c r="B1647" s="40" t="s">
        <v>306</v>
      </c>
      <c r="C1647" s="41" t="s">
        <v>307</v>
      </c>
      <c r="D1647" s="22"/>
      <c r="E1647" s="23"/>
      <c r="F1647" s="23"/>
      <c r="G1647" s="23"/>
      <c r="H1647" s="24" t="str">
        <f t="shared" si="186"/>
        <v/>
      </c>
      <c r="I1647" s="25">
        <v>2</v>
      </c>
      <c r="J1647" s="26">
        <v>2</v>
      </c>
      <c r="K1647" s="26">
        <v>1</v>
      </c>
      <c r="L1647" s="27">
        <f t="shared" si="187"/>
        <v>0.5</v>
      </c>
      <c r="M1647" s="28">
        <v>0</v>
      </c>
      <c r="N1647" s="26">
        <v>0</v>
      </c>
      <c r="O1647" s="29">
        <f t="shared" si="188"/>
        <v>0</v>
      </c>
      <c r="P1647" s="30">
        <f t="shared" si="182"/>
        <v>2</v>
      </c>
      <c r="Q1647" s="31">
        <f t="shared" si="183"/>
        <v>2</v>
      </c>
      <c r="R1647" s="31" t="str">
        <f t="shared" si="184"/>
        <v/>
      </c>
      <c r="S1647" s="32" t="str">
        <f t="shared" si="185"/>
        <v/>
      </c>
    </row>
    <row r="1648" spans="1:19" x14ac:dyDescent="0.3">
      <c r="A1648" s="34" t="s">
        <v>465</v>
      </c>
      <c r="B1648" s="40" t="s">
        <v>312</v>
      </c>
      <c r="C1648" s="41" t="s">
        <v>313</v>
      </c>
      <c r="D1648" s="22"/>
      <c r="E1648" s="23"/>
      <c r="F1648" s="23"/>
      <c r="G1648" s="23"/>
      <c r="H1648" s="24" t="str">
        <f t="shared" si="186"/>
        <v/>
      </c>
      <c r="I1648" s="25">
        <v>12</v>
      </c>
      <c r="J1648" s="26">
        <v>12</v>
      </c>
      <c r="K1648" s="26">
        <v>11</v>
      </c>
      <c r="L1648" s="27">
        <f t="shared" si="187"/>
        <v>0.91666666666666663</v>
      </c>
      <c r="M1648" s="28">
        <v>0</v>
      </c>
      <c r="N1648" s="26">
        <v>0</v>
      </c>
      <c r="O1648" s="29">
        <f t="shared" si="188"/>
        <v>0</v>
      </c>
      <c r="P1648" s="30">
        <f t="shared" si="182"/>
        <v>12</v>
      </c>
      <c r="Q1648" s="31">
        <f t="shared" si="183"/>
        <v>12</v>
      </c>
      <c r="R1648" s="31" t="str">
        <f t="shared" si="184"/>
        <v/>
      </c>
      <c r="S1648" s="32" t="str">
        <f t="shared" si="185"/>
        <v/>
      </c>
    </row>
    <row r="1649" spans="1:19" ht="27.6" x14ac:dyDescent="0.3">
      <c r="A1649" s="34" t="s">
        <v>465</v>
      </c>
      <c r="B1649" s="40" t="s">
        <v>314</v>
      </c>
      <c r="C1649" s="41" t="s">
        <v>317</v>
      </c>
      <c r="D1649" s="22"/>
      <c r="E1649" s="23"/>
      <c r="F1649" s="23"/>
      <c r="G1649" s="23"/>
      <c r="H1649" s="24" t="str">
        <f t="shared" si="186"/>
        <v/>
      </c>
      <c r="I1649" s="25">
        <v>366</v>
      </c>
      <c r="J1649" s="26">
        <v>290</v>
      </c>
      <c r="K1649" s="26">
        <v>185</v>
      </c>
      <c r="L1649" s="27">
        <f t="shared" si="187"/>
        <v>0.63793103448275867</v>
      </c>
      <c r="M1649" s="28">
        <v>40</v>
      </c>
      <c r="N1649" s="26">
        <v>32</v>
      </c>
      <c r="O1649" s="29">
        <f t="shared" si="188"/>
        <v>8.8397790055248615E-2</v>
      </c>
      <c r="P1649" s="30">
        <f t="shared" si="182"/>
        <v>366</v>
      </c>
      <c r="Q1649" s="31">
        <f t="shared" si="183"/>
        <v>330</v>
      </c>
      <c r="R1649" s="31">
        <f t="shared" si="184"/>
        <v>32</v>
      </c>
      <c r="S1649" s="32">
        <f t="shared" si="185"/>
        <v>8.8397790055248615E-2</v>
      </c>
    </row>
    <row r="1650" spans="1:19" x14ac:dyDescent="0.3">
      <c r="A1650" s="34" t="s">
        <v>465</v>
      </c>
      <c r="B1650" s="40" t="s">
        <v>328</v>
      </c>
      <c r="C1650" s="41" t="s">
        <v>330</v>
      </c>
      <c r="D1650" s="22"/>
      <c r="E1650" s="23"/>
      <c r="F1650" s="23"/>
      <c r="G1650" s="23"/>
      <c r="H1650" s="24" t="str">
        <f t="shared" si="186"/>
        <v/>
      </c>
      <c r="I1650" s="25">
        <v>515</v>
      </c>
      <c r="J1650" s="26">
        <v>451</v>
      </c>
      <c r="K1650" s="26">
        <v>433</v>
      </c>
      <c r="L1650" s="27">
        <f t="shared" si="187"/>
        <v>0.96008869179600886</v>
      </c>
      <c r="M1650" s="28">
        <v>2</v>
      </c>
      <c r="N1650" s="26">
        <v>44</v>
      </c>
      <c r="O1650" s="29">
        <f t="shared" si="188"/>
        <v>8.8531187122736416E-2</v>
      </c>
      <c r="P1650" s="30">
        <f t="shared" si="182"/>
        <v>515</v>
      </c>
      <c r="Q1650" s="31">
        <f t="shared" si="183"/>
        <v>453</v>
      </c>
      <c r="R1650" s="31">
        <f t="shared" si="184"/>
        <v>44</v>
      </c>
      <c r="S1650" s="32">
        <f t="shared" si="185"/>
        <v>8.8531187122736416E-2</v>
      </c>
    </row>
    <row r="1651" spans="1:19" x14ac:dyDescent="0.3">
      <c r="A1651" s="34" t="s">
        <v>465</v>
      </c>
      <c r="B1651" s="40" t="s">
        <v>333</v>
      </c>
      <c r="C1651" s="41" t="s">
        <v>334</v>
      </c>
      <c r="D1651" s="22"/>
      <c r="E1651" s="23"/>
      <c r="F1651" s="23"/>
      <c r="G1651" s="23"/>
      <c r="H1651" s="24" t="str">
        <f t="shared" si="186"/>
        <v/>
      </c>
      <c r="I1651" s="25">
        <v>2</v>
      </c>
      <c r="J1651" s="26">
        <v>2</v>
      </c>
      <c r="K1651" s="26">
        <v>1</v>
      </c>
      <c r="L1651" s="27">
        <f t="shared" si="187"/>
        <v>0.5</v>
      </c>
      <c r="M1651" s="28">
        <v>0</v>
      </c>
      <c r="N1651" s="26">
        <v>0</v>
      </c>
      <c r="O1651" s="29">
        <f t="shared" si="188"/>
        <v>0</v>
      </c>
      <c r="P1651" s="30">
        <f t="shared" si="182"/>
        <v>2</v>
      </c>
      <c r="Q1651" s="31">
        <f t="shared" si="183"/>
        <v>2</v>
      </c>
      <c r="R1651" s="31" t="str">
        <f t="shared" si="184"/>
        <v/>
      </c>
      <c r="S1651" s="32" t="str">
        <f t="shared" si="185"/>
        <v/>
      </c>
    </row>
    <row r="1652" spans="1:19" x14ac:dyDescent="0.3">
      <c r="A1652" s="34" t="s">
        <v>465</v>
      </c>
      <c r="B1652" s="40" t="s">
        <v>344</v>
      </c>
      <c r="C1652" s="41" t="s">
        <v>347</v>
      </c>
      <c r="D1652" s="22"/>
      <c r="E1652" s="23"/>
      <c r="F1652" s="23"/>
      <c r="G1652" s="23"/>
      <c r="H1652" s="24" t="str">
        <f t="shared" si="186"/>
        <v/>
      </c>
      <c r="I1652" s="25">
        <v>185</v>
      </c>
      <c r="J1652" s="26">
        <v>183</v>
      </c>
      <c r="K1652" s="26">
        <v>32</v>
      </c>
      <c r="L1652" s="27">
        <f t="shared" si="187"/>
        <v>0.17486338797814208</v>
      </c>
      <c r="M1652" s="28">
        <v>0</v>
      </c>
      <c r="N1652" s="26">
        <v>1</v>
      </c>
      <c r="O1652" s="29">
        <f t="shared" si="188"/>
        <v>5.434782608695652E-3</v>
      </c>
      <c r="P1652" s="30">
        <f t="shared" si="182"/>
        <v>185</v>
      </c>
      <c r="Q1652" s="31">
        <f t="shared" si="183"/>
        <v>183</v>
      </c>
      <c r="R1652" s="31">
        <f t="shared" si="184"/>
        <v>1</v>
      </c>
      <c r="S1652" s="32">
        <f t="shared" si="185"/>
        <v>5.434782608695652E-3</v>
      </c>
    </row>
    <row r="1653" spans="1:19" x14ac:dyDescent="0.3">
      <c r="A1653" s="34" t="s">
        <v>465</v>
      </c>
      <c r="B1653" s="40" t="s">
        <v>348</v>
      </c>
      <c r="C1653" s="41" t="s">
        <v>349</v>
      </c>
      <c r="D1653" s="22"/>
      <c r="E1653" s="23"/>
      <c r="F1653" s="23"/>
      <c r="G1653" s="23"/>
      <c r="H1653" s="24" t="str">
        <f t="shared" si="186"/>
        <v/>
      </c>
      <c r="I1653" s="25">
        <v>12</v>
      </c>
      <c r="J1653" s="26">
        <v>11</v>
      </c>
      <c r="K1653" s="26">
        <v>1</v>
      </c>
      <c r="L1653" s="27">
        <f t="shared" si="187"/>
        <v>9.0909090909090912E-2</v>
      </c>
      <c r="M1653" s="28">
        <v>1</v>
      </c>
      <c r="N1653" s="26">
        <v>0</v>
      </c>
      <c r="O1653" s="29">
        <f t="shared" si="188"/>
        <v>0</v>
      </c>
      <c r="P1653" s="30">
        <f t="shared" si="182"/>
        <v>12</v>
      </c>
      <c r="Q1653" s="31">
        <f t="shared" si="183"/>
        <v>12</v>
      </c>
      <c r="R1653" s="31" t="str">
        <f t="shared" si="184"/>
        <v/>
      </c>
      <c r="S1653" s="32" t="str">
        <f t="shared" si="185"/>
        <v/>
      </c>
    </row>
    <row r="1654" spans="1:19" x14ac:dyDescent="0.3">
      <c r="A1654" s="34" t="s">
        <v>465</v>
      </c>
      <c r="B1654" s="40" t="s">
        <v>370</v>
      </c>
      <c r="C1654" s="41" t="s">
        <v>371</v>
      </c>
      <c r="D1654" s="22"/>
      <c r="E1654" s="23"/>
      <c r="F1654" s="23"/>
      <c r="G1654" s="23"/>
      <c r="H1654" s="24" t="str">
        <f t="shared" si="186"/>
        <v/>
      </c>
      <c r="I1654" s="25">
        <v>1</v>
      </c>
      <c r="J1654" s="26">
        <v>1</v>
      </c>
      <c r="K1654" s="26">
        <v>0</v>
      </c>
      <c r="L1654" s="27">
        <f t="shared" si="187"/>
        <v>0</v>
      </c>
      <c r="M1654" s="28">
        <v>0</v>
      </c>
      <c r="N1654" s="26">
        <v>0</v>
      </c>
      <c r="O1654" s="29">
        <f t="shared" si="188"/>
        <v>0</v>
      </c>
      <c r="P1654" s="30">
        <f t="shared" si="182"/>
        <v>1</v>
      </c>
      <c r="Q1654" s="31">
        <f t="shared" si="183"/>
        <v>1</v>
      </c>
      <c r="R1654" s="31" t="str">
        <f t="shared" si="184"/>
        <v/>
      </c>
      <c r="S1654" s="32" t="str">
        <f t="shared" si="185"/>
        <v/>
      </c>
    </row>
    <row r="1655" spans="1:19" x14ac:dyDescent="0.3">
      <c r="A1655" s="34" t="s">
        <v>465</v>
      </c>
      <c r="B1655" s="40" t="s">
        <v>376</v>
      </c>
      <c r="C1655" s="41" t="s">
        <v>377</v>
      </c>
      <c r="D1655" s="22"/>
      <c r="E1655" s="23"/>
      <c r="F1655" s="23"/>
      <c r="G1655" s="23"/>
      <c r="H1655" s="24" t="str">
        <f t="shared" si="186"/>
        <v/>
      </c>
      <c r="I1655" s="25">
        <v>221</v>
      </c>
      <c r="J1655" s="26">
        <v>203</v>
      </c>
      <c r="K1655" s="26">
        <v>45</v>
      </c>
      <c r="L1655" s="27">
        <f t="shared" si="187"/>
        <v>0.22167487684729065</v>
      </c>
      <c r="M1655" s="28">
        <v>0</v>
      </c>
      <c r="N1655" s="26">
        <v>16</v>
      </c>
      <c r="O1655" s="29">
        <f t="shared" si="188"/>
        <v>7.3059360730593603E-2</v>
      </c>
      <c r="P1655" s="30">
        <f t="shared" si="182"/>
        <v>221</v>
      </c>
      <c r="Q1655" s="31">
        <f t="shared" si="183"/>
        <v>203</v>
      </c>
      <c r="R1655" s="31">
        <f t="shared" si="184"/>
        <v>16</v>
      </c>
      <c r="S1655" s="32">
        <f t="shared" si="185"/>
        <v>7.3059360730593603E-2</v>
      </c>
    </row>
    <row r="1656" spans="1:19" x14ac:dyDescent="0.3">
      <c r="A1656" s="34" t="s">
        <v>465</v>
      </c>
      <c r="B1656" s="40" t="s">
        <v>386</v>
      </c>
      <c r="C1656" s="41" t="s">
        <v>387</v>
      </c>
      <c r="D1656" s="22"/>
      <c r="E1656" s="23"/>
      <c r="F1656" s="23"/>
      <c r="G1656" s="23"/>
      <c r="H1656" s="24" t="str">
        <f t="shared" si="186"/>
        <v/>
      </c>
      <c r="I1656" s="25">
        <v>1140</v>
      </c>
      <c r="J1656" s="26">
        <v>991</v>
      </c>
      <c r="K1656" s="26">
        <v>823</v>
      </c>
      <c r="L1656" s="27">
        <f t="shared" si="187"/>
        <v>0.83047426841574168</v>
      </c>
      <c r="M1656" s="28">
        <v>0</v>
      </c>
      <c r="N1656" s="26">
        <v>149</v>
      </c>
      <c r="O1656" s="29">
        <f t="shared" si="188"/>
        <v>0.1307017543859649</v>
      </c>
      <c r="P1656" s="30">
        <f t="shared" si="182"/>
        <v>1140</v>
      </c>
      <c r="Q1656" s="31">
        <f t="shared" si="183"/>
        <v>991</v>
      </c>
      <c r="R1656" s="31">
        <f t="shared" si="184"/>
        <v>149</v>
      </c>
      <c r="S1656" s="32">
        <f t="shared" si="185"/>
        <v>0.1307017543859649</v>
      </c>
    </row>
    <row r="1657" spans="1:19" x14ac:dyDescent="0.3">
      <c r="A1657" s="34" t="s">
        <v>465</v>
      </c>
      <c r="B1657" s="40" t="s">
        <v>386</v>
      </c>
      <c r="C1657" s="41" t="s">
        <v>390</v>
      </c>
      <c r="D1657" s="22"/>
      <c r="E1657" s="23"/>
      <c r="F1657" s="23"/>
      <c r="G1657" s="23"/>
      <c r="H1657" s="24" t="str">
        <f t="shared" si="186"/>
        <v/>
      </c>
      <c r="I1657" s="25">
        <v>1801</v>
      </c>
      <c r="J1657" s="26">
        <v>1753</v>
      </c>
      <c r="K1657" s="26">
        <v>1451</v>
      </c>
      <c r="L1657" s="27">
        <f t="shared" si="187"/>
        <v>0.82772390188248712</v>
      </c>
      <c r="M1657" s="28">
        <v>6</v>
      </c>
      <c r="N1657" s="26">
        <v>49</v>
      </c>
      <c r="O1657" s="29">
        <f t="shared" si="188"/>
        <v>2.7101769911504425E-2</v>
      </c>
      <c r="P1657" s="30">
        <f t="shared" si="182"/>
        <v>1801</v>
      </c>
      <c r="Q1657" s="31">
        <f t="shared" si="183"/>
        <v>1759</v>
      </c>
      <c r="R1657" s="31">
        <f t="shared" si="184"/>
        <v>49</v>
      </c>
      <c r="S1657" s="32">
        <f t="shared" si="185"/>
        <v>2.7101769911504425E-2</v>
      </c>
    </row>
    <row r="1658" spans="1:19" x14ac:dyDescent="0.3">
      <c r="A1658" s="34" t="s">
        <v>465</v>
      </c>
      <c r="B1658" s="40" t="s">
        <v>396</v>
      </c>
      <c r="C1658" s="41" t="s">
        <v>399</v>
      </c>
      <c r="D1658" s="22"/>
      <c r="E1658" s="23"/>
      <c r="F1658" s="23"/>
      <c r="G1658" s="23"/>
      <c r="H1658" s="24" t="str">
        <f t="shared" si="186"/>
        <v/>
      </c>
      <c r="I1658" s="25">
        <v>163</v>
      </c>
      <c r="J1658" s="26">
        <v>144</v>
      </c>
      <c r="K1658" s="26">
        <v>129</v>
      </c>
      <c r="L1658" s="27">
        <f t="shared" si="187"/>
        <v>0.89583333333333337</v>
      </c>
      <c r="M1658" s="28">
        <v>0</v>
      </c>
      <c r="N1658" s="26">
        <v>16</v>
      </c>
      <c r="O1658" s="29">
        <f t="shared" si="188"/>
        <v>0.1</v>
      </c>
      <c r="P1658" s="30">
        <f t="shared" si="182"/>
        <v>163</v>
      </c>
      <c r="Q1658" s="31">
        <f t="shared" si="183"/>
        <v>144</v>
      </c>
      <c r="R1658" s="31">
        <f t="shared" si="184"/>
        <v>16</v>
      </c>
      <c r="S1658" s="32">
        <f t="shared" si="185"/>
        <v>0.1</v>
      </c>
    </row>
    <row r="1659" spans="1:19" x14ac:dyDescent="0.3">
      <c r="A1659" s="34" t="s">
        <v>465</v>
      </c>
      <c r="B1659" s="40" t="s">
        <v>396</v>
      </c>
      <c r="C1659" s="41" t="s">
        <v>404</v>
      </c>
      <c r="D1659" s="22"/>
      <c r="E1659" s="23"/>
      <c r="F1659" s="23"/>
      <c r="G1659" s="23"/>
      <c r="H1659" s="24" t="str">
        <f t="shared" si="186"/>
        <v/>
      </c>
      <c r="I1659" s="25">
        <v>15</v>
      </c>
      <c r="J1659" s="26">
        <v>14</v>
      </c>
      <c r="K1659" s="26">
        <v>8</v>
      </c>
      <c r="L1659" s="27">
        <f t="shared" si="187"/>
        <v>0.5714285714285714</v>
      </c>
      <c r="M1659" s="28">
        <v>1</v>
      </c>
      <c r="N1659" s="26">
        <v>0</v>
      </c>
      <c r="O1659" s="29">
        <f t="shared" si="188"/>
        <v>0</v>
      </c>
      <c r="P1659" s="30">
        <f t="shared" si="182"/>
        <v>15</v>
      </c>
      <c r="Q1659" s="31">
        <f t="shared" si="183"/>
        <v>15</v>
      </c>
      <c r="R1659" s="31" t="str">
        <f t="shared" si="184"/>
        <v/>
      </c>
      <c r="S1659" s="32" t="str">
        <f t="shared" si="185"/>
        <v/>
      </c>
    </row>
    <row r="1660" spans="1:19" ht="27.6" x14ac:dyDescent="0.3">
      <c r="A1660" s="34" t="s">
        <v>465</v>
      </c>
      <c r="B1660" s="40" t="s">
        <v>405</v>
      </c>
      <c r="C1660" s="41" t="s">
        <v>406</v>
      </c>
      <c r="D1660" s="22"/>
      <c r="E1660" s="23"/>
      <c r="F1660" s="23"/>
      <c r="G1660" s="23"/>
      <c r="H1660" s="24" t="str">
        <f t="shared" si="186"/>
        <v/>
      </c>
      <c r="I1660" s="25">
        <v>917</v>
      </c>
      <c r="J1660" s="26">
        <v>614</v>
      </c>
      <c r="K1660" s="26">
        <v>352</v>
      </c>
      <c r="L1660" s="27">
        <f t="shared" si="187"/>
        <v>0.57328990228013033</v>
      </c>
      <c r="M1660" s="28">
        <v>2</v>
      </c>
      <c r="N1660" s="26">
        <v>300</v>
      </c>
      <c r="O1660" s="29">
        <f t="shared" si="188"/>
        <v>0.32751091703056767</v>
      </c>
      <c r="P1660" s="30">
        <f t="shared" si="182"/>
        <v>917</v>
      </c>
      <c r="Q1660" s="31">
        <f t="shared" si="183"/>
        <v>616</v>
      </c>
      <c r="R1660" s="31">
        <f t="shared" si="184"/>
        <v>300</v>
      </c>
      <c r="S1660" s="32">
        <f t="shared" si="185"/>
        <v>0.32751091703056767</v>
      </c>
    </row>
    <row r="1661" spans="1:19" x14ac:dyDescent="0.3">
      <c r="A1661" s="34" t="s">
        <v>465</v>
      </c>
      <c r="B1661" s="40" t="s">
        <v>408</v>
      </c>
      <c r="C1661" s="41" t="s">
        <v>410</v>
      </c>
      <c r="D1661" s="22"/>
      <c r="E1661" s="23"/>
      <c r="F1661" s="23"/>
      <c r="G1661" s="23"/>
      <c r="H1661" s="24" t="str">
        <f t="shared" si="186"/>
        <v/>
      </c>
      <c r="I1661" s="25">
        <v>261</v>
      </c>
      <c r="J1661" s="26">
        <v>257</v>
      </c>
      <c r="K1661" s="26">
        <v>146</v>
      </c>
      <c r="L1661" s="27">
        <f t="shared" si="187"/>
        <v>0.56809338521400776</v>
      </c>
      <c r="M1661" s="28">
        <v>0</v>
      </c>
      <c r="N1661" s="26">
        <v>0</v>
      </c>
      <c r="O1661" s="29">
        <f t="shared" si="188"/>
        <v>0</v>
      </c>
      <c r="P1661" s="30">
        <f t="shared" si="182"/>
        <v>261</v>
      </c>
      <c r="Q1661" s="31">
        <f t="shared" si="183"/>
        <v>257</v>
      </c>
      <c r="R1661" s="31" t="str">
        <f t="shared" si="184"/>
        <v/>
      </c>
      <c r="S1661" s="32" t="str">
        <f t="shared" si="185"/>
        <v/>
      </c>
    </row>
    <row r="1662" spans="1:19" x14ac:dyDescent="0.3">
      <c r="A1662" s="34" t="s">
        <v>465</v>
      </c>
      <c r="B1662" s="40" t="s">
        <v>414</v>
      </c>
      <c r="C1662" s="41" t="s">
        <v>423</v>
      </c>
      <c r="D1662" s="22"/>
      <c r="E1662" s="23"/>
      <c r="F1662" s="23"/>
      <c r="G1662" s="23"/>
      <c r="H1662" s="24" t="str">
        <f t="shared" si="186"/>
        <v/>
      </c>
      <c r="I1662" s="25">
        <v>10</v>
      </c>
      <c r="J1662" s="26">
        <v>9</v>
      </c>
      <c r="K1662" s="26">
        <v>4</v>
      </c>
      <c r="L1662" s="27">
        <f t="shared" si="187"/>
        <v>0.44444444444444442</v>
      </c>
      <c r="M1662" s="28">
        <v>0</v>
      </c>
      <c r="N1662" s="26">
        <v>0</v>
      </c>
      <c r="O1662" s="29">
        <f t="shared" si="188"/>
        <v>0</v>
      </c>
      <c r="P1662" s="30">
        <f t="shared" si="182"/>
        <v>10</v>
      </c>
      <c r="Q1662" s="31">
        <f t="shared" si="183"/>
        <v>9</v>
      </c>
      <c r="R1662" s="31" t="str">
        <f t="shared" si="184"/>
        <v/>
      </c>
      <c r="S1662" s="32" t="str">
        <f t="shared" si="185"/>
        <v/>
      </c>
    </row>
    <row r="1663" spans="1:19" x14ac:dyDescent="0.3">
      <c r="A1663" s="34" t="s">
        <v>465</v>
      </c>
      <c r="B1663" s="40" t="s">
        <v>414</v>
      </c>
      <c r="C1663" s="41" t="s">
        <v>427</v>
      </c>
      <c r="D1663" s="22"/>
      <c r="E1663" s="23"/>
      <c r="F1663" s="23"/>
      <c r="G1663" s="23"/>
      <c r="H1663" s="24" t="str">
        <f t="shared" si="186"/>
        <v/>
      </c>
      <c r="I1663" s="25">
        <v>135</v>
      </c>
      <c r="J1663" s="26">
        <v>130</v>
      </c>
      <c r="K1663" s="26">
        <v>38</v>
      </c>
      <c r="L1663" s="27">
        <f t="shared" si="187"/>
        <v>0.29230769230769232</v>
      </c>
      <c r="M1663" s="28">
        <v>1</v>
      </c>
      <c r="N1663" s="26">
        <v>3</v>
      </c>
      <c r="O1663" s="29">
        <f t="shared" si="188"/>
        <v>2.2388059701492536E-2</v>
      </c>
      <c r="P1663" s="30">
        <f t="shared" si="182"/>
        <v>135</v>
      </c>
      <c r="Q1663" s="31">
        <f t="shared" si="183"/>
        <v>131</v>
      </c>
      <c r="R1663" s="31">
        <f t="shared" si="184"/>
        <v>3</v>
      </c>
      <c r="S1663" s="32">
        <f t="shared" si="185"/>
        <v>2.2388059701492536E-2</v>
      </c>
    </row>
    <row r="1664" spans="1:19" x14ac:dyDescent="0.3">
      <c r="A1664" s="34" t="s">
        <v>465</v>
      </c>
      <c r="B1664" s="40" t="s">
        <v>428</v>
      </c>
      <c r="C1664" s="41" t="s">
        <v>429</v>
      </c>
      <c r="D1664" s="22"/>
      <c r="E1664" s="23"/>
      <c r="F1664" s="23"/>
      <c r="G1664" s="23"/>
      <c r="H1664" s="24" t="str">
        <f t="shared" si="186"/>
        <v/>
      </c>
      <c r="I1664" s="25">
        <v>506</v>
      </c>
      <c r="J1664" s="26">
        <v>469</v>
      </c>
      <c r="K1664" s="26">
        <v>79</v>
      </c>
      <c r="L1664" s="27">
        <f t="shared" si="187"/>
        <v>0.16844349680170576</v>
      </c>
      <c r="M1664" s="28">
        <v>11</v>
      </c>
      <c r="N1664" s="26">
        <v>15</v>
      </c>
      <c r="O1664" s="29">
        <f t="shared" si="188"/>
        <v>3.0303030303030304E-2</v>
      </c>
      <c r="P1664" s="30">
        <f t="shared" si="182"/>
        <v>506</v>
      </c>
      <c r="Q1664" s="31">
        <f t="shared" si="183"/>
        <v>480</v>
      </c>
      <c r="R1664" s="31">
        <f t="shared" si="184"/>
        <v>15</v>
      </c>
      <c r="S1664" s="32">
        <f t="shared" si="185"/>
        <v>3.0303030303030304E-2</v>
      </c>
    </row>
    <row r="1665" spans="1:19" x14ac:dyDescent="0.3">
      <c r="A1665" s="34" t="s">
        <v>465</v>
      </c>
      <c r="B1665" s="40" t="s">
        <v>434</v>
      </c>
      <c r="C1665" s="41" t="s">
        <v>435</v>
      </c>
      <c r="D1665" s="22"/>
      <c r="E1665" s="23"/>
      <c r="F1665" s="23"/>
      <c r="G1665" s="23"/>
      <c r="H1665" s="24" t="str">
        <f t="shared" si="186"/>
        <v/>
      </c>
      <c r="I1665" s="25">
        <v>149</v>
      </c>
      <c r="J1665" s="26">
        <v>147</v>
      </c>
      <c r="K1665" s="26">
        <v>7</v>
      </c>
      <c r="L1665" s="27">
        <f t="shared" si="187"/>
        <v>4.7619047619047616E-2</v>
      </c>
      <c r="M1665" s="28">
        <v>0</v>
      </c>
      <c r="N1665" s="26">
        <v>1</v>
      </c>
      <c r="O1665" s="29">
        <f t="shared" si="188"/>
        <v>6.7567567567567571E-3</v>
      </c>
      <c r="P1665" s="30">
        <f t="shared" si="182"/>
        <v>149</v>
      </c>
      <c r="Q1665" s="31">
        <f t="shared" si="183"/>
        <v>147</v>
      </c>
      <c r="R1665" s="31">
        <f t="shared" si="184"/>
        <v>1</v>
      </c>
      <c r="S1665" s="32">
        <f t="shared" si="185"/>
        <v>6.7567567567567571E-3</v>
      </c>
    </row>
    <row r="1666" spans="1:19" x14ac:dyDescent="0.3">
      <c r="A1666" s="34" t="s">
        <v>464</v>
      </c>
      <c r="B1666" s="40" t="s">
        <v>4</v>
      </c>
      <c r="C1666" s="41" t="s">
        <v>5</v>
      </c>
      <c r="D1666" s="22"/>
      <c r="E1666" s="23"/>
      <c r="F1666" s="23"/>
      <c r="G1666" s="23"/>
      <c r="H1666" s="24" t="str">
        <f t="shared" si="186"/>
        <v/>
      </c>
      <c r="I1666" s="25">
        <v>6</v>
      </c>
      <c r="J1666" s="26">
        <v>3</v>
      </c>
      <c r="K1666" s="26">
        <v>2</v>
      </c>
      <c r="L1666" s="27">
        <f t="shared" si="187"/>
        <v>0.66666666666666663</v>
      </c>
      <c r="M1666" s="28"/>
      <c r="N1666" s="26">
        <v>1</v>
      </c>
      <c r="O1666" s="29">
        <f t="shared" si="188"/>
        <v>0.25</v>
      </c>
      <c r="P1666" s="30">
        <f t="shared" si="182"/>
        <v>6</v>
      </c>
      <c r="Q1666" s="31">
        <f t="shared" si="183"/>
        <v>3</v>
      </c>
      <c r="R1666" s="31">
        <f t="shared" si="184"/>
        <v>1</v>
      </c>
      <c r="S1666" s="32">
        <f t="shared" si="185"/>
        <v>0.25</v>
      </c>
    </row>
    <row r="1667" spans="1:19" x14ac:dyDescent="0.3">
      <c r="A1667" s="34" t="s">
        <v>464</v>
      </c>
      <c r="B1667" s="40" t="s">
        <v>8</v>
      </c>
      <c r="C1667" s="41" t="s">
        <v>9</v>
      </c>
      <c r="D1667" s="22"/>
      <c r="E1667" s="23"/>
      <c r="F1667" s="23"/>
      <c r="G1667" s="23"/>
      <c r="H1667" s="24" t="str">
        <f t="shared" si="186"/>
        <v/>
      </c>
      <c r="I1667" s="25">
        <v>4</v>
      </c>
      <c r="J1667" s="26">
        <v>1</v>
      </c>
      <c r="K1667" s="26"/>
      <c r="L1667" s="27">
        <f t="shared" si="187"/>
        <v>0</v>
      </c>
      <c r="M1667" s="28"/>
      <c r="N1667" s="26">
        <v>3</v>
      </c>
      <c r="O1667" s="29">
        <f t="shared" si="188"/>
        <v>0.75</v>
      </c>
      <c r="P1667" s="30">
        <f t="shared" ref="P1667:P1697" si="189">IF(SUM(D1667,I1667)&gt;0,SUM(D1667,I1667),"")</f>
        <v>4</v>
      </c>
      <c r="Q1667" s="31">
        <f t="shared" ref="Q1667:Q1697" si="190">IF(SUM(E1667,J1667, M1667)&gt;0,SUM(E1667,J1667, M1667),"")</f>
        <v>1</v>
      </c>
      <c r="R1667" s="31">
        <f t="shared" ref="R1667:R1697" si="191">IF(SUM(G1667,N1667)&gt;0,SUM(G1667,N1667),"")</f>
        <v>3</v>
      </c>
      <c r="S1667" s="32">
        <f t="shared" ref="S1667:S1697" si="192">IFERROR(IF((Q1667+R1667)&lt;&gt;0,R1667/(Q1667+R1667),""),"")</f>
        <v>0.75</v>
      </c>
    </row>
    <row r="1668" spans="1:19" x14ac:dyDescent="0.3">
      <c r="A1668" s="34" t="s">
        <v>464</v>
      </c>
      <c r="B1668" s="40" t="s">
        <v>10</v>
      </c>
      <c r="C1668" s="41" t="s">
        <v>11</v>
      </c>
      <c r="D1668" s="22"/>
      <c r="E1668" s="23"/>
      <c r="F1668" s="23"/>
      <c r="G1668" s="23"/>
      <c r="H1668" s="24" t="str">
        <f t="shared" si="186"/>
        <v/>
      </c>
      <c r="I1668" s="25">
        <v>54</v>
      </c>
      <c r="J1668" s="26">
        <v>49</v>
      </c>
      <c r="K1668" s="26">
        <v>22</v>
      </c>
      <c r="L1668" s="27">
        <f t="shared" si="187"/>
        <v>0.44897959183673469</v>
      </c>
      <c r="M1668" s="28"/>
      <c r="N1668" s="26">
        <v>2</v>
      </c>
      <c r="O1668" s="29">
        <f t="shared" si="188"/>
        <v>3.9215686274509803E-2</v>
      </c>
      <c r="P1668" s="30">
        <f t="shared" si="189"/>
        <v>54</v>
      </c>
      <c r="Q1668" s="31">
        <f t="shared" si="190"/>
        <v>49</v>
      </c>
      <c r="R1668" s="31">
        <f t="shared" si="191"/>
        <v>2</v>
      </c>
      <c r="S1668" s="32">
        <f t="shared" si="192"/>
        <v>3.9215686274509803E-2</v>
      </c>
    </row>
    <row r="1669" spans="1:19" ht="27.6" x14ac:dyDescent="0.3">
      <c r="A1669" s="34" t="s">
        <v>464</v>
      </c>
      <c r="B1669" s="40" t="s">
        <v>42</v>
      </c>
      <c r="C1669" s="41" t="s">
        <v>43</v>
      </c>
      <c r="D1669" s="22"/>
      <c r="E1669" s="23"/>
      <c r="F1669" s="23"/>
      <c r="G1669" s="23"/>
      <c r="H1669" s="24" t="str">
        <f t="shared" si="186"/>
        <v/>
      </c>
      <c r="I1669" s="25">
        <v>3</v>
      </c>
      <c r="J1669" s="26">
        <v>2</v>
      </c>
      <c r="K1669" s="26">
        <v>1</v>
      </c>
      <c r="L1669" s="27">
        <f t="shared" si="187"/>
        <v>0.5</v>
      </c>
      <c r="M1669" s="28">
        <v>1</v>
      </c>
      <c r="N1669" s="26"/>
      <c r="O1669" s="29">
        <f t="shared" si="188"/>
        <v>0</v>
      </c>
      <c r="P1669" s="30">
        <f t="shared" si="189"/>
        <v>3</v>
      </c>
      <c r="Q1669" s="31">
        <f t="shared" si="190"/>
        <v>3</v>
      </c>
      <c r="R1669" s="31" t="str">
        <f t="shared" si="191"/>
        <v/>
      </c>
      <c r="S1669" s="32" t="str">
        <f t="shared" si="192"/>
        <v/>
      </c>
    </row>
    <row r="1670" spans="1:19" ht="27.6" x14ac:dyDescent="0.3">
      <c r="A1670" s="34" t="s">
        <v>464</v>
      </c>
      <c r="B1670" s="40" t="s">
        <v>42</v>
      </c>
      <c r="C1670" s="41" t="s">
        <v>47</v>
      </c>
      <c r="D1670" s="22"/>
      <c r="E1670" s="23"/>
      <c r="F1670" s="23"/>
      <c r="G1670" s="23"/>
      <c r="H1670" s="24" t="str">
        <f t="shared" si="186"/>
        <v/>
      </c>
      <c r="I1670" s="25">
        <v>26</v>
      </c>
      <c r="J1670" s="26">
        <v>21</v>
      </c>
      <c r="K1670" s="26">
        <v>19</v>
      </c>
      <c r="L1670" s="27">
        <f t="shared" si="187"/>
        <v>0.90476190476190477</v>
      </c>
      <c r="M1670" s="28"/>
      <c r="N1670" s="26">
        <v>6</v>
      </c>
      <c r="O1670" s="29">
        <f t="shared" si="188"/>
        <v>0.22222222222222221</v>
      </c>
      <c r="P1670" s="30">
        <f t="shared" si="189"/>
        <v>26</v>
      </c>
      <c r="Q1670" s="31">
        <f t="shared" si="190"/>
        <v>21</v>
      </c>
      <c r="R1670" s="31">
        <f t="shared" si="191"/>
        <v>6</v>
      </c>
      <c r="S1670" s="32">
        <f t="shared" si="192"/>
        <v>0.22222222222222221</v>
      </c>
    </row>
    <row r="1671" spans="1:19" x14ac:dyDescent="0.3">
      <c r="A1671" s="34" t="s">
        <v>464</v>
      </c>
      <c r="B1671" s="40" t="s">
        <v>51</v>
      </c>
      <c r="C1671" s="41" t="s">
        <v>53</v>
      </c>
      <c r="D1671" s="22"/>
      <c r="E1671" s="23"/>
      <c r="F1671" s="23"/>
      <c r="G1671" s="23"/>
      <c r="H1671" s="24" t="str">
        <f t="shared" si="186"/>
        <v/>
      </c>
      <c r="I1671" s="25">
        <v>1</v>
      </c>
      <c r="J1671" s="26">
        <v>1</v>
      </c>
      <c r="K1671" s="26"/>
      <c r="L1671" s="27">
        <f t="shared" si="187"/>
        <v>0</v>
      </c>
      <c r="M1671" s="28"/>
      <c r="N1671" s="26"/>
      <c r="O1671" s="29">
        <f t="shared" si="188"/>
        <v>0</v>
      </c>
      <c r="P1671" s="30">
        <f t="shared" si="189"/>
        <v>1</v>
      </c>
      <c r="Q1671" s="31">
        <f t="shared" si="190"/>
        <v>1</v>
      </c>
      <c r="R1671" s="31" t="str">
        <f t="shared" si="191"/>
        <v/>
      </c>
      <c r="S1671" s="32" t="str">
        <f t="shared" si="192"/>
        <v/>
      </c>
    </row>
    <row r="1672" spans="1:19" x14ac:dyDescent="0.3">
      <c r="A1672" s="34" t="s">
        <v>464</v>
      </c>
      <c r="B1672" s="40" t="s">
        <v>60</v>
      </c>
      <c r="C1672" s="41" t="s">
        <v>61</v>
      </c>
      <c r="D1672" s="22"/>
      <c r="E1672" s="23"/>
      <c r="F1672" s="23"/>
      <c r="G1672" s="23"/>
      <c r="H1672" s="24" t="str">
        <f t="shared" si="186"/>
        <v/>
      </c>
      <c r="I1672" s="25">
        <v>4</v>
      </c>
      <c r="J1672" s="26">
        <v>4</v>
      </c>
      <c r="K1672" s="26">
        <v>4</v>
      </c>
      <c r="L1672" s="27">
        <f t="shared" si="187"/>
        <v>1</v>
      </c>
      <c r="M1672" s="28"/>
      <c r="N1672" s="26"/>
      <c r="O1672" s="29">
        <f t="shared" si="188"/>
        <v>0</v>
      </c>
      <c r="P1672" s="30">
        <f t="shared" si="189"/>
        <v>4</v>
      </c>
      <c r="Q1672" s="31">
        <f t="shared" si="190"/>
        <v>4</v>
      </c>
      <c r="R1672" s="31" t="str">
        <f t="shared" si="191"/>
        <v/>
      </c>
      <c r="S1672" s="32" t="str">
        <f t="shared" si="192"/>
        <v/>
      </c>
    </row>
    <row r="1673" spans="1:19" x14ac:dyDescent="0.3">
      <c r="A1673" s="34" t="s">
        <v>464</v>
      </c>
      <c r="B1673" s="40" t="s">
        <v>71</v>
      </c>
      <c r="C1673" s="41" t="s">
        <v>74</v>
      </c>
      <c r="D1673" s="22"/>
      <c r="E1673" s="23"/>
      <c r="F1673" s="23"/>
      <c r="G1673" s="23"/>
      <c r="H1673" s="24" t="str">
        <f t="shared" si="186"/>
        <v/>
      </c>
      <c r="I1673" s="25">
        <v>156</v>
      </c>
      <c r="J1673" s="26">
        <v>131</v>
      </c>
      <c r="K1673" s="26">
        <v>107</v>
      </c>
      <c r="L1673" s="27">
        <f t="shared" si="187"/>
        <v>0.81679389312977102</v>
      </c>
      <c r="M1673" s="28">
        <v>3</v>
      </c>
      <c r="N1673" s="26">
        <v>15</v>
      </c>
      <c r="O1673" s="29">
        <f t="shared" si="188"/>
        <v>0.10067114093959731</v>
      </c>
      <c r="P1673" s="30">
        <f t="shared" si="189"/>
        <v>156</v>
      </c>
      <c r="Q1673" s="31">
        <f t="shared" si="190"/>
        <v>134</v>
      </c>
      <c r="R1673" s="31">
        <f t="shared" si="191"/>
        <v>15</v>
      </c>
      <c r="S1673" s="32">
        <f t="shared" si="192"/>
        <v>0.10067114093959731</v>
      </c>
    </row>
    <row r="1674" spans="1:19" x14ac:dyDescent="0.3">
      <c r="A1674" s="34" t="s">
        <v>464</v>
      </c>
      <c r="B1674" s="40" t="s">
        <v>85</v>
      </c>
      <c r="C1674" s="41" t="s">
        <v>86</v>
      </c>
      <c r="D1674" s="22"/>
      <c r="E1674" s="23"/>
      <c r="F1674" s="23"/>
      <c r="G1674" s="23"/>
      <c r="H1674" s="24" t="str">
        <f t="shared" si="186"/>
        <v/>
      </c>
      <c r="I1674" s="25">
        <v>2972</v>
      </c>
      <c r="J1674" s="26">
        <v>2374</v>
      </c>
      <c r="K1674" s="26">
        <v>1997</v>
      </c>
      <c r="L1674" s="27">
        <f t="shared" si="187"/>
        <v>0.84119629317607414</v>
      </c>
      <c r="M1674" s="28">
        <v>3</v>
      </c>
      <c r="N1674" s="26">
        <v>577</v>
      </c>
      <c r="O1674" s="29">
        <f t="shared" si="188"/>
        <v>0.19532836831415029</v>
      </c>
      <c r="P1674" s="30">
        <f t="shared" si="189"/>
        <v>2972</v>
      </c>
      <c r="Q1674" s="31">
        <f t="shared" si="190"/>
        <v>2377</v>
      </c>
      <c r="R1674" s="31">
        <f t="shared" si="191"/>
        <v>577</v>
      </c>
      <c r="S1674" s="32">
        <f t="shared" si="192"/>
        <v>0.19532836831415029</v>
      </c>
    </row>
    <row r="1675" spans="1:19" x14ac:dyDescent="0.3">
      <c r="A1675" s="34" t="s">
        <v>464</v>
      </c>
      <c r="B1675" s="40" t="s">
        <v>122</v>
      </c>
      <c r="C1675" s="41" t="s">
        <v>124</v>
      </c>
      <c r="D1675" s="22"/>
      <c r="E1675" s="23"/>
      <c r="F1675" s="23"/>
      <c r="G1675" s="23"/>
      <c r="H1675" s="24" t="str">
        <f t="shared" si="186"/>
        <v/>
      </c>
      <c r="I1675" s="25">
        <v>464</v>
      </c>
      <c r="J1675" s="26">
        <v>388</v>
      </c>
      <c r="K1675" s="26">
        <v>95</v>
      </c>
      <c r="L1675" s="27">
        <f t="shared" si="187"/>
        <v>0.24484536082474226</v>
      </c>
      <c r="M1675" s="28"/>
      <c r="N1675" s="26">
        <v>57</v>
      </c>
      <c r="O1675" s="29">
        <f t="shared" si="188"/>
        <v>0.12808988764044943</v>
      </c>
      <c r="P1675" s="30">
        <f t="shared" si="189"/>
        <v>464</v>
      </c>
      <c r="Q1675" s="31">
        <f t="shared" si="190"/>
        <v>388</v>
      </c>
      <c r="R1675" s="31">
        <f t="shared" si="191"/>
        <v>57</v>
      </c>
      <c r="S1675" s="32">
        <f t="shared" si="192"/>
        <v>0.12808988764044943</v>
      </c>
    </row>
    <row r="1676" spans="1:19" x14ac:dyDescent="0.3">
      <c r="A1676" s="34" t="s">
        <v>464</v>
      </c>
      <c r="B1676" s="40" t="s">
        <v>147</v>
      </c>
      <c r="C1676" s="41" t="s">
        <v>148</v>
      </c>
      <c r="D1676" s="22"/>
      <c r="E1676" s="23"/>
      <c r="F1676" s="23"/>
      <c r="G1676" s="23"/>
      <c r="H1676" s="24" t="str">
        <f t="shared" si="186"/>
        <v/>
      </c>
      <c r="I1676" s="25">
        <v>1</v>
      </c>
      <c r="J1676" s="26"/>
      <c r="K1676" s="26"/>
      <c r="L1676" s="27" t="str">
        <f t="shared" si="187"/>
        <v/>
      </c>
      <c r="M1676" s="28"/>
      <c r="N1676" s="26"/>
      <c r="O1676" s="29" t="str">
        <f t="shared" si="188"/>
        <v/>
      </c>
      <c r="P1676" s="30">
        <f t="shared" si="189"/>
        <v>1</v>
      </c>
      <c r="Q1676" s="31" t="str">
        <f t="shared" si="190"/>
        <v/>
      </c>
      <c r="R1676" s="31" t="str">
        <f t="shared" si="191"/>
        <v/>
      </c>
      <c r="S1676" s="32" t="str">
        <f t="shared" si="192"/>
        <v/>
      </c>
    </row>
    <row r="1677" spans="1:19" x14ac:dyDescent="0.3">
      <c r="A1677" s="34" t="s">
        <v>464</v>
      </c>
      <c r="B1677" s="40" t="s">
        <v>172</v>
      </c>
      <c r="C1677" s="41" t="s">
        <v>173</v>
      </c>
      <c r="D1677" s="22"/>
      <c r="E1677" s="23"/>
      <c r="F1677" s="23"/>
      <c r="G1677" s="23"/>
      <c r="H1677" s="24" t="str">
        <f t="shared" si="186"/>
        <v/>
      </c>
      <c r="I1677" s="25">
        <v>1</v>
      </c>
      <c r="J1677" s="26"/>
      <c r="K1677" s="26"/>
      <c r="L1677" s="27" t="str">
        <f t="shared" si="187"/>
        <v/>
      </c>
      <c r="M1677" s="28"/>
      <c r="N1677" s="26">
        <v>1</v>
      </c>
      <c r="O1677" s="29">
        <f t="shared" si="188"/>
        <v>1</v>
      </c>
      <c r="P1677" s="30">
        <f t="shared" si="189"/>
        <v>1</v>
      </c>
      <c r="Q1677" s="31" t="str">
        <f t="shared" si="190"/>
        <v/>
      </c>
      <c r="R1677" s="31">
        <f t="shared" si="191"/>
        <v>1</v>
      </c>
      <c r="S1677" s="32" t="str">
        <f t="shared" si="192"/>
        <v/>
      </c>
    </row>
    <row r="1678" spans="1:19" x14ac:dyDescent="0.3">
      <c r="A1678" s="34" t="s">
        <v>464</v>
      </c>
      <c r="B1678" s="40" t="s">
        <v>178</v>
      </c>
      <c r="C1678" s="41" t="s">
        <v>184</v>
      </c>
      <c r="D1678" s="22"/>
      <c r="E1678" s="23"/>
      <c r="F1678" s="23"/>
      <c r="G1678" s="23"/>
      <c r="H1678" s="24" t="str">
        <f t="shared" si="186"/>
        <v/>
      </c>
      <c r="I1678" s="25">
        <v>2787</v>
      </c>
      <c r="J1678" s="26">
        <v>1367</v>
      </c>
      <c r="K1678" s="26">
        <v>1227</v>
      </c>
      <c r="L1678" s="27">
        <f t="shared" si="187"/>
        <v>0.89758595464520852</v>
      </c>
      <c r="M1678" s="28"/>
      <c r="N1678" s="26">
        <v>1413</v>
      </c>
      <c r="O1678" s="29">
        <f t="shared" si="188"/>
        <v>0.50827338129496402</v>
      </c>
      <c r="P1678" s="30">
        <f t="shared" si="189"/>
        <v>2787</v>
      </c>
      <c r="Q1678" s="31">
        <f t="shared" si="190"/>
        <v>1367</v>
      </c>
      <c r="R1678" s="31">
        <f t="shared" si="191"/>
        <v>1413</v>
      </c>
      <c r="S1678" s="32">
        <f t="shared" si="192"/>
        <v>0.50827338129496402</v>
      </c>
    </row>
    <row r="1679" spans="1:19" x14ac:dyDescent="0.3">
      <c r="A1679" s="34" t="s">
        <v>464</v>
      </c>
      <c r="B1679" s="40" t="s">
        <v>187</v>
      </c>
      <c r="C1679" s="41" t="s">
        <v>188</v>
      </c>
      <c r="D1679" s="22"/>
      <c r="E1679" s="23"/>
      <c r="F1679" s="23"/>
      <c r="G1679" s="23"/>
      <c r="H1679" s="24" t="str">
        <f t="shared" si="186"/>
        <v/>
      </c>
      <c r="I1679" s="25">
        <v>500</v>
      </c>
      <c r="J1679" s="26">
        <v>343</v>
      </c>
      <c r="K1679" s="26">
        <v>147</v>
      </c>
      <c r="L1679" s="27">
        <f t="shared" si="187"/>
        <v>0.42857142857142855</v>
      </c>
      <c r="M1679" s="28"/>
      <c r="N1679" s="26">
        <v>145</v>
      </c>
      <c r="O1679" s="29">
        <f t="shared" si="188"/>
        <v>0.29713114754098363</v>
      </c>
      <c r="P1679" s="30">
        <f t="shared" si="189"/>
        <v>500</v>
      </c>
      <c r="Q1679" s="31">
        <f t="shared" si="190"/>
        <v>343</v>
      </c>
      <c r="R1679" s="31">
        <f t="shared" si="191"/>
        <v>145</v>
      </c>
      <c r="S1679" s="32">
        <f t="shared" si="192"/>
        <v>0.29713114754098363</v>
      </c>
    </row>
    <row r="1680" spans="1:19" x14ac:dyDescent="0.3">
      <c r="A1680" s="34" t="s">
        <v>464</v>
      </c>
      <c r="B1680" s="40" t="s">
        <v>194</v>
      </c>
      <c r="C1680" s="41" t="s">
        <v>197</v>
      </c>
      <c r="D1680" s="22"/>
      <c r="E1680" s="23"/>
      <c r="F1680" s="23"/>
      <c r="G1680" s="23"/>
      <c r="H1680" s="24" t="str">
        <f t="shared" si="186"/>
        <v/>
      </c>
      <c r="I1680" s="25">
        <v>122</v>
      </c>
      <c r="J1680" s="26">
        <v>87</v>
      </c>
      <c r="K1680" s="26">
        <v>62</v>
      </c>
      <c r="L1680" s="27">
        <f t="shared" si="187"/>
        <v>0.71264367816091956</v>
      </c>
      <c r="M1680" s="28">
        <v>2</v>
      </c>
      <c r="N1680" s="26">
        <v>23</v>
      </c>
      <c r="O1680" s="29">
        <f t="shared" si="188"/>
        <v>0.20535714285714285</v>
      </c>
      <c r="P1680" s="30">
        <f t="shared" si="189"/>
        <v>122</v>
      </c>
      <c r="Q1680" s="31">
        <f t="shared" si="190"/>
        <v>89</v>
      </c>
      <c r="R1680" s="31">
        <f t="shared" si="191"/>
        <v>23</v>
      </c>
      <c r="S1680" s="32">
        <f t="shared" si="192"/>
        <v>0.20535714285714285</v>
      </c>
    </row>
    <row r="1681" spans="1:19" x14ac:dyDescent="0.3">
      <c r="A1681" s="34" t="s">
        <v>464</v>
      </c>
      <c r="B1681" s="40" t="s">
        <v>206</v>
      </c>
      <c r="C1681" s="41" t="s">
        <v>208</v>
      </c>
      <c r="D1681" s="22"/>
      <c r="E1681" s="23"/>
      <c r="F1681" s="23"/>
      <c r="G1681" s="23"/>
      <c r="H1681" s="24" t="str">
        <f t="shared" si="186"/>
        <v/>
      </c>
      <c r="I1681" s="25">
        <v>29</v>
      </c>
      <c r="J1681" s="26">
        <v>26</v>
      </c>
      <c r="K1681" s="26">
        <v>10</v>
      </c>
      <c r="L1681" s="27">
        <f t="shared" si="187"/>
        <v>0.38461538461538464</v>
      </c>
      <c r="M1681" s="28"/>
      <c r="N1681" s="26">
        <v>2</v>
      </c>
      <c r="O1681" s="29">
        <f t="shared" si="188"/>
        <v>7.1428571428571425E-2</v>
      </c>
      <c r="P1681" s="30">
        <f t="shared" si="189"/>
        <v>29</v>
      </c>
      <c r="Q1681" s="31">
        <f t="shared" si="190"/>
        <v>26</v>
      </c>
      <c r="R1681" s="31">
        <f t="shared" si="191"/>
        <v>2</v>
      </c>
      <c r="S1681" s="32">
        <f t="shared" si="192"/>
        <v>7.1428571428571425E-2</v>
      </c>
    </row>
    <row r="1682" spans="1:19" x14ac:dyDescent="0.3">
      <c r="A1682" s="34" t="s">
        <v>464</v>
      </c>
      <c r="B1682" s="40" t="s">
        <v>216</v>
      </c>
      <c r="C1682" s="41" t="s">
        <v>217</v>
      </c>
      <c r="D1682" s="22"/>
      <c r="E1682" s="23"/>
      <c r="F1682" s="23"/>
      <c r="G1682" s="23"/>
      <c r="H1682" s="24" t="str">
        <f t="shared" si="186"/>
        <v/>
      </c>
      <c r="I1682" s="25">
        <v>35</v>
      </c>
      <c r="J1682" s="26">
        <v>34</v>
      </c>
      <c r="K1682" s="26">
        <v>29</v>
      </c>
      <c r="L1682" s="27">
        <f t="shared" si="187"/>
        <v>0.8529411764705882</v>
      </c>
      <c r="M1682" s="28"/>
      <c r="N1682" s="26">
        <v>1</v>
      </c>
      <c r="O1682" s="29">
        <f t="shared" si="188"/>
        <v>2.8571428571428571E-2</v>
      </c>
      <c r="P1682" s="30">
        <f t="shared" si="189"/>
        <v>35</v>
      </c>
      <c r="Q1682" s="31">
        <f t="shared" si="190"/>
        <v>34</v>
      </c>
      <c r="R1682" s="31">
        <f t="shared" si="191"/>
        <v>1</v>
      </c>
      <c r="S1682" s="32">
        <f t="shared" si="192"/>
        <v>2.8571428571428571E-2</v>
      </c>
    </row>
    <row r="1683" spans="1:19" x14ac:dyDescent="0.3">
      <c r="A1683" s="34" t="s">
        <v>464</v>
      </c>
      <c r="B1683" s="40" t="s">
        <v>257</v>
      </c>
      <c r="C1683" s="41" t="s">
        <v>259</v>
      </c>
      <c r="D1683" s="22"/>
      <c r="E1683" s="23"/>
      <c r="F1683" s="23"/>
      <c r="G1683" s="23"/>
      <c r="H1683" s="24" t="str">
        <f t="shared" si="186"/>
        <v/>
      </c>
      <c r="I1683" s="25">
        <v>2034</v>
      </c>
      <c r="J1683" s="26">
        <v>1863</v>
      </c>
      <c r="K1683" s="26">
        <v>577</v>
      </c>
      <c r="L1683" s="27">
        <f t="shared" si="187"/>
        <v>0.30971551261406333</v>
      </c>
      <c r="M1683" s="28"/>
      <c r="N1683" s="26">
        <v>167</v>
      </c>
      <c r="O1683" s="29">
        <f t="shared" si="188"/>
        <v>8.2266009852216743E-2</v>
      </c>
      <c r="P1683" s="30">
        <f t="shared" si="189"/>
        <v>2034</v>
      </c>
      <c r="Q1683" s="31">
        <f t="shared" si="190"/>
        <v>1863</v>
      </c>
      <c r="R1683" s="31">
        <f t="shared" si="191"/>
        <v>167</v>
      </c>
      <c r="S1683" s="32">
        <f t="shared" si="192"/>
        <v>8.2266009852216743E-2</v>
      </c>
    </row>
    <row r="1684" spans="1:19" ht="27.6" x14ac:dyDescent="0.3">
      <c r="A1684" s="34" t="s">
        <v>464</v>
      </c>
      <c r="B1684" s="40" t="s">
        <v>286</v>
      </c>
      <c r="C1684" s="41" t="s">
        <v>288</v>
      </c>
      <c r="D1684" s="22"/>
      <c r="E1684" s="23"/>
      <c r="F1684" s="23"/>
      <c r="G1684" s="23"/>
      <c r="H1684" s="24" t="str">
        <f t="shared" si="186"/>
        <v/>
      </c>
      <c r="I1684" s="25">
        <v>6</v>
      </c>
      <c r="J1684" s="26">
        <v>7</v>
      </c>
      <c r="K1684" s="26">
        <v>4</v>
      </c>
      <c r="L1684" s="27">
        <f t="shared" si="187"/>
        <v>0.5714285714285714</v>
      </c>
      <c r="M1684" s="28"/>
      <c r="N1684" s="26"/>
      <c r="O1684" s="29">
        <f t="shared" si="188"/>
        <v>0</v>
      </c>
      <c r="P1684" s="30">
        <f t="shared" si="189"/>
        <v>6</v>
      </c>
      <c r="Q1684" s="31">
        <f t="shared" si="190"/>
        <v>7</v>
      </c>
      <c r="R1684" s="31" t="str">
        <f t="shared" si="191"/>
        <v/>
      </c>
      <c r="S1684" s="32" t="str">
        <f t="shared" si="192"/>
        <v/>
      </c>
    </row>
    <row r="1685" spans="1:19" ht="27.6" x14ac:dyDescent="0.3">
      <c r="A1685" s="34" t="s">
        <v>464</v>
      </c>
      <c r="B1685" s="40" t="s">
        <v>314</v>
      </c>
      <c r="C1685" s="41" t="s">
        <v>317</v>
      </c>
      <c r="D1685" s="22"/>
      <c r="E1685" s="23"/>
      <c r="F1685" s="23"/>
      <c r="G1685" s="23"/>
      <c r="H1685" s="24" t="str">
        <f t="shared" si="186"/>
        <v/>
      </c>
      <c r="I1685" s="25">
        <v>1320</v>
      </c>
      <c r="J1685" s="26">
        <v>1238</v>
      </c>
      <c r="K1685" s="26">
        <v>184</v>
      </c>
      <c r="L1685" s="27">
        <f t="shared" si="187"/>
        <v>0.14862681744749595</v>
      </c>
      <c r="M1685" s="28"/>
      <c r="N1685" s="26">
        <v>73</v>
      </c>
      <c r="O1685" s="29">
        <f t="shared" si="188"/>
        <v>5.5682684973302823E-2</v>
      </c>
      <c r="P1685" s="30">
        <f t="shared" si="189"/>
        <v>1320</v>
      </c>
      <c r="Q1685" s="31">
        <f t="shared" si="190"/>
        <v>1238</v>
      </c>
      <c r="R1685" s="31">
        <f t="shared" si="191"/>
        <v>73</v>
      </c>
      <c r="S1685" s="32">
        <f t="shared" si="192"/>
        <v>5.5682684973302823E-2</v>
      </c>
    </row>
    <row r="1686" spans="1:19" x14ac:dyDescent="0.3">
      <c r="A1686" s="34" t="s">
        <v>464</v>
      </c>
      <c r="B1686" s="40" t="s">
        <v>333</v>
      </c>
      <c r="C1686" s="41" t="s">
        <v>334</v>
      </c>
      <c r="D1686" s="22"/>
      <c r="E1686" s="23"/>
      <c r="F1686" s="23"/>
      <c r="G1686" s="23"/>
      <c r="H1686" s="24" t="str">
        <f t="shared" si="186"/>
        <v/>
      </c>
      <c r="I1686" s="25">
        <v>586</v>
      </c>
      <c r="J1686" s="26">
        <v>498</v>
      </c>
      <c r="K1686" s="26">
        <v>206</v>
      </c>
      <c r="L1686" s="27">
        <f t="shared" si="187"/>
        <v>0.41365461847389556</v>
      </c>
      <c r="M1686" s="28">
        <v>5</v>
      </c>
      <c r="N1686" s="26">
        <v>59</v>
      </c>
      <c r="O1686" s="29">
        <f t="shared" si="188"/>
        <v>0.10498220640569395</v>
      </c>
      <c r="P1686" s="30">
        <f t="shared" si="189"/>
        <v>586</v>
      </c>
      <c r="Q1686" s="31">
        <f t="shared" si="190"/>
        <v>503</v>
      </c>
      <c r="R1686" s="31">
        <f t="shared" si="191"/>
        <v>59</v>
      </c>
      <c r="S1686" s="32">
        <f t="shared" si="192"/>
        <v>0.10498220640569395</v>
      </c>
    </row>
    <row r="1687" spans="1:19" x14ac:dyDescent="0.3">
      <c r="A1687" s="34" t="s">
        <v>464</v>
      </c>
      <c r="B1687" s="40" t="s">
        <v>348</v>
      </c>
      <c r="C1687" s="41" t="s">
        <v>349</v>
      </c>
      <c r="D1687" s="22"/>
      <c r="E1687" s="23"/>
      <c r="F1687" s="23"/>
      <c r="G1687" s="23"/>
      <c r="H1687" s="24" t="str">
        <f t="shared" si="186"/>
        <v/>
      </c>
      <c r="I1687" s="25">
        <v>13</v>
      </c>
      <c r="J1687" s="26">
        <v>11</v>
      </c>
      <c r="K1687" s="26">
        <v>2</v>
      </c>
      <c r="L1687" s="27">
        <f t="shared" si="187"/>
        <v>0.18181818181818182</v>
      </c>
      <c r="M1687" s="28"/>
      <c r="N1687" s="26">
        <v>1</v>
      </c>
      <c r="O1687" s="29">
        <f t="shared" si="188"/>
        <v>8.3333333333333329E-2</v>
      </c>
      <c r="P1687" s="30">
        <f t="shared" si="189"/>
        <v>13</v>
      </c>
      <c r="Q1687" s="31">
        <f t="shared" si="190"/>
        <v>11</v>
      </c>
      <c r="R1687" s="31">
        <f t="shared" si="191"/>
        <v>1</v>
      </c>
      <c r="S1687" s="32">
        <f t="shared" si="192"/>
        <v>8.3333333333333329E-2</v>
      </c>
    </row>
    <row r="1688" spans="1:19" x14ac:dyDescent="0.3">
      <c r="A1688" s="34" t="s">
        <v>464</v>
      </c>
      <c r="B1688" s="40" t="s">
        <v>386</v>
      </c>
      <c r="C1688" s="41" t="s">
        <v>387</v>
      </c>
      <c r="D1688" s="22"/>
      <c r="E1688" s="23"/>
      <c r="F1688" s="23"/>
      <c r="G1688" s="23"/>
      <c r="H1688" s="24" t="str">
        <f t="shared" si="186"/>
        <v/>
      </c>
      <c r="I1688" s="25">
        <v>5016</v>
      </c>
      <c r="J1688" s="26">
        <v>3622</v>
      </c>
      <c r="K1688" s="26">
        <v>3614</v>
      </c>
      <c r="L1688" s="27">
        <f t="shared" si="187"/>
        <v>0.99779127553837654</v>
      </c>
      <c r="M1688" s="28">
        <v>13</v>
      </c>
      <c r="N1688" s="26">
        <v>1403</v>
      </c>
      <c r="O1688" s="29">
        <f t="shared" si="188"/>
        <v>0.27848352520841602</v>
      </c>
      <c r="P1688" s="30">
        <f t="shared" si="189"/>
        <v>5016</v>
      </c>
      <c r="Q1688" s="31">
        <f t="shared" si="190"/>
        <v>3635</v>
      </c>
      <c r="R1688" s="31">
        <f t="shared" si="191"/>
        <v>1403</v>
      </c>
      <c r="S1688" s="32">
        <f t="shared" si="192"/>
        <v>0.27848352520841602</v>
      </c>
    </row>
    <row r="1689" spans="1:19" ht="27.6" x14ac:dyDescent="0.3">
      <c r="A1689" s="34" t="s">
        <v>464</v>
      </c>
      <c r="B1689" s="40" t="s">
        <v>405</v>
      </c>
      <c r="C1689" s="41" t="s">
        <v>406</v>
      </c>
      <c r="D1689" s="22"/>
      <c r="E1689" s="23"/>
      <c r="F1689" s="23"/>
      <c r="G1689" s="23"/>
      <c r="H1689" s="24" t="str">
        <f t="shared" si="186"/>
        <v/>
      </c>
      <c r="I1689" s="25">
        <v>1271</v>
      </c>
      <c r="J1689" s="26">
        <v>846</v>
      </c>
      <c r="K1689" s="26">
        <v>566</v>
      </c>
      <c r="L1689" s="27">
        <f t="shared" si="187"/>
        <v>0.66903073286052006</v>
      </c>
      <c r="M1689" s="28">
        <v>39</v>
      </c>
      <c r="N1689" s="26">
        <v>359</v>
      </c>
      <c r="O1689" s="29">
        <f t="shared" si="188"/>
        <v>0.28858520900321544</v>
      </c>
      <c r="P1689" s="30">
        <f t="shared" si="189"/>
        <v>1271</v>
      </c>
      <c r="Q1689" s="31">
        <f t="shared" si="190"/>
        <v>885</v>
      </c>
      <c r="R1689" s="31">
        <f t="shared" si="191"/>
        <v>359</v>
      </c>
      <c r="S1689" s="32">
        <f t="shared" si="192"/>
        <v>0.28858520900321544</v>
      </c>
    </row>
    <row r="1690" spans="1:19" x14ac:dyDescent="0.3">
      <c r="A1690" s="34" t="s">
        <v>464</v>
      </c>
      <c r="B1690" s="40" t="s">
        <v>408</v>
      </c>
      <c r="C1690" s="41" t="s">
        <v>410</v>
      </c>
      <c r="D1690" s="22"/>
      <c r="E1690" s="23"/>
      <c r="F1690" s="23"/>
      <c r="G1690" s="23"/>
      <c r="H1690" s="24" t="str">
        <f t="shared" si="186"/>
        <v/>
      </c>
      <c r="I1690" s="25">
        <v>332</v>
      </c>
      <c r="J1690" s="26">
        <v>304</v>
      </c>
      <c r="K1690" s="26">
        <v>229</v>
      </c>
      <c r="L1690" s="27">
        <f t="shared" si="187"/>
        <v>0.75328947368421051</v>
      </c>
      <c r="M1690" s="28"/>
      <c r="N1690" s="26">
        <v>28</v>
      </c>
      <c r="O1690" s="29">
        <f t="shared" si="188"/>
        <v>8.4337349397590355E-2</v>
      </c>
      <c r="P1690" s="30">
        <f t="shared" si="189"/>
        <v>332</v>
      </c>
      <c r="Q1690" s="31">
        <f t="shared" si="190"/>
        <v>304</v>
      </c>
      <c r="R1690" s="31">
        <f t="shared" si="191"/>
        <v>28</v>
      </c>
      <c r="S1690" s="32">
        <f t="shared" si="192"/>
        <v>8.4337349397590355E-2</v>
      </c>
    </row>
    <row r="1691" spans="1:19" x14ac:dyDescent="0.3">
      <c r="A1691" s="34" t="s">
        <v>464</v>
      </c>
      <c r="B1691" s="40" t="s">
        <v>414</v>
      </c>
      <c r="C1691" s="41" t="s">
        <v>418</v>
      </c>
      <c r="D1691" s="22"/>
      <c r="E1691" s="23"/>
      <c r="F1691" s="23"/>
      <c r="G1691" s="23"/>
      <c r="H1691" s="24" t="str">
        <f t="shared" si="186"/>
        <v/>
      </c>
      <c r="I1691" s="25">
        <v>65</v>
      </c>
      <c r="J1691" s="26">
        <v>58</v>
      </c>
      <c r="K1691" s="26">
        <v>20</v>
      </c>
      <c r="L1691" s="27">
        <f t="shared" si="187"/>
        <v>0.34482758620689657</v>
      </c>
      <c r="M1691" s="28">
        <v>2</v>
      </c>
      <c r="N1691" s="26">
        <v>3</v>
      </c>
      <c r="O1691" s="29">
        <f t="shared" si="188"/>
        <v>4.7619047619047616E-2</v>
      </c>
      <c r="P1691" s="30">
        <f t="shared" si="189"/>
        <v>65</v>
      </c>
      <c r="Q1691" s="31">
        <f t="shared" si="190"/>
        <v>60</v>
      </c>
      <c r="R1691" s="31">
        <f t="shared" si="191"/>
        <v>3</v>
      </c>
      <c r="S1691" s="32">
        <f t="shared" si="192"/>
        <v>4.7619047619047616E-2</v>
      </c>
    </row>
    <row r="1692" spans="1:19" x14ac:dyDescent="0.3">
      <c r="A1692" s="34" t="s">
        <v>464</v>
      </c>
      <c r="B1692" s="40" t="s">
        <v>414</v>
      </c>
      <c r="C1692" s="41" t="s">
        <v>427</v>
      </c>
      <c r="D1692" s="22"/>
      <c r="E1692" s="23"/>
      <c r="F1692" s="23"/>
      <c r="G1692" s="23"/>
      <c r="H1692" s="24" t="str">
        <f t="shared" si="186"/>
        <v/>
      </c>
      <c r="I1692" s="25">
        <v>363</v>
      </c>
      <c r="J1692" s="26">
        <v>284</v>
      </c>
      <c r="K1692" s="26">
        <v>108</v>
      </c>
      <c r="L1692" s="27">
        <f t="shared" si="187"/>
        <v>0.38028169014084506</v>
      </c>
      <c r="M1692" s="28"/>
      <c r="N1692" s="26">
        <v>78</v>
      </c>
      <c r="O1692" s="29">
        <f t="shared" si="188"/>
        <v>0.21546961325966851</v>
      </c>
      <c r="P1692" s="30">
        <f t="shared" si="189"/>
        <v>363</v>
      </c>
      <c r="Q1692" s="31">
        <f t="shared" si="190"/>
        <v>284</v>
      </c>
      <c r="R1692" s="31">
        <f t="shared" si="191"/>
        <v>78</v>
      </c>
      <c r="S1692" s="32">
        <f t="shared" si="192"/>
        <v>0.21546961325966851</v>
      </c>
    </row>
    <row r="1693" spans="1:19" x14ac:dyDescent="0.3">
      <c r="A1693" s="34" t="s">
        <v>498</v>
      </c>
      <c r="B1693" s="40" t="s">
        <v>4</v>
      </c>
      <c r="C1693" s="41" t="s">
        <v>5</v>
      </c>
      <c r="D1693" s="42"/>
      <c r="E1693" s="19"/>
      <c r="F1693" s="19"/>
      <c r="G1693" s="19"/>
      <c r="H1693" s="24" t="str">
        <f t="shared" si="186"/>
        <v/>
      </c>
      <c r="I1693" s="42">
        <v>191</v>
      </c>
      <c r="J1693" s="19">
        <v>168</v>
      </c>
      <c r="K1693" s="19">
        <v>28</v>
      </c>
      <c r="L1693" s="27">
        <f t="shared" si="187"/>
        <v>0.16666666666666666</v>
      </c>
      <c r="M1693" s="19">
        <v>2</v>
      </c>
      <c r="N1693" s="19">
        <v>12</v>
      </c>
      <c r="O1693" s="29">
        <f t="shared" si="188"/>
        <v>6.5934065934065936E-2</v>
      </c>
      <c r="P1693" s="30">
        <f t="shared" si="189"/>
        <v>191</v>
      </c>
      <c r="Q1693" s="31">
        <f t="shared" si="190"/>
        <v>170</v>
      </c>
      <c r="R1693" s="31">
        <f t="shared" si="191"/>
        <v>12</v>
      </c>
      <c r="S1693" s="32">
        <f t="shared" si="192"/>
        <v>6.5934065934065936E-2</v>
      </c>
    </row>
    <row r="1694" spans="1:19" x14ac:dyDescent="0.3">
      <c r="A1694" s="34" t="s">
        <v>498</v>
      </c>
      <c r="B1694" s="40" t="s">
        <v>6</v>
      </c>
      <c r="C1694" s="41" t="s">
        <v>7</v>
      </c>
      <c r="D1694" s="42"/>
      <c r="E1694" s="19"/>
      <c r="F1694" s="19"/>
      <c r="G1694" s="19"/>
      <c r="H1694" s="24" t="str">
        <f t="shared" si="186"/>
        <v/>
      </c>
      <c r="I1694" s="42">
        <v>64630</v>
      </c>
      <c r="J1694" s="19">
        <v>39084</v>
      </c>
      <c r="K1694" s="19">
        <v>14510</v>
      </c>
      <c r="L1694" s="27">
        <f t="shared" si="187"/>
        <v>0.37125166308463819</v>
      </c>
      <c r="M1694" s="19">
        <v>89</v>
      </c>
      <c r="N1694" s="19">
        <v>18597</v>
      </c>
      <c r="O1694" s="29">
        <f t="shared" si="188"/>
        <v>0.32191448848883503</v>
      </c>
      <c r="P1694" s="30">
        <f t="shared" si="189"/>
        <v>64630</v>
      </c>
      <c r="Q1694" s="31">
        <f t="shared" si="190"/>
        <v>39173</v>
      </c>
      <c r="R1694" s="31">
        <f t="shared" si="191"/>
        <v>18597</v>
      </c>
      <c r="S1694" s="32">
        <f t="shared" si="192"/>
        <v>0.32191448848883503</v>
      </c>
    </row>
    <row r="1695" spans="1:19" x14ac:dyDescent="0.3">
      <c r="A1695" s="34" t="s">
        <v>498</v>
      </c>
      <c r="B1695" s="40" t="s">
        <v>6</v>
      </c>
      <c r="C1695" s="41" t="s">
        <v>13</v>
      </c>
      <c r="D1695" s="42">
        <v>1</v>
      </c>
      <c r="E1695" s="19"/>
      <c r="F1695" s="19"/>
      <c r="G1695" s="19">
        <v>1</v>
      </c>
      <c r="H1695" s="24">
        <f t="shared" si="186"/>
        <v>1</v>
      </c>
      <c r="I1695" s="42">
        <v>59361</v>
      </c>
      <c r="J1695" s="19">
        <v>35962</v>
      </c>
      <c r="K1695" s="19">
        <v>16570</v>
      </c>
      <c r="L1695" s="27">
        <f t="shared" si="187"/>
        <v>0.46076413992547688</v>
      </c>
      <c r="M1695" s="19">
        <v>2111</v>
      </c>
      <c r="N1695" s="19">
        <v>17986</v>
      </c>
      <c r="O1695" s="29">
        <f t="shared" si="188"/>
        <v>0.32084054299934001</v>
      </c>
      <c r="P1695" s="30">
        <f t="shared" si="189"/>
        <v>59362</v>
      </c>
      <c r="Q1695" s="31">
        <f t="shared" si="190"/>
        <v>38073</v>
      </c>
      <c r="R1695" s="31">
        <f t="shared" si="191"/>
        <v>17987</v>
      </c>
      <c r="S1695" s="32">
        <f t="shared" si="192"/>
        <v>0.32085265786657152</v>
      </c>
    </row>
    <row r="1696" spans="1:19" ht="27.6" x14ac:dyDescent="0.3">
      <c r="A1696" s="34" t="s">
        <v>498</v>
      </c>
      <c r="B1696" s="40" t="s">
        <v>499</v>
      </c>
      <c r="C1696" s="41" t="s">
        <v>500</v>
      </c>
      <c r="D1696" s="42"/>
      <c r="E1696" s="19"/>
      <c r="F1696" s="19"/>
      <c r="G1696" s="19"/>
      <c r="H1696" s="24" t="str">
        <f t="shared" si="186"/>
        <v/>
      </c>
      <c r="I1696" s="42">
        <v>264</v>
      </c>
      <c r="J1696" s="19">
        <v>249</v>
      </c>
      <c r="K1696" s="19">
        <v>62</v>
      </c>
      <c r="L1696" s="27">
        <f t="shared" si="187"/>
        <v>0.24899598393574296</v>
      </c>
      <c r="M1696" s="19"/>
      <c r="N1696" s="19">
        <v>6</v>
      </c>
      <c r="O1696" s="29">
        <f t="shared" si="188"/>
        <v>2.3529411764705882E-2</v>
      </c>
      <c r="P1696" s="30">
        <f t="shared" si="189"/>
        <v>264</v>
      </c>
      <c r="Q1696" s="31">
        <f t="shared" si="190"/>
        <v>249</v>
      </c>
      <c r="R1696" s="31">
        <f t="shared" si="191"/>
        <v>6</v>
      </c>
      <c r="S1696" s="32">
        <f t="shared" si="192"/>
        <v>2.3529411764705882E-2</v>
      </c>
    </row>
    <row r="1697" spans="1:19" x14ac:dyDescent="0.3">
      <c r="A1697" s="34" t="s">
        <v>498</v>
      </c>
      <c r="B1697" s="40" t="s">
        <v>14</v>
      </c>
      <c r="C1697" s="41" t="s">
        <v>16</v>
      </c>
      <c r="D1697" s="42">
        <v>12</v>
      </c>
      <c r="E1697" s="19">
        <v>11</v>
      </c>
      <c r="F1697" s="19"/>
      <c r="G1697" s="19"/>
      <c r="H1697" s="24">
        <f t="shared" ref="H1697:H1760" si="193">IF((E1697+G1697)&lt;&gt;0,G1697/(E1697+G1697),"")</f>
        <v>0</v>
      </c>
      <c r="I1697" s="42">
        <v>5228</v>
      </c>
      <c r="J1697" s="19">
        <v>2965</v>
      </c>
      <c r="K1697" s="19">
        <v>247</v>
      </c>
      <c r="L1697" s="27">
        <f t="shared" ref="L1697:L1760" si="194">IF(J1697&lt;&gt;0,K1697/J1697,"")</f>
        <v>8.3305227655986511E-2</v>
      </c>
      <c r="M1697" s="19">
        <v>1</v>
      </c>
      <c r="N1697" s="19">
        <v>1901</v>
      </c>
      <c r="O1697" s="29">
        <f t="shared" ref="O1697:O1760" si="195">IF((J1697+M1697+N1697)&lt;&gt;0,N1697/(J1697+M1697+N1697),"")</f>
        <v>0.39058968563796997</v>
      </c>
      <c r="P1697" s="30">
        <f t="shared" si="189"/>
        <v>5240</v>
      </c>
      <c r="Q1697" s="31">
        <f t="shared" si="190"/>
        <v>2977</v>
      </c>
      <c r="R1697" s="31">
        <f t="shared" si="191"/>
        <v>1901</v>
      </c>
      <c r="S1697" s="32">
        <f t="shared" si="192"/>
        <v>0.38970889708897088</v>
      </c>
    </row>
    <row r="1698" spans="1:19" x14ac:dyDescent="0.3">
      <c r="A1698" s="34" t="s">
        <v>498</v>
      </c>
      <c r="B1698" s="40" t="s">
        <v>8</v>
      </c>
      <c r="C1698" s="41" t="s">
        <v>501</v>
      </c>
      <c r="D1698" s="42"/>
      <c r="E1698" s="19"/>
      <c r="F1698" s="19"/>
      <c r="G1698" s="19"/>
      <c r="H1698" s="24" t="str">
        <f t="shared" si="193"/>
        <v/>
      </c>
      <c r="I1698" s="42">
        <v>14</v>
      </c>
      <c r="J1698" s="19">
        <v>14</v>
      </c>
      <c r="K1698" s="19"/>
      <c r="L1698" s="27">
        <f t="shared" si="194"/>
        <v>0</v>
      </c>
      <c r="M1698" s="19"/>
      <c r="N1698" s="19"/>
      <c r="O1698" s="29">
        <f t="shared" si="195"/>
        <v>0</v>
      </c>
      <c r="P1698" s="30">
        <f t="shared" ref="P1698:P1761" si="196">IF(SUM(D1698,I1698)&gt;0,SUM(D1698,I1698),"")</f>
        <v>14</v>
      </c>
      <c r="Q1698" s="31">
        <f t="shared" ref="Q1698:Q1761" si="197">IF(SUM(E1698,J1698, M1698)&gt;0,SUM(E1698,J1698, M1698),"")</f>
        <v>14</v>
      </c>
      <c r="R1698" s="31" t="str">
        <f t="shared" ref="R1698:R1761" si="198">IF(SUM(G1698,N1698)&gt;0,SUM(G1698,N1698),"")</f>
        <v/>
      </c>
      <c r="S1698" s="32" t="str">
        <f t="shared" ref="S1698:S1761" si="199">IFERROR(IF((Q1698+R1698)&lt;&gt;0,R1698/(Q1698+R1698),""),"")</f>
        <v/>
      </c>
    </row>
    <row r="1699" spans="1:19" x14ac:dyDescent="0.3">
      <c r="A1699" s="34" t="s">
        <v>498</v>
      </c>
      <c r="B1699" s="40" t="s">
        <v>8</v>
      </c>
      <c r="C1699" s="41" t="s">
        <v>9</v>
      </c>
      <c r="D1699" s="42"/>
      <c r="E1699" s="19"/>
      <c r="F1699" s="19"/>
      <c r="G1699" s="19"/>
      <c r="H1699" s="24" t="str">
        <f t="shared" si="193"/>
        <v/>
      </c>
      <c r="I1699" s="42">
        <v>518</v>
      </c>
      <c r="J1699" s="19">
        <v>400</v>
      </c>
      <c r="K1699" s="19">
        <v>24</v>
      </c>
      <c r="L1699" s="27">
        <f t="shared" si="194"/>
        <v>0.06</v>
      </c>
      <c r="M1699" s="19"/>
      <c r="N1699" s="19">
        <v>118</v>
      </c>
      <c r="O1699" s="29">
        <f t="shared" si="195"/>
        <v>0.22779922779922779</v>
      </c>
      <c r="P1699" s="30">
        <f t="shared" si="196"/>
        <v>518</v>
      </c>
      <c r="Q1699" s="31">
        <f t="shared" si="197"/>
        <v>400</v>
      </c>
      <c r="R1699" s="31">
        <f t="shared" si="198"/>
        <v>118</v>
      </c>
      <c r="S1699" s="32">
        <f t="shared" si="199"/>
        <v>0.22779922779922779</v>
      </c>
    </row>
    <row r="1700" spans="1:19" x14ac:dyDescent="0.3">
      <c r="A1700" s="34" t="s">
        <v>498</v>
      </c>
      <c r="B1700" s="40" t="s">
        <v>8</v>
      </c>
      <c r="C1700" s="41" t="s">
        <v>502</v>
      </c>
      <c r="D1700" s="42"/>
      <c r="E1700" s="19"/>
      <c r="F1700" s="19"/>
      <c r="G1700" s="19"/>
      <c r="H1700" s="24" t="str">
        <f t="shared" si="193"/>
        <v/>
      </c>
      <c r="I1700" s="42">
        <v>28</v>
      </c>
      <c r="J1700" s="19">
        <v>27</v>
      </c>
      <c r="K1700" s="19"/>
      <c r="L1700" s="27">
        <f t="shared" si="194"/>
        <v>0</v>
      </c>
      <c r="M1700" s="19"/>
      <c r="N1700" s="19"/>
      <c r="O1700" s="29">
        <f t="shared" si="195"/>
        <v>0</v>
      </c>
      <c r="P1700" s="30">
        <f t="shared" si="196"/>
        <v>28</v>
      </c>
      <c r="Q1700" s="31">
        <f t="shared" si="197"/>
        <v>27</v>
      </c>
      <c r="R1700" s="31" t="str">
        <f t="shared" si="198"/>
        <v/>
      </c>
      <c r="S1700" s="32" t="str">
        <f t="shared" si="199"/>
        <v/>
      </c>
    </row>
    <row r="1701" spans="1:19" x14ac:dyDescent="0.3">
      <c r="A1701" s="34" t="s">
        <v>498</v>
      </c>
      <c r="B1701" s="40" t="s">
        <v>8</v>
      </c>
      <c r="C1701" s="41" t="s">
        <v>503</v>
      </c>
      <c r="D1701" s="42"/>
      <c r="E1701" s="19"/>
      <c r="F1701" s="19"/>
      <c r="G1701" s="19"/>
      <c r="H1701" s="24" t="str">
        <f t="shared" si="193"/>
        <v/>
      </c>
      <c r="I1701" s="42">
        <v>20</v>
      </c>
      <c r="J1701" s="19">
        <v>14</v>
      </c>
      <c r="K1701" s="19"/>
      <c r="L1701" s="27">
        <f t="shared" si="194"/>
        <v>0</v>
      </c>
      <c r="M1701" s="19"/>
      <c r="N1701" s="19">
        <v>6</v>
      </c>
      <c r="O1701" s="29">
        <f t="shared" si="195"/>
        <v>0.3</v>
      </c>
      <c r="P1701" s="30">
        <f t="shared" si="196"/>
        <v>20</v>
      </c>
      <c r="Q1701" s="31">
        <f t="shared" si="197"/>
        <v>14</v>
      </c>
      <c r="R1701" s="31">
        <f t="shared" si="198"/>
        <v>6</v>
      </c>
      <c r="S1701" s="32">
        <f t="shared" si="199"/>
        <v>0.3</v>
      </c>
    </row>
    <row r="1702" spans="1:19" x14ac:dyDescent="0.3">
      <c r="A1702" s="34" t="s">
        <v>498</v>
      </c>
      <c r="B1702" s="40" t="s">
        <v>8</v>
      </c>
      <c r="C1702" s="41" t="s">
        <v>504</v>
      </c>
      <c r="D1702" s="42"/>
      <c r="E1702" s="19"/>
      <c r="F1702" s="19"/>
      <c r="G1702" s="19"/>
      <c r="H1702" s="24" t="str">
        <f t="shared" si="193"/>
        <v/>
      </c>
      <c r="I1702" s="42">
        <v>16</v>
      </c>
      <c r="J1702" s="19">
        <v>13</v>
      </c>
      <c r="K1702" s="19"/>
      <c r="L1702" s="27">
        <f t="shared" si="194"/>
        <v>0</v>
      </c>
      <c r="M1702" s="19"/>
      <c r="N1702" s="19">
        <v>2</v>
      </c>
      <c r="O1702" s="29">
        <f t="shared" si="195"/>
        <v>0.13333333333333333</v>
      </c>
      <c r="P1702" s="30">
        <f t="shared" si="196"/>
        <v>16</v>
      </c>
      <c r="Q1702" s="31">
        <f t="shared" si="197"/>
        <v>13</v>
      </c>
      <c r="R1702" s="31">
        <f t="shared" si="198"/>
        <v>2</v>
      </c>
      <c r="S1702" s="32">
        <f t="shared" si="199"/>
        <v>0.13333333333333333</v>
      </c>
    </row>
    <row r="1703" spans="1:19" x14ac:dyDescent="0.3">
      <c r="A1703" s="34" t="s">
        <v>498</v>
      </c>
      <c r="B1703" s="40" t="s">
        <v>10</v>
      </c>
      <c r="C1703" s="41" t="s">
        <v>11</v>
      </c>
      <c r="D1703" s="42"/>
      <c r="E1703" s="19"/>
      <c r="F1703" s="19"/>
      <c r="G1703" s="19"/>
      <c r="H1703" s="24" t="str">
        <f t="shared" si="193"/>
        <v/>
      </c>
      <c r="I1703" s="42">
        <v>50</v>
      </c>
      <c r="J1703" s="19">
        <v>44</v>
      </c>
      <c r="K1703" s="19">
        <v>4</v>
      </c>
      <c r="L1703" s="27">
        <f t="shared" si="194"/>
        <v>9.0909090909090912E-2</v>
      </c>
      <c r="M1703" s="19"/>
      <c r="N1703" s="19">
        <v>3</v>
      </c>
      <c r="O1703" s="29">
        <f t="shared" si="195"/>
        <v>6.3829787234042548E-2</v>
      </c>
      <c r="P1703" s="30">
        <f t="shared" si="196"/>
        <v>50</v>
      </c>
      <c r="Q1703" s="31">
        <f t="shared" si="197"/>
        <v>44</v>
      </c>
      <c r="R1703" s="31">
        <f t="shared" si="198"/>
        <v>3</v>
      </c>
      <c r="S1703" s="32">
        <f t="shared" si="199"/>
        <v>6.3829787234042548E-2</v>
      </c>
    </row>
    <row r="1704" spans="1:19" x14ac:dyDescent="0.3">
      <c r="A1704" s="34" t="s">
        <v>498</v>
      </c>
      <c r="B1704" s="40" t="s">
        <v>10</v>
      </c>
      <c r="C1704" s="41" t="s">
        <v>20</v>
      </c>
      <c r="D1704" s="42"/>
      <c r="E1704" s="19"/>
      <c r="F1704" s="19"/>
      <c r="G1704" s="19"/>
      <c r="H1704" s="24" t="str">
        <f t="shared" si="193"/>
        <v/>
      </c>
      <c r="I1704" s="42">
        <v>918</v>
      </c>
      <c r="J1704" s="19">
        <v>1032</v>
      </c>
      <c r="K1704" s="19"/>
      <c r="L1704" s="27">
        <f t="shared" si="194"/>
        <v>0</v>
      </c>
      <c r="M1704" s="19"/>
      <c r="N1704" s="19">
        <v>37</v>
      </c>
      <c r="O1704" s="29">
        <f t="shared" si="195"/>
        <v>3.4611786716557527E-2</v>
      </c>
      <c r="P1704" s="30">
        <f t="shared" si="196"/>
        <v>918</v>
      </c>
      <c r="Q1704" s="31">
        <f t="shared" si="197"/>
        <v>1032</v>
      </c>
      <c r="R1704" s="31">
        <f t="shared" si="198"/>
        <v>37</v>
      </c>
      <c r="S1704" s="32">
        <f t="shared" si="199"/>
        <v>3.4611786716557527E-2</v>
      </c>
    </row>
    <row r="1705" spans="1:19" x14ac:dyDescent="0.3">
      <c r="A1705" s="34" t="s">
        <v>498</v>
      </c>
      <c r="B1705" s="40" t="s">
        <v>10</v>
      </c>
      <c r="C1705" s="41" t="s">
        <v>22</v>
      </c>
      <c r="D1705" s="42"/>
      <c r="E1705" s="19"/>
      <c r="F1705" s="19"/>
      <c r="G1705" s="19"/>
      <c r="H1705" s="24" t="str">
        <f t="shared" si="193"/>
        <v/>
      </c>
      <c r="I1705" s="42">
        <v>618</v>
      </c>
      <c r="J1705" s="19">
        <v>746</v>
      </c>
      <c r="K1705" s="19">
        <v>11</v>
      </c>
      <c r="L1705" s="27">
        <f t="shared" si="194"/>
        <v>1.4745308310991957E-2</v>
      </c>
      <c r="M1705" s="19"/>
      <c r="N1705" s="19">
        <v>7</v>
      </c>
      <c r="O1705" s="29">
        <f t="shared" si="195"/>
        <v>9.2961487383798145E-3</v>
      </c>
      <c r="P1705" s="30">
        <f t="shared" si="196"/>
        <v>618</v>
      </c>
      <c r="Q1705" s="31">
        <f t="shared" si="197"/>
        <v>746</v>
      </c>
      <c r="R1705" s="31">
        <f t="shared" si="198"/>
        <v>7</v>
      </c>
      <c r="S1705" s="32">
        <f t="shared" si="199"/>
        <v>9.2961487383798145E-3</v>
      </c>
    </row>
    <row r="1706" spans="1:19" x14ac:dyDescent="0.3">
      <c r="A1706" s="34" t="s">
        <v>498</v>
      </c>
      <c r="B1706" s="40" t="s">
        <v>29</v>
      </c>
      <c r="C1706" s="41" t="s">
        <v>30</v>
      </c>
      <c r="D1706" s="42">
        <v>7</v>
      </c>
      <c r="E1706" s="19">
        <v>2</v>
      </c>
      <c r="F1706" s="19"/>
      <c r="G1706" s="19">
        <v>5</v>
      </c>
      <c r="H1706" s="24">
        <f t="shared" si="193"/>
        <v>0.7142857142857143</v>
      </c>
      <c r="I1706" s="42">
        <v>3084</v>
      </c>
      <c r="J1706" s="19">
        <v>1868</v>
      </c>
      <c r="K1706" s="19">
        <v>191</v>
      </c>
      <c r="L1706" s="27">
        <f t="shared" si="194"/>
        <v>0.10224839400428265</v>
      </c>
      <c r="M1706" s="19">
        <v>6</v>
      </c>
      <c r="N1706" s="19">
        <v>825</v>
      </c>
      <c r="O1706" s="29">
        <f t="shared" si="195"/>
        <v>0.30566876620970729</v>
      </c>
      <c r="P1706" s="30">
        <f t="shared" si="196"/>
        <v>3091</v>
      </c>
      <c r="Q1706" s="31">
        <f t="shared" si="197"/>
        <v>1876</v>
      </c>
      <c r="R1706" s="31">
        <f t="shared" si="198"/>
        <v>830</v>
      </c>
      <c r="S1706" s="32">
        <f t="shared" si="199"/>
        <v>0.30672579453067256</v>
      </c>
    </row>
    <row r="1707" spans="1:19" x14ac:dyDescent="0.3">
      <c r="A1707" s="34" t="s">
        <v>498</v>
      </c>
      <c r="B1707" s="40" t="s">
        <v>40</v>
      </c>
      <c r="C1707" s="41" t="s">
        <v>41</v>
      </c>
      <c r="D1707" s="42">
        <v>3</v>
      </c>
      <c r="E1707" s="19">
        <v>2</v>
      </c>
      <c r="F1707" s="19"/>
      <c r="G1707" s="19">
        <v>1</v>
      </c>
      <c r="H1707" s="24">
        <f t="shared" si="193"/>
        <v>0.33333333333333331</v>
      </c>
      <c r="I1707" s="42">
        <v>10116</v>
      </c>
      <c r="J1707" s="19">
        <v>5200</v>
      </c>
      <c r="K1707" s="19">
        <v>539</v>
      </c>
      <c r="L1707" s="27">
        <f t="shared" si="194"/>
        <v>0.10365384615384615</v>
      </c>
      <c r="M1707" s="19"/>
      <c r="N1707" s="19">
        <v>4975</v>
      </c>
      <c r="O1707" s="29">
        <f t="shared" si="195"/>
        <v>0.48894348894348894</v>
      </c>
      <c r="P1707" s="30">
        <f t="shared" si="196"/>
        <v>10119</v>
      </c>
      <c r="Q1707" s="31">
        <f t="shared" si="197"/>
        <v>5202</v>
      </c>
      <c r="R1707" s="31">
        <f t="shared" si="198"/>
        <v>4976</v>
      </c>
      <c r="S1707" s="32">
        <f t="shared" si="199"/>
        <v>0.48889762232265671</v>
      </c>
    </row>
    <row r="1708" spans="1:19" ht="27.6" x14ac:dyDescent="0.3">
      <c r="A1708" s="34" t="s">
        <v>498</v>
      </c>
      <c r="B1708" s="40" t="s">
        <v>40</v>
      </c>
      <c r="C1708" s="41" t="s">
        <v>505</v>
      </c>
      <c r="D1708" s="42">
        <v>2</v>
      </c>
      <c r="E1708" s="19">
        <v>2</v>
      </c>
      <c r="F1708" s="19"/>
      <c r="G1708" s="19"/>
      <c r="H1708" s="24">
        <f t="shared" si="193"/>
        <v>0</v>
      </c>
      <c r="I1708" s="42">
        <v>8008</v>
      </c>
      <c r="J1708" s="19">
        <v>4775</v>
      </c>
      <c r="K1708" s="19">
        <v>239</v>
      </c>
      <c r="L1708" s="27">
        <f t="shared" si="194"/>
        <v>5.0052356020942407E-2</v>
      </c>
      <c r="M1708" s="19"/>
      <c r="N1708" s="19">
        <v>3226</v>
      </c>
      <c r="O1708" s="29">
        <f t="shared" si="195"/>
        <v>0.40319960004999378</v>
      </c>
      <c r="P1708" s="30">
        <f t="shared" si="196"/>
        <v>8010</v>
      </c>
      <c r="Q1708" s="31">
        <f t="shared" si="197"/>
        <v>4777</v>
      </c>
      <c r="R1708" s="31">
        <f t="shared" si="198"/>
        <v>3226</v>
      </c>
      <c r="S1708" s="32">
        <f t="shared" si="199"/>
        <v>0.40309883793577406</v>
      </c>
    </row>
    <row r="1709" spans="1:19" ht="27.6" x14ac:dyDescent="0.3">
      <c r="A1709" s="34" t="s">
        <v>498</v>
      </c>
      <c r="B1709" s="40" t="s">
        <v>42</v>
      </c>
      <c r="C1709" s="41" t="s">
        <v>47</v>
      </c>
      <c r="D1709" s="42"/>
      <c r="E1709" s="19"/>
      <c r="F1709" s="19"/>
      <c r="G1709" s="19"/>
      <c r="H1709" s="24" t="str">
        <f t="shared" si="193"/>
        <v/>
      </c>
      <c r="I1709" s="42">
        <v>36</v>
      </c>
      <c r="J1709" s="19">
        <v>31</v>
      </c>
      <c r="K1709" s="19"/>
      <c r="L1709" s="27">
        <f t="shared" si="194"/>
        <v>0</v>
      </c>
      <c r="M1709" s="19">
        <v>3</v>
      </c>
      <c r="N1709" s="19">
        <v>2</v>
      </c>
      <c r="O1709" s="29">
        <f t="shared" si="195"/>
        <v>5.5555555555555552E-2</v>
      </c>
      <c r="P1709" s="30">
        <f t="shared" si="196"/>
        <v>36</v>
      </c>
      <c r="Q1709" s="31">
        <f t="shared" si="197"/>
        <v>34</v>
      </c>
      <c r="R1709" s="31">
        <f t="shared" si="198"/>
        <v>2</v>
      </c>
      <c r="S1709" s="32">
        <f t="shared" si="199"/>
        <v>5.5555555555555552E-2</v>
      </c>
    </row>
    <row r="1710" spans="1:19" x14ac:dyDescent="0.3">
      <c r="A1710" s="34" t="s">
        <v>498</v>
      </c>
      <c r="B1710" s="40" t="s">
        <v>51</v>
      </c>
      <c r="C1710" s="41" t="s">
        <v>53</v>
      </c>
      <c r="D1710" s="42"/>
      <c r="E1710" s="19"/>
      <c r="F1710" s="19"/>
      <c r="G1710" s="19"/>
      <c r="H1710" s="24" t="str">
        <f t="shared" si="193"/>
        <v/>
      </c>
      <c r="I1710" s="42">
        <v>58</v>
      </c>
      <c r="J1710" s="19">
        <v>49</v>
      </c>
      <c r="K1710" s="19">
        <v>20</v>
      </c>
      <c r="L1710" s="27">
        <f t="shared" si="194"/>
        <v>0.40816326530612246</v>
      </c>
      <c r="M1710" s="19"/>
      <c r="N1710" s="19">
        <v>6</v>
      </c>
      <c r="O1710" s="29">
        <f t="shared" si="195"/>
        <v>0.10909090909090909</v>
      </c>
      <c r="P1710" s="30">
        <f t="shared" si="196"/>
        <v>58</v>
      </c>
      <c r="Q1710" s="31">
        <f t="shared" si="197"/>
        <v>49</v>
      </c>
      <c r="R1710" s="31">
        <f t="shared" si="198"/>
        <v>6</v>
      </c>
      <c r="S1710" s="32">
        <f t="shared" si="199"/>
        <v>0.10909090909090909</v>
      </c>
    </row>
    <row r="1711" spans="1:19" x14ac:dyDescent="0.3">
      <c r="A1711" s="34" t="s">
        <v>498</v>
      </c>
      <c r="B1711" s="40" t="s">
        <v>51</v>
      </c>
      <c r="C1711" s="41" t="s">
        <v>55</v>
      </c>
      <c r="D1711" s="42"/>
      <c r="E1711" s="19"/>
      <c r="F1711" s="19"/>
      <c r="G1711" s="19"/>
      <c r="H1711" s="24" t="str">
        <f t="shared" si="193"/>
        <v/>
      </c>
      <c r="I1711" s="42">
        <v>23</v>
      </c>
      <c r="J1711" s="19">
        <v>13</v>
      </c>
      <c r="K1711" s="19">
        <v>2</v>
      </c>
      <c r="L1711" s="27">
        <f t="shared" si="194"/>
        <v>0.15384615384615385</v>
      </c>
      <c r="M1711" s="19"/>
      <c r="N1711" s="19">
        <v>3</v>
      </c>
      <c r="O1711" s="29">
        <f t="shared" si="195"/>
        <v>0.1875</v>
      </c>
      <c r="P1711" s="30">
        <f t="shared" si="196"/>
        <v>23</v>
      </c>
      <c r="Q1711" s="31">
        <f t="shared" si="197"/>
        <v>13</v>
      </c>
      <c r="R1711" s="31">
        <f t="shared" si="198"/>
        <v>3</v>
      </c>
      <c r="S1711" s="32">
        <f t="shared" si="199"/>
        <v>0.1875</v>
      </c>
    </row>
    <row r="1712" spans="1:19" x14ac:dyDescent="0.3">
      <c r="A1712" s="34" t="s">
        <v>498</v>
      </c>
      <c r="B1712" s="40" t="s">
        <v>51</v>
      </c>
      <c r="C1712" s="41" t="s">
        <v>57</v>
      </c>
      <c r="D1712" s="42">
        <v>1</v>
      </c>
      <c r="E1712" s="19">
        <v>1</v>
      </c>
      <c r="F1712" s="19"/>
      <c r="G1712" s="19"/>
      <c r="H1712" s="24">
        <f t="shared" si="193"/>
        <v>0</v>
      </c>
      <c r="I1712" s="42">
        <v>126</v>
      </c>
      <c r="J1712" s="19">
        <v>118</v>
      </c>
      <c r="K1712" s="19">
        <v>40</v>
      </c>
      <c r="L1712" s="27">
        <f t="shared" si="194"/>
        <v>0.33898305084745761</v>
      </c>
      <c r="M1712" s="19"/>
      <c r="N1712" s="19">
        <v>2</v>
      </c>
      <c r="O1712" s="29">
        <f t="shared" si="195"/>
        <v>1.6666666666666666E-2</v>
      </c>
      <c r="P1712" s="30">
        <f t="shared" si="196"/>
        <v>127</v>
      </c>
      <c r="Q1712" s="31">
        <f t="shared" si="197"/>
        <v>119</v>
      </c>
      <c r="R1712" s="31">
        <f t="shared" si="198"/>
        <v>2</v>
      </c>
      <c r="S1712" s="32">
        <f t="shared" si="199"/>
        <v>1.6528925619834711E-2</v>
      </c>
    </row>
    <row r="1713" spans="1:19" ht="27.6" x14ac:dyDescent="0.3">
      <c r="A1713" s="34" t="s">
        <v>498</v>
      </c>
      <c r="B1713" s="40" t="s">
        <v>51</v>
      </c>
      <c r="C1713" s="41" t="s">
        <v>58</v>
      </c>
      <c r="D1713" s="42"/>
      <c r="E1713" s="19"/>
      <c r="F1713" s="19"/>
      <c r="G1713" s="19"/>
      <c r="H1713" s="24" t="str">
        <f t="shared" si="193"/>
        <v/>
      </c>
      <c r="I1713" s="42">
        <v>10</v>
      </c>
      <c r="J1713" s="19">
        <v>8</v>
      </c>
      <c r="K1713" s="19">
        <v>1</v>
      </c>
      <c r="L1713" s="27">
        <f t="shared" si="194"/>
        <v>0.125</v>
      </c>
      <c r="M1713" s="19"/>
      <c r="N1713" s="19">
        <v>1</v>
      </c>
      <c r="O1713" s="29">
        <f t="shared" si="195"/>
        <v>0.1111111111111111</v>
      </c>
      <c r="P1713" s="30">
        <f t="shared" si="196"/>
        <v>10</v>
      </c>
      <c r="Q1713" s="31">
        <f t="shared" si="197"/>
        <v>8</v>
      </c>
      <c r="R1713" s="31">
        <f t="shared" si="198"/>
        <v>1</v>
      </c>
      <c r="S1713" s="32">
        <f t="shared" si="199"/>
        <v>0.1111111111111111</v>
      </c>
    </row>
    <row r="1714" spans="1:19" x14ac:dyDescent="0.3">
      <c r="A1714" s="34" t="s">
        <v>498</v>
      </c>
      <c r="B1714" s="40" t="s">
        <v>51</v>
      </c>
      <c r="C1714" s="41" t="s">
        <v>59</v>
      </c>
      <c r="D1714" s="42"/>
      <c r="E1714" s="19"/>
      <c r="F1714" s="19"/>
      <c r="G1714" s="19"/>
      <c r="H1714" s="24" t="str">
        <f t="shared" si="193"/>
        <v/>
      </c>
      <c r="I1714" s="42">
        <v>164</v>
      </c>
      <c r="J1714" s="19">
        <v>149</v>
      </c>
      <c r="K1714" s="19">
        <v>14</v>
      </c>
      <c r="L1714" s="27">
        <f t="shared" si="194"/>
        <v>9.3959731543624164E-2</v>
      </c>
      <c r="M1714" s="19"/>
      <c r="N1714" s="19">
        <v>11</v>
      </c>
      <c r="O1714" s="29">
        <f t="shared" si="195"/>
        <v>6.8750000000000006E-2</v>
      </c>
      <c r="P1714" s="30">
        <f t="shared" si="196"/>
        <v>164</v>
      </c>
      <c r="Q1714" s="31">
        <f t="shared" si="197"/>
        <v>149</v>
      </c>
      <c r="R1714" s="31">
        <f t="shared" si="198"/>
        <v>11</v>
      </c>
      <c r="S1714" s="32">
        <f t="shared" si="199"/>
        <v>6.8750000000000006E-2</v>
      </c>
    </row>
    <row r="1715" spans="1:19" x14ac:dyDescent="0.3">
      <c r="A1715" s="34" t="s">
        <v>498</v>
      </c>
      <c r="B1715" s="40" t="s">
        <v>60</v>
      </c>
      <c r="C1715" s="41" t="s">
        <v>61</v>
      </c>
      <c r="D1715" s="42"/>
      <c r="E1715" s="19"/>
      <c r="F1715" s="19"/>
      <c r="G1715" s="19"/>
      <c r="H1715" s="24" t="str">
        <f t="shared" si="193"/>
        <v/>
      </c>
      <c r="I1715" s="42">
        <v>55</v>
      </c>
      <c r="J1715" s="19">
        <v>52</v>
      </c>
      <c r="K1715" s="19"/>
      <c r="L1715" s="27">
        <f t="shared" si="194"/>
        <v>0</v>
      </c>
      <c r="M1715" s="19"/>
      <c r="N1715" s="19"/>
      <c r="O1715" s="29">
        <f t="shared" si="195"/>
        <v>0</v>
      </c>
      <c r="P1715" s="30">
        <f t="shared" si="196"/>
        <v>55</v>
      </c>
      <c r="Q1715" s="31">
        <f t="shared" si="197"/>
        <v>52</v>
      </c>
      <c r="R1715" s="31" t="str">
        <f t="shared" si="198"/>
        <v/>
      </c>
      <c r="S1715" s="32" t="str">
        <f t="shared" si="199"/>
        <v/>
      </c>
    </row>
    <row r="1716" spans="1:19" x14ac:dyDescent="0.3">
      <c r="A1716" s="34" t="s">
        <v>498</v>
      </c>
      <c r="B1716" s="40" t="s">
        <v>68</v>
      </c>
      <c r="C1716" s="41" t="s">
        <v>70</v>
      </c>
      <c r="D1716" s="42">
        <v>5</v>
      </c>
      <c r="E1716" s="19">
        <v>1</v>
      </c>
      <c r="F1716" s="19"/>
      <c r="G1716" s="19">
        <v>4</v>
      </c>
      <c r="H1716" s="24">
        <f t="shared" si="193"/>
        <v>0.8</v>
      </c>
      <c r="I1716" s="42">
        <v>1200</v>
      </c>
      <c r="J1716" s="19">
        <v>719</v>
      </c>
      <c r="K1716" s="19">
        <v>162</v>
      </c>
      <c r="L1716" s="27">
        <f t="shared" si="194"/>
        <v>0.22531293463143254</v>
      </c>
      <c r="M1716" s="19">
        <v>1</v>
      </c>
      <c r="N1716" s="19">
        <v>452</v>
      </c>
      <c r="O1716" s="29">
        <f t="shared" si="195"/>
        <v>0.38566552901023893</v>
      </c>
      <c r="P1716" s="30">
        <f t="shared" si="196"/>
        <v>1205</v>
      </c>
      <c r="Q1716" s="31">
        <f t="shared" si="197"/>
        <v>721</v>
      </c>
      <c r="R1716" s="31">
        <f t="shared" si="198"/>
        <v>456</v>
      </c>
      <c r="S1716" s="32">
        <f t="shared" si="199"/>
        <v>0.38742565845369581</v>
      </c>
    </row>
    <row r="1717" spans="1:19" x14ac:dyDescent="0.3">
      <c r="A1717" s="34" t="s">
        <v>498</v>
      </c>
      <c r="B1717" s="40" t="s">
        <v>71</v>
      </c>
      <c r="C1717" s="41" t="s">
        <v>73</v>
      </c>
      <c r="D1717" s="42">
        <v>3</v>
      </c>
      <c r="E1717" s="19">
        <v>3</v>
      </c>
      <c r="F1717" s="19"/>
      <c r="G1717" s="19"/>
      <c r="H1717" s="24">
        <f t="shared" si="193"/>
        <v>0</v>
      </c>
      <c r="I1717" s="42">
        <v>624</v>
      </c>
      <c r="J1717" s="19">
        <v>609</v>
      </c>
      <c r="K1717" s="19">
        <v>152</v>
      </c>
      <c r="L1717" s="27">
        <f t="shared" si="194"/>
        <v>0.24958949096880131</v>
      </c>
      <c r="M1717" s="19">
        <v>2</v>
      </c>
      <c r="N1717" s="19">
        <v>6</v>
      </c>
      <c r="O1717" s="29">
        <f t="shared" si="195"/>
        <v>9.7244732576985422E-3</v>
      </c>
      <c r="P1717" s="30">
        <f t="shared" si="196"/>
        <v>627</v>
      </c>
      <c r="Q1717" s="31">
        <f t="shared" si="197"/>
        <v>614</v>
      </c>
      <c r="R1717" s="31">
        <f t="shared" si="198"/>
        <v>6</v>
      </c>
      <c r="S1717" s="32">
        <f t="shared" si="199"/>
        <v>9.6774193548387101E-3</v>
      </c>
    </row>
    <row r="1718" spans="1:19" x14ac:dyDescent="0.3">
      <c r="A1718" s="34" t="s">
        <v>498</v>
      </c>
      <c r="B1718" s="40" t="s">
        <v>71</v>
      </c>
      <c r="C1718" s="41" t="s">
        <v>74</v>
      </c>
      <c r="D1718" s="42"/>
      <c r="E1718" s="19"/>
      <c r="F1718" s="19"/>
      <c r="G1718" s="19"/>
      <c r="H1718" s="24" t="str">
        <f t="shared" si="193"/>
        <v/>
      </c>
      <c r="I1718" s="42">
        <v>276</v>
      </c>
      <c r="J1718" s="19">
        <v>253</v>
      </c>
      <c r="K1718" s="19">
        <v>36</v>
      </c>
      <c r="L1718" s="27">
        <f t="shared" si="194"/>
        <v>0.14229249011857709</v>
      </c>
      <c r="M1718" s="19">
        <v>6</v>
      </c>
      <c r="N1718" s="19">
        <v>7</v>
      </c>
      <c r="O1718" s="29">
        <f t="shared" si="195"/>
        <v>2.6315789473684209E-2</v>
      </c>
      <c r="P1718" s="30">
        <f t="shared" si="196"/>
        <v>276</v>
      </c>
      <c r="Q1718" s="31">
        <f t="shared" si="197"/>
        <v>259</v>
      </c>
      <c r="R1718" s="31">
        <f t="shared" si="198"/>
        <v>7</v>
      </c>
      <c r="S1718" s="32">
        <f t="shared" si="199"/>
        <v>2.6315789473684209E-2</v>
      </c>
    </row>
    <row r="1719" spans="1:19" x14ac:dyDescent="0.3">
      <c r="A1719" s="34" t="s">
        <v>498</v>
      </c>
      <c r="B1719" s="40" t="s">
        <v>71</v>
      </c>
      <c r="C1719" s="41" t="s">
        <v>75</v>
      </c>
      <c r="D1719" s="42"/>
      <c r="E1719" s="19"/>
      <c r="F1719" s="19"/>
      <c r="G1719" s="19"/>
      <c r="H1719" s="24" t="str">
        <f t="shared" si="193"/>
        <v/>
      </c>
      <c r="I1719" s="42">
        <v>827</v>
      </c>
      <c r="J1719" s="19">
        <v>785</v>
      </c>
      <c r="K1719" s="19">
        <v>16</v>
      </c>
      <c r="L1719" s="27">
        <f t="shared" si="194"/>
        <v>2.038216560509554E-2</v>
      </c>
      <c r="M1719" s="19">
        <v>5</v>
      </c>
      <c r="N1719" s="19">
        <v>11</v>
      </c>
      <c r="O1719" s="29">
        <f t="shared" si="195"/>
        <v>1.3732833957553059E-2</v>
      </c>
      <c r="P1719" s="30">
        <f t="shared" si="196"/>
        <v>827</v>
      </c>
      <c r="Q1719" s="31">
        <f t="shared" si="197"/>
        <v>790</v>
      </c>
      <c r="R1719" s="31">
        <f t="shared" si="198"/>
        <v>11</v>
      </c>
      <c r="S1719" s="32">
        <f t="shared" si="199"/>
        <v>1.3732833957553059E-2</v>
      </c>
    </row>
    <row r="1720" spans="1:19" x14ac:dyDescent="0.3">
      <c r="A1720" s="34" t="s">
        <v>498</v>
      </c>
      <c r="B1720" s="40" t="s">
        <v>77</v>
      </c>
      <c r="C1720" s="41" t="s">
        <v>78</v>
      </c>
      <c r="D1720" s="42">
        <v>3</v>
      </c>
      <c r="E1720" s="19">
        <v>1</v>
      </c>
      <c r="F1720" s="19"/>
      <c r="G1720" s="19"/>
      <c r="H1720" s="24">
        <f t="shared" si="193"/>
        <v>0</v>
      </c>
      <c r="I1720" s="42">
        <v>1575</v>
      </c>
      <c r="J1720" s="19">
        <v>841</v>
      </c>
      <c r="K1720" s="19">
        <v>221</v>
      </c>
      <c r="L1720" s="27">
        <f t="shared" si="194"/>
        <v>0.26278240190249702</v>
      </c>
      <c r="M1720" s="19">
        <v>72</v>
      </c>
      <c r="N1720" s="19">
        <v>662</v>
      </c>
      <c r="O1720" s="29">
        <f t="shared" si="195"/>
        <v>0.42031746031746031</v>
      </c>
      <c r="P1720" s="30">
        <f t="shared" si="196"/>
        <v>1578</v>
      </c>
      <c r="Q1720" s="31">
        <f t="shared" si="197"/>
        <v>914</v>
      </c>
      <c r="R1720" s="31">
        <f t="shared" si="198"/>
        <v>662</v>
      </c>
      <c r="S1720" s="32">
        <f t="shared" si="199"/>
        <v>0.42005076142131981</v>
      </c>
    </row>
    <row r="1721" spans="1:19" ht="27.6" x14ac:dyDescent="0.3">
      <c r="A1721" s="34" t="s">
        <v>498</v>
      </c>
      <c r="B1721" s="40" t="s">
        <v>83</v>
      </c>
      <c r="C1721" s="41" t="s">
        <v>84</v>
      </c>
      <c r="D1721" s="42">
        <v>7</v>
      </c>
      <c r="E1721" s="19">
        <v>6</v>
      </c>
      <c r="F1721" s="19"/>
      <c r="G1721" s="19"/>
      <c r="H1721" s="24">
        <f t="shared" si="193"/>
        <v>0</v>
      </c>
      <c r="I1721" s="42">
        <v>537</v>
      </c>
      <c r="J1721" s="19">
        <v>409</v>
      </c>
      <c r="K1721" s="19">
        <v>50</v>
      </c>
      <c r="L1721" s="27">
        <f t="shared" si="194"/>
        <v>0.12224938875305623</v>
      </c>
      <c r="M1721" s="19">
        <v>2</v>
      </c>
      <c r="N1721" s="19">
        <v>102</v>
      </c>
      <c r="O1721" s="29">
        <f t="shared" si="195"/>
        <v>0.19883040935672514</v>
      </c>
      <c r="P1721" s="30">
        <f t="shared" si="196"/>
        <v>544</v>
      </c>
      <c r="Q1721" s="31">
        <f t="shared" si="197"/>
        <v>417</v>
      </c>
      <c r="R1721" s="31">
        <f t="shared" si="198"/>
        <v>102</v>
      </c>
      <c r="S1721" s="32">
        <f t="shared" si="199"/>
        <v>0.19653179190751446</v>
      </c>
    </row>
    <row r="1722" spans="1:19" x14ac:dyDescent="0.3">
      <c r="A1722" s="34" t="s">
        <v>498</v>
      </c>
      <c r="B1722" s="40" t="s">
        <v>85</v>
      </c>
      <c r="C1722" s="41" t="s">
        <v>86</v>
      </c>
      <c r="D1722" s="42">
        <v>7</v>
      </c>
      <c r="E1722" s="19">
        <v>7</v>
      </c>
      <c r="F1722" s="19"/>
      <c r="G1722" s="19"/>
      <c r="H1722" s="24">
        <f t="shared" si="193"/>
        <v>0</v>
      </c>
      <c r="I1722" s="42">
        <v>120771</v>
      </c>
      <c r="J1722" s="19">
        <v>115783</v>
      </c>
      <c r="K1722" s="19">
        <v>2178</v>
      </c>
      <c r="L1722" s="27">
        <f t="shared" si="194"/>
        <v>1.8811051708800083E-2</v>
      </c>
      <c r="M1722" s="19">
        <v>2</v>
      </c>
      <c r="N1722" s="19">
        <v>3933</v>
      </c>
      <c r="O1722" s="29">
        <f t="shared" si="195"/>
        <v>3.2852202676289279E-2</v>
      </c>
      <c r="P1722" s="30">
        <f t="shared" si="196"/>
        <v>120778</v>
      </c>
      <c r="Q1722" s="31">
        <f t="shared" si="197"/>
        <v>115792</v>
      </c>
      <c r="R1722" s="31">
        <f t="shared" si="198"/>
        <v>3933</v>
      </c>
      <c r="S1722" s="32">
        <f t="shared" si="199"/>
        <v>3.285028189601169E-2</v>
      </c>
    </row>
    <row r="1723" spans="1:19" ht="27.6" x14ac:dyDescent="0.3">
      <c r="A1723" s="34" t="s">
        <v>498</v>
      </c>
      <c r="B1723" s="40" t="s">
        <v>85</v>
      </c>
      <c r="C1723" s="41" t="s">
        <v>89</v>
      </c>
      <c r="D1723" s="42"/>
      <c r="E1723" s="19"/>
      <c r="F1723" s="19"/>
      <c r="G1723" s="19"/>
      <c r="H1723" s="24" t="str">
        <f t="shared" si="193"/>
        <v/>
      </c>
      <c r="I1723" s="42">
        <v>52558</v>
      </c>
      <c r="J1723" s="19">
        <v>49484</v>
      </c>
      <c r="K1723" s="19">
        <v>1395</v>
      </c>
      <c r="L1723" s="27">
        <f t="shared" si="194"/>
        <v>2.8190930401746018E-2</v>
      </c>
      <c r="M1723" s="19">
        <v>6</v>
      </c>
      <c r="N1723" s="19">
        <v>2817</v>
      </c>
      <c r="O1723" s="29">
        <f t="shared" si="195"/>
        <v>5.3855124553119083E-2</v>
      </c>
      <c r="P1723" s="30">
        <f t="shared" si="196"/>
        <v>52558</v>
      </c>
      <c r="Q1723" s="31">
        <f t="shared" si="197"/>
        <v>49490</v>
      </c>
      <c r="R1723" s="31">
        <f t="shared" si="198"/>
        <v>2817</v>
      </c>
      <c r="S1723" s="32">
        <f t="shared" si="199"/>
        <v>5.3855124553119083E-2</v>
      </c>
    </row>
    <row r="1724" spans="1:19" x14ac:dyDescent="0.3">
      <c r="A1724" s="34" t="s">
        <v>498</v>
      </c>
      <c r="B1724" s="40" t="s">
        <v>85</v>
      </c>
      <c r="C1724" s="41" t="s">
        <v>90</v>
      </c>
      <c r="D1724" s="42">
        <v>1</v>
      </c>
      <c r="E1724" s="19">
        <v>1</v>
      </c>
      <c r="F1724" s="19"/>
      <c r="G1724" s="19"/>
      <c r="H1724" s="24">
        <f t="shared" si="193"/>
        <v>0</v>
      </c>
      <c r="I1724" s="42">
        <v>81242</v>
      </c>
      <c r="J1724" s="19">
        <v>75709</v>
      </c>
      <c r="K1724" s="19">
        <v>1471</v>
      </c>
      <c r="L1724" s="27">
        <f t="shared" si="194"/>
        <v>1.9429658296899972E-2</v>
      </c>
      <c r="M1724" s="19">
        <v>1</v>
      </c>
      <c r="N1724" s="19">
        <v>2843</v>
      </c>
      <c r="O1724" s="29">
        <f t="shared" si="195"/>
        <v>3.6192125062060009E-2</v>
      </c>
      <c r="P1724" s="30">
        <f t="shared" si="196"/>
        <v>81243</v>
      </c>
      <c r="Q1724" s="31">
        <f t="shared" si="197"/>
        <v>75711</v>
      </c>
      <c r="R1724" s="31">
        <f t="shared" si="198"/>
        <v>2843</v>
      </c>
      <c r="S1724" s="32">
        <f t="shared" si="199"/>
        <v>3.6191664332815641E-2</v>
      </c>
    </row>
    <row r="1725" spans="1:19" x14ac:dyDescent="0.3">
      <c r="A1725" s="34" t="s">
        <v>498</v>
      </c>
      <c r="B1725" s="40" t="s">
        <v>93</v>
      </c>
      <c r="C1725" s="41" t="s">
        <v>94</v>
      </c>
      <c r="D1725" s="42">
        <v>1</v>
      </c>
      <c r="E1725" s="19">
        <v>1</v>
      </c>
      <c r="F1725" s="19"/>
      <c r="G1725" s="19"/>
      <c r="H1725" s="24">
        <f t="shared" si="193"/>
        <v>0</v>
      </c>
      <c r="I1725" s="42">
        <v>416</v>
      </c>
      <c r="J1725" s="19">
        <v>367</v>
      </c>
      <c r="K1725" s="19">
        <v>181</v>
      </c>
      <c r="L1725" s="27">
        <f t="shared" si="194"/>
        <v>0.49318801089918257</v>
      </c>
      <c r="M1725" s="19">
        <v>3</v>
      </c>
      <c r="N1725" s="19">
        <v>43</v>
      </c>
      <c r="O1725" s="29">
        <f t="shared" si="195"/>
        <v>0.10411622276029056</v>
      </c>
      <c r="P1725" s="30">
        <f t="shared" si="196"/>
        <v>417</v>
      </c>
      <c r="Q1725" s="31">
        <f t="shared" si="197"/>
        <v>371</v>
      </c>
      <c r="R1725" s="31">
        <f t="shared" si="198"/>
        <v>43</v>
      </c>
      <c r="S1725" s="32">
        <f t="shared" si="199"/>
        <v>0.10386473429951691</v>
      </c>
    </row>
    <row r="1726" spans="1:19" ht="41.4" x14ac:dyDescent="0.3">
      <c r="A1726" s="34" t="s">
        <v>498</v>
      </c>
      <c r="B1726" s="40" t="s">
        <v>100</v>
      </c>
      <c r="C1726" s="41" t="s">
        <v>101</v>
      </c>
      <c r="D1726" s="42">
        <v>5</v>
      </c>
      <c r="E1726" s="19">
        <v>5</v>
      </c>
      <c r="F1726" s="19"/>
      <c r="G1726" s="19"/>
      <c r="H1726" s="24">
        <f t="shared" si="193"/>
        <v>0</v>
      </c>
      <c r="I1726" s="42">
        <v>4317</v>
      </c>
      <c r="J1726" s="19">
        <v>871</v>
      </c>
      <c r="K1726" s="19">
        <v>258</v>
      </c>
      <c r="L1726" s="27">
        <f t="shared" si="194"/>
        <v>0.29621125143513205</v>
      </c>
      <c r="M1726" s="19">
        <v>995</v>
      </c>
      <c r="N1726" s="19">
        <v>2451</v>
      </c>
      <c r="O1726" s="29">
        <f t="shared" si="195"/>
        <v>0.56775538568450312</v>
      </c>
      <c r="P1726" s="30">
        <f t="shared" si="196"/>
        <v>4322</v>
      </c>
      <c r="Q1726" s="31">
        <f t="shared" si="197"/>
        <v>1871</v>
      </c>
      <c r="R1726" s="31">
        <f t="shared" si="198"/>
        <v>2451</v>
      </c>
      <c r="S1726" s="32">
        <f t="shared" si="199"/>
        <v>0.56709856547894488</v>
      </c>
    </row>
    <row r="1727" spans="1:19" x14ac:dyDescent="0.3">
      <c r="A1727" s="34" t="s">
        <v>498</v>
      </c>
      <c r="B1727" s="40" t="s">
        <v>103</v>
      </c>
      <c r="C1727" s="41" t="s">
        <v>104</v>
      </c>
      <c r="D1727" s="42">
        <v>6</v>
      </c>
      <c r="E1727" s="19">
        <v>6</v>
      </c>
      <c r="F1727" s="19"/>
      <c r="G1727" s="19"/>
      <c r="H1727" s="24">
        <f t="shared" si="193"/>
        <v>0</v>
      </c>
      <c r="I1727" s="42">
        <v>292</v>
      </c>
      <c r="J1727" s="19">
        <v>272</v>
      </c>
      <c r="K1727" s="19">
        <v>94</v>
      </c>
      <c r="L1727" s="27">
        <f t="shared" si="194"/>
        <v>0.34558823529411764</v>
      </c>
      <c r="M1727" s="19"/>
      <c r="N1727" s="19">
        <v>1</v>
      </c>
      <c r="O1727" s="29">
        <f t="shared" si="195"/>
        <v>3.663003663003663E-3</v>
      </c>
      <c r="P1727" s="30">
        <f t="shared" si="196"/>
        <v>298</v>
      </c>
      <c r="Q1727" s="31">
        <f t="shared" si="197"/>
        <v>278</v>
      </c>
      <c r="R1727" s="31">
        <f t="shared" si="198"/>
        <v>1</v>
      </c>
      <c r="S1727" s="32">
        <f t="shared" si="199"/>
        <v>3.5842293906810036E-3</v>
      </c>
    </row>
    <row r="1728" spans="1:19" x14ac:dyDescent="0.3">
      <c r="A1728" s="34" t="s">
        <v>498</v>
      </c>
      <c r="B1728" s="40" t="s">
        <v>105</v>
      </c>
      <c r="C1728" s="41" t="s">
        <v>106</v>
      </c>
      <c r="D1728" s="42"/>
      <c r="E1728" s="19"/>
      <c r="F1728" s="19"/>
      <c r="G1728" s="19"/>
      <c r="H1728" s="24" t="str">
        <f t="shared" si="193"/>
        <v/>
      </c>
      <c r="I1728" s="42">
        <v>4216</v>
      </c>
      <c r="J1728" s="19">
        <v>2906</v>
      </c>
      <c r="K1728" s="19">
        <v>1419</v>
      </c>
      <c r="L1728" s="27">
        <f t="shared" si="194"/>
        <v>0.48830006882312454</v>
      </c>
      <c r="M1728" s="19"/>
      <c r="N1728" s="19">
        <v>1212</v>
      </c>
      <c r="O1728" s="29">
        <f t="shared" si="195"/>
        <v>0.29431762991743565</v>
      </c>
      <c r="P1728" s="30">
        <f t="shared" si="196"/>
        <v>4216</v>
      </c>
      <c r="Q1728" s="31">
        <f t="shared" si="197"/>
        <v>2906</v>
      </c>
      <c r="R1728" s="31">
        <f t="shared" si="198"/>
        <v>1212</v>
      </c>
      <c r="S1728" s="32">
        <f t="shared" si="199"/>
        <v>0.29431762991743565</v>
      </c>
    </row>
    <row r="1729" spans="1:19" x14ac:dyDescent="0.3">
      <c r="A1729" s="34" t="s">
        <v>498</v>
      </c>
      <c r="B1729" s="40" t="s">
        <v>107</v>
      </c>
      <c r="C1729" s="41" t="s">
        <v>108</v>
      </c>
      <c r="D1729" s="42"/>
      <c r="E1729" s="19"/>
      <c r="F1729" s="19"/>
      <c r="G1729" s="19"/>
      <c r="H1729" s="24" t="str">
        <f t="shared" si="193"/>
        <v/>
      </c>
      <c r="I1729" s="42">
        <v>1</v>
      </c>
      <c r="J1729" s="19">
        <v>1</v>
      </c>
      <c r="K1729" s="19"/>
      <c r="L1729" s="27">
        <f t="shared" si="194"/>
        <v>0</v>
      </c>
      <c r="M1729" s="19"/>
      <c r="N1729" s="19"/>
      <c r="O1729" s="29">
        <f t="shared" si="195"/>
        <v>0</v>
      </c>
      <c r="P1729" s="30">
        <f t="shared" si="196"/>
        <v>1</v>
      </c>
      <c r="Q1729" s="31">
        <f t="shared" si="197"/>
        <v>1</v>
      </c>
      <c r="R1729" s="31" t="str">
        <f t="shared" si="198"/>
        <v/>
      </c>
      <c r="S1729" s="32" t="str">
        <f t="shared" si="199"/>
        <v/>
      </c>
    </row>
    <row r="1730" spans="1:19" x14ac:dyDescent="0.3">
      <c r="A1730" s="34" t="s">
        <v>498</v>
      </c>
      <c r="B1730" s="40" t="s">
        <v>109</v>
      </c>
      <c r="C1730" s="41" t="s">
        <v>110</v>
      </c>
      <c r="D1730" s="42">
        <v>187</v>
      </c>
      <c r="E1730" s="19">
        <v>143</v>
      </c>
      <c r="F1730" s="19"/>
      <c r="G1730" s="19">
        <v>38</v>
      </c>
      <c r="H1730" s="24">
        <f t="shared" si="193"/>
        <v>0.20994475138121546</v>
      </c>
      <c r="I1730" s="42">
        <v>28261</v>
      </c>
      <c r="J1730" s="19">
        <v>22642</v>
      </c>
      <c r="K1730" s="19">
        <v>1252</v>
      </c>
      <c r="L1730" s="27">
        <f t="shared" si="194"/>
        <v>5.5295468598180374E-2</v>
      </c>
      <c r="M1730" s="19">
        <v>4</v>
      </c>
      <c r="N1730" s="19">
        <v>3258</v>
      </c>
      <c r="O1730" s="29">
        <f t="shared" si="195"/>
        <v>0.12577208153180977</v>
      </c>
      <c r="P1730" s="30">
        <f t="shared" si="196"/>
        <v>28448</v>
      </c>
      <c r="Q1730" s="31">
        <f t="shared" si="197"/>
        <v>22789</v>
      </c>
      <c r="R1730" s="31">
        <f t="shared" si="198"/>
        <v>3296</v>
      </c>
      <c r="S1730" s="32">
        <f t="shared" si="199"/>
        <v>0.12635614337741996</v>
      </c>
    </row>
    <row r="1731" spans="1:19" x14ac:dyDescent="0.3">
      <c r="A1731" s="34" t="s">
        <v>498</v>
      </c>
      <c r="B1731" s="40" t="s">
        <v>111</v>
      </c>
      <c r="C1731" s="41" t="s">
        <v>112</v>
      </c>
      <c r="D1731" s="42"/>
      <c r="E1731" s="19"/>
      <c r="F1731" s="19"/>
      <c r="G1731" s="19"/>
      <c r="H1731" s="24" t="str">
        <f t="shared" si="193"/>
        <v/>
      </c>
      <c r="I1731" s="42">
        <v>1330</v>
      </c>
      <c r="J1731" s="19">
        <v>1229</v>
      </c>
      <c r="K1731" s="19">
        <v>19</v>
      </c>
      <c r="L1731" s="27">
        <f t="shared" si="194"/>
        <v>1.5459723352318959E-2</v>
      </c>
      <c r="M1731" s="19"/>
      <c r="N1731" s="19"/>
      <c r="O1731" s="29">
        <f t="shared" si="195"/>
        <v>0</v>
      </c>
      <c r="P1731" s="30">
        <f t="shared" si="196"/>
        <v>1330</v>
      </c>
      <c r="Q1731" s="31">
        <f t="shared" si="197"/>
        <v>1229</v>
      </c>
      <c r="R1731" s="31" t="str">
        <f t="shared" si="198"/>
        <v/>
      </c>
      <c r="S1731" s="32" t="str">
        <f t="shared" si="199"/>
        <v/>
      </c>
    </row>
    <row r="1732" spans="1:19" x14ac:dyDescent="0.3">
      <c r="A1732" s="34" t="s">
        <v>498</v>
      </c>
      <c r="B1732" s="40" t="s">
        <v>115</v>
      </c>
      <c r="C1732" s="41" t="s">
        <v>116</v>
      </c>
      <c r="D1732" s="42"/>
      <c r="E1732" s="19"/>
      <c r="F1732" s="19"/>
      <c r="G1732" s="19"/>
      <c r="H1732" s="24" t="str">
        <f t="shared" si="193"/>
        <v/>
      </c>
      <c r="I1732" s="42">
        <v>2</v>
      </c>
      <c r="J1732" s="19">
        <v>1</v>
      </c>
      <c r="K1732" s="19"/>
      <c r="L1732" s="27">
        <f t="shared" si="194"/>
        <v>0</v>
      </c>
      <c r="M1732" s="19"/>
      <c r="N1732" s="19"/>
      <c r="O1732" s="29">
        <f t="shared" si="195"/>
        <v>0</v>
      </c>
      <c r="P1732" s="30">
        <f t="shared" si="196"/>
        <v>2</v>
      </c>
      <c r="Q1732" s="31">
        <f t="shared" si="197"/>
        <v>1</v>
      </c>
      <c r="R1732" s="31" t="str">
        <f t="shared" si="198"/>
        <v/>
      </c>
      <c r="S1732" s="32" t="str">
        <f t="shared" si="199"/>
        <v/>
      </c>
    </row>
    <row r="1733" spans="1:19" ht="27.6" x14ac:dyDescent="0.3">
      <c r="A1733" s="34" t="s">
        <v>498</v>
      </c>
      <c r="B1733" s="40" t="s">
        <v>118</v>
      </c>
      <c r="C1733" s="41" t="s">
        <v>119</v>
      </c>
      <c r="D1733" s="42">
        <v>2</v>
      </c>
      <c r="E1733" s="19">
        <v>2</v>
      </c>
      <c r="F1733" s="19"/>
      <c r="G1733" s="19"/>
      <c r="H1733" s="24">
        <f t="shared" si="193"/>
        <v>0</v>
      </c>
      <c r="I1733" s="42">
        <v>29578</v>
      </c>
      <c r="J1733" s="19">
        <v>21366</v>
      </c>
      <c r="K1733" s="19">
        <v>5117</v>
      </c>
      <c r="L1733" s="27">
        <f t="shared" si="194"/>
        <v>0.23949265187681362</v>
      </c>
      <c r="M1733" s="19">
        <v>1</v>
      </c>
      <c r="N1733" s="19">
        <v>6185</v>
      </c>
      <c r="O1733" s="29">
        <f t="shared" si="195"/>
        <v>0.22448461091753774</v>
      </c>
      <c r="P1733" s="30">
        <f t="shared" si="196"/>
        <v>29580</v>
      </c>
      <c r="Q1733" s="31">
        <f t="shared" si="197"/>
        <v>21369</v>
      </c>
      <c r="R1733" s="31">
        <f t="shared" si="198"/>
        <v>6185</v>
      </c>
      <c r="S1733" s="32">
        <f t="shared" si="199"/>
        <v>0.2244683167598171</v>
      </c>
    </row>
    <row r="1734" spans="1:19" x14ac:dyDescent="0.3">
      <c r="A1734" s="34" t="s">
        <v>498</v>
      </c>
      <c r="B1734" s="40" t="s">
        <v>120</v>
      </c>
      <c r="C1734" s="41" t="s">
        <v>506</v>
      </c>
      <c r="D1734" s="42"/>
      <c r="E1734" s="19"/>
      <c r="F1734" s="19"/>
      <c r="G1734" s="19"/>
      <c r="H1734" s="24" t="str">
        <f t="shared" si="193"/>
        <v/>
      </c>
      <c r="I1734" s="42">
        <v>29295</v>
      </c>
      <c r="J1734" s="19">
        <v>21759</v>
      </c>
      <c r="K1734" s="19">
        <v>4171</v>
      </c>
      <c r="L1734" s="27">
        <f t="shared" si="194"/>
        <v>0.19169079461372307</v>
      </c>
      <c r="M1734" s="19">
        <v>30</v>
      </c>
      <c r="N1734" s="19">
        <v>6902</v>
      </c>
      <c r="O1734" s="29">
        <f t="shared" si="195"/>
        <v>0.24056324282876163</v>
      </c>
      <c r="P1734" s="30">
        <f t="shared" si="196"/>
        <v>29295</v>
      </c>
      <c r="Q1734" s="31">
        <f t="shared" si="197"/>
        <v>21789</v>
      </c>
      <c r="R1734" s="31">
        <f t="shared" si="198"/>
        <v>6902</v>
      </c>
      <c r="S1734" s="32">
        <f t="shared" si="199"/>
        <v>0.24056324282876163</v>
      </c>
    </row>
    <row r="1735" spans="1:19" x14ac:dyDescent="0.3">
      <c r="A1735" s="34" t="s">
        <v>498</v>
      </c>
      <c r="B1735" s="40" t="s">
        <v>120</v>
      </c>
      <c r="C1735" s="41" t="s">
        <v>121</v>
      </c>
      <c r="D1735" s="42">
        <v>13</v>
      </c>
      <c r="E1735" s="19">
        <v>13</v>
      </c>
      <c r="F1735" s="19"/>
      <c r="G1735" s="19"/>
      <c r="H1735" s="24">
        <f t="shared" si="193"/>
        <v>0</v>
      </c>
      <c r="I1735" s="42">
        <v>47397</v>
      </c>
      <c r="J1735" s="19">
        <v>31225</v>
      </c>
      <c r="K1735" s="19">
        <v>7456</v>
      </c>
      <c r="L1735" s="27">
        <f t="shared" si="194"/>
        <v>0.23878302642113691</v>
      </c>
      <c r="M1735" s="19"/>
      <c r="N1735" s="19">
        <v>15326</v>
      </c>
      <c r="O1735" s="29">
        <f t="shared" si="195"/>
        <v>0.32923030654550922</v>
      </c>
      <c r="P1735" s="30">
        <f t="shared" si="196"/>
        <v>47410</v>
      </c>
      <c r="Q1735" s="31">
        <f t="shared" si="197"/>
        <v>31238</v>
      </c>
      <c r="R1735" s="31">
        <f t="shared" si="198"/>
        <v>15326</v>
      </c>
      <c r="S1735" s="32">
        <f t="shared" si="199"/>
        <v>0.32913839017266555</v>
      </c>
    </row>
    <row r="1736" spans="1:19" x14ac:dyDescent="0.3">
      <c r="A1736" s="34" t="s">
        <v>498</v>
      </c>
      <c r="B1736" s="40" t="s">
        <v>122</v>
      </c>
      <c r="C1736" s="41" t="s">
        <v>124</v>
      </c>
      <c r="D1736" s="42">
        <v>44</v>
      </c>
      <c r="E1736" s="19">
        <v>11</v>
      </c>
      <c r="F1736" s="19"/>
      <c r="G1736" s="19">
        <v>18</v>
      </c>
      <c r="H1736" s="24">
        <f t="shared" si="193"/>
        <v>0.62068965517241381</v>
      </c>
      <c r="I1736" s="42">
        <v>20760</v>
      </c>
      <c r="J1736" s="19">
        <v>12586</v>
      </c>
      <c r="K1736" s="19">
        <v>1951</v>
      </c>
      <c r="L1736" s="27">
        <f t="shared" si="194"/>
        <v>0.15501350707134912</v>
      </c>
      <c r="M1736" s="19">
        <v>63</v>
      </c>
      <c r="N1736" s="19">
        <v>6923</v>
      </c>
      <c r="O1736" s="29">
        <f t="shared" si="195"/>
        <v>0.35371959942775394</v>
      </c>
      <c r="P1736" s="30">
        <f t="shared" si="196"/>
        <v>20804</v>
      </c>
      <c r="Q1736" s="31">
        <f t="shared" si="197"/>
        <v>12660</v>
      </c>
      <c r="R1736" s="31">
        <f t="shared" si="198"/>
        <v>6941</v>
      </c>
      <c r="S1736" s="32">
        <f t="shared" si="199"/>
        <v>0.35411458599051071</v>
      </c>
    </row>
    <row r="1737" spans="1:19" x14ac:dyDescent="0.3">
      <c r="A1737" s="34" t="s">
        <v>498</v>
      </c>
      <c r="B1737" s="40" t="s">
        <v>125</v>
      </c>
      <c r="C1737" s="41" t="s">
        <v>126</v>
      </c>
      <c r="D1737" s="42"/>
      <c r="E1737" s="19"/>
      <c r="F1737" s="19"/>
      <c r="G1737" s="19"/>
      <c r="H1737" s="24" t="str">
        <f t="shared" si="193"/>
        <v/>
      </c>
      <c r="I1737" s="42">
        <v>38</v>
      </c>
      <c r="J1737" s="19">
        <v>35</v>
      </c>
      <c r="K1737" s="19">
        <v>13</v>
      </c>
      <c r="L1737" s="27">
        <f t="shared" si="194"/>
        <v>0.37142857142857144</v>
      </c>
      <c r="M1737" s="19"/>
      <c r="N1737" s="19"/>
      <c r="O1737" s="29">
        <f t="shared" si="195"/>
        <v>0</v>
      </c>
      <c r="P1737" s="30">
        <f t="shared" si="196"/>
        <v>38</v>
      </c>
      <c r="Q1737" s="31">
        <f t="shared" si="197"/>
        <v>35</v>
      </c>
      <c r="R1737" s="31" t="str">
        <f t="shared" si="198"/>
        <v/>
      </c>
      <c r="S1737" s="32" t="str">
        <f t="shared" si="199"/>
        <v/>
      </c>
    </row>
    <row r="1738" spans="1:19" ht="27.6" x14ac:dyDescent="0.3">
      <c r="A1738" s="34" t="s">
        <v>498</v>
      </c>
      <c r="B1738" s="40" t="s">
        <v>127</v>
      </c>
      <c r="C1738" s="41" t="s">
        <v>507</v>
      </c>
      <c r="D1738" s="42">
        <v>7</v>
      </c>
      <c r="E1738" s="19">
        <v>5</v>
      </c>
      <c r="F1738" s="19"/>
      <c r="G1738" s="19">
        <v>2</v>
      </c>
      <c r="H1738" s="24">
        <f t="shared" si="193"/>
        <v>0.2857142857142857</v>
      </c>
      <c r="I1738" s="42">
        <v>2358</v>
      </c>
      <c r="J1738" s="19">
        <v>1652</v>
      </c>
      <c r="K1738" s="19">
        <v>284</v>
      </c>
      <c r="L1738" s="27">
        <f t="shared" si="194"/>
        <v>0.17191283292978207</v>
      </c>
      <c r="M1738" s="19">
        <v>67</v>
      </c>
      <c r="N1738" s="19">
        <v>514</v>
      </c>
      <c r="O1738" s="29">
        <f t="shared" si="195"/>
        <v>0.23018360949395433</v>
      </c>
      <c r="P1738" s="30">
        <f t="shared" si="196"/>
        <v>2365</v>
      </c>
      <c r="Q1738" s="31">
        <f t="shared" si="197"/>
        <v>1724</v>
      </c>
      <c r="R1738" s="31">
        <f t="shared" si="198"/>
        <v>516</v>
      </c>
      <c r="S1738" s="32">
        <f t="shared" si="199"/>
        <v>0.23035714285714284</v>
      </c>
    </row>
    <row r="1739" spans="1:19" ht="27.6" x14ac:dyDescent="0.3">
      <c r="A1739" s="34" t="s">
        <v>498</v>
      </c>
      <c r="B1739" s="40" t="s">
        <v>127</v>
      </c>
      <c r="C1739" s="41" t="s">
        <v>128</v>
      </c>
      <c r="D1739" s="42">
        <v>2</v>
      </c>
      <c r="E1739" s="19">
        <v>2</v>
      </c>
      <c r="F1739" s="19"/>
      <c r="G1739" s="19"/>
      <c r="H1739" s="24">
        <f t="shared" si="193"/>
        <v>0</v>
      </c>
      <c r="I1739" s="42">
        <v>6343</v>
      </c>
      <c r="J1739" s="19">
        <v>3670</v>
      </c>
      <c r="K1739" s="19">
        <v>886</v>
      </c>
      <c r="L1739" s="27">
        <f t="shared" si="194"/>
        <v>0.24141689373297004</v>
      </c>
      <c r="M1739" s="19">
        <v>347</v>
      </c>
      <c r="N1739" s="19">
        <v>1703</v>
      </c>
      <c r="O1739" s="29">
        <f t="shared" si="195"/>
        <v>0.29772727272727273</v>
      </c>
      <c r="P1739" s="30">
        <f t="shared" si="196"/>
        <v>6345</v>
      </c>
      <c r="Q1739" s="31">
        <f t="shared" si="197"/>
        <v>4019</v>
      </c>
      <c r="R1739" s="31">
        <f t="shared" si="198"/>
        <v>1703</v>
      </c>
      <c r="S1739" s="32">
        <f t="shared" si="199"/>
        <v>0.29762320866829778</v>
      </c>
    </row>
    <row r="1740" spans="1:19" x14ac:dyDescent="0.3">
      <c r="A1740" s="34" t="s">
        <v>498</v>
      </c>
      <c r="B1740" s="40" t="s">
        <v>133</v>
      </c>
      <c r="C1740" s="41" t="s">
        <v>134</v>
      </c>
      <c r="D1740" s="42">
        <v>10</v>
      </c>
      <c r="E1740" s="19">
        <v>2</v>
      </c>
      <c r="F1740" s="19"/>
      <c r="G1740" s="19">
        <v>5</v>
      </c>
      <c r="H1740" s="24">
        <f t="shared" si="193"/>
        <v>0.7142857142857143</v>
      </c>
      <c r="I1740" s="42">
        <v>1756</v>
      </c>
      <c r="J1740" s="19">
        <v>903</v>
      </c>
      <c r="K1740" s="19">
        <v>34</v>
      </c>
      <c r="L1740" s="27">
        <f t="shared" si="194"/>
        <v>3.7652270210409747E-2</v>
      </c>
      <c r="M1740" s="19">
        <v>53</v>
      </c>
      <c r="N1740" s="19">
        <v>584</v>
      </c>
      <c r="O1740" s="29">
        <f t="shared" si="195"/>
        <v>0.37922077922077924</v>
      </c>
      <c r="P1740" s="30">
        <f t="shared" si="196"/>
        <v>1766</v>
      </c>
      <c r="Q1740" s="31">
        <f t="shared" si="197"/>
        <v>958</v>
      </c>
      <c r="R1740" s="31">
        <f t="shared" si="198"/>
        <v>589</v>
      </c>
      <c r="S1740" s="32">
        <f t="shared" si="199"/>
        <v>0.38073691014867483</v>
      </c>
    </row>
    <row r="1741" spans="1:19" x14ac:dyDescent="0.3">
      <c r="A1741" s="34" t="s">
        <v>498</v>
      </c>
      <c r="B1741" s="40" t="s">
        <v>135</v>
      </c>
      <c r="C1741" s="41" t="s">
        <v>136</v>
      </c>
      <c r="D1741" s="42"/>
      <c r="E1741" s="19"/>
      <c r="F1741" s="19"/>
      <c r="G1741" s="19"/>
      <c r="H1741" s="24" t="str">
        <f t="shared" si="193"/>
        <v/>
      </c>
      <c r="I1741" s="42">
        <v>4</v>
      </c>
      <c r="J1741" s="19">
        <v>4</v>
      </c>
      <c r="K1741" s="19"/>
      <c r="L1741" s="27">
        <f t="shared" si="194"/>
        <v>0</v>
      </c>
      <c r="M1741" s="19"/>
      <c r="N1741" s="19"/>
      <c r="O1741" s="29">
        <f t="shared" si="195"/>
        <v>0</v>
      </c>
      <c r="P1741" s="30">
        <f t="shared" si="196"/>
        <v>4</v>
      </c>
      <c r="Q1741" s="31">
        <f t="shared" si="197"/>
        <v>4</v>
      </c>
      <c r="R1741" s="31" t="str">
        <f t="shared" si="198"/>
        <v/>
      </c>
      <c r="S1741" s="32" t="str">
        <f t="shared" si="199"/>
        <v/>
      </c>
    </row>
    <row r="1742" spans="1:19" ht="27.6" x14ac:dyDescent="0.3">
      <c r="A1742" s="34" t="s">
        <v>498</v>
      </c>
      <c r="B1742" s="40" t="s">
        <v>286</v>
      </c>
      <c r="C1742" s="41" t="s">
        <v>288</v>
      </c>
      <c r="D1742" s="42"/>
      <c r="E1742" s="19"/>
      <c r="F1742" s="19"/>
      <c r="G1742" s="19"/>
      <c r="H1742" s="24" t="str">
        <f t="shared" si="193"/>
        <v/>
      </c>
      <c r="I1742" s="42">
        <v>17</v>
      </c>
      <c r="J1742" s="19">
        <v>15</v>
      </c>
      <c r="K1742" s="19"/>
      <c r="L1742" s="27">
        <f t="shared" si="194"/>
        <v>0</v>
      </c>
      <c r="M1742" s="19"/>
      <c r="N1742" s="19">
        <v>2</v>
      </c>
      <c r="O1742" s="29">
        <f t="shared" si="195"/>
        <v>0.11764705882352941</v>
      </c>
      <c r="P1742" s="30">
        <f t="shared" si="196"/>
        <v>17</v>
      </c>
      <c r="Q1742" s="31">
        <f t="shared" si="197"/>
        <v>15</v>
      </c>
      <c r="R1742" s="31">
        <f t="shared" si="198"/>
        <v>2</v>
      </c>
      <c r="S1742" s="32">
        <f t="shared" si="199"/>
        <v>0.11764705882352941</v>
      </c>
    </row>
    <row r="1743" spans="1:19" x14ac:dyDescent="0.3">
      <c r="A1743" s="34" t="s">
        <v>498</v>
      </c>
      <c r="B1743" s="40" t="s">
        <v>137</v>
      </c>
      <c r="C1743" s="41" t="s">
        <v>138</v>
      </c>
      <c r="D1743" s="42"/>
      <c r="E1743" s="19"/>
      <c r="F1743" s="19"/>
      <c r="G1743" s="19"/>
      <c r="H1743" s="24" t="str">
        <f t="shared" si="193"/>
        <v/>
      </c>
      <c r="I1743" s="42">
        <v>1</v>
      </c>
      <c r="J1743" s="19">
        <v>1</v>
      </c>
      <c r="K1743" s="19"/>
      <c r="L1743" s="27">
        <f t="shared" si="194"/>
        <v>0</v>
      </c>
      <c r="M1743" s="19"/>
      <c r="N1743" s="19"/>
      <c r="O1743" s="29">
        <f t="shared" si="195"/>
        <v>0</v>
      </c>
      <c r="P1743" s="30">
        <f t="shared" si="196"/>
        <v>1</v>
      </c>
      <c r="Q1743" s="31">
        <f t="shared" si="197"/>
        <v>1</v>
      </c>
      <c r="R1743" s="31" t="str">
        <f t="shared" si="198"/>
        <v/>
      </c>
      <c r="S1743" s="32" t="str">
        <f t="shared" si="199"/>
        <v/>
      </c>
    </row>
    <row r="1744" spans="1:19" x14ac:dyDescent="0.3">
      <c r="A1744" s="34" t="s">
        <v>498</v>
      </c>
      <c r="B1744" s="40" t="s">
        <v>137</v>
      </c>
      <c r="C1744" s="41" t="s">
        <v>140</v>
      </c>
      <c r="D1744" s="42"/>
      <c r="E1744" s="19"/>
      <c r="F1744" s="19"/>
      <c r="G1744" s="19"/>
      <c r="H1744" s="24" t="str">
        <f t="shared" si="193"/>
        <v/>
      </c>
      <c r="I1744" s="42">
        <v>5</v>
      </c>
      <c r="J1744" s="19">
        <v>5</v>
      </c>
      <c r="K1744" s="19">
        <v>1</v>
      </c>
      <c r="L1744" s="27">
        <f t="shared" si="194"/>
        <v>0.2</v>
      </c>
      <c r="M1744" s="19"/>
      <c r="N1744" s="19"/>
      <c r="O1744" s="29">
        <f t="shared" si="195"/>
        <v>0</v>
      </c>
      <c r="P1744" s="30">
        <f t="shared" si="196"/>
        <v>5</v>
      </c>
      <c r="Q1744" s="31">
        <f t="shared" si="197"/>
        <v>5</v>
      </c>
      <c r="R1744" s="31" t="str">
        <f t="shared" si="198"/>
        <v/>
      </c>
      <c r="S1744" s="32" t="str">
        <f t="shared" si="199"/>
        <v/>
      </c>
    </row>
    <row r="1745" spans="1:19" x14ac:dyDescent="0.3">
      <c r="A1745" s="34" t="s">
        <v>498</v>
      </c>
      <c r="B1745" s="40" t="s">
        <v>137</v>
      </c>
      <c r="C1745" s="41" t="s">
        <v>141</v>
      </c>
      <c r="D1745" s="42"/>
      <c r="E1745" s="19"/>
      <c r="F1745" s="19"/>
      <c r="G1745" s="19"/>
      <c r="H1745" s="24" t="str">
        <f t="shared" si="193"/>
        <v/>
      </c>
      <c r="I1745" s="42">
        <v>54</v>
      </c>
      <c r="J1745" s="19">
        <v>48</v>
      </c>
      <c r="K1745" s="19">
        <v>6</v>
      </c>
      <c r="L1745" s="27">
        <f t="shared" si="194"/>
        <v>0.125</v>
      </c>
      <c r="M1745" s="19"/>
      <c r="N1745" s="19"/>
      <c r="O1745" s="29">
        <f t="shared" si="195"/>
        <v>0</v>
      </c>
      <c r="P1745" s="30">
        <f t="shared" si="196"/>
        <v>54</v>
      </c>
      <c r="Q1745" s="31">
        <f t="shared" si="197"/>
        <v>48</v>
      </c>
      <c r="R1745" s="31" t="str">
        <f t="shared" si="198"/>
        <v/>
      </c>
      <c r="S1745" s="32" t="str">
        <f t="shared" si="199"/>
        <v/>
      </c>
    </row>
    <row r="1746" spans="1:19" x14ac:dyDescent="0.3">
      <c r="A1746" s="34" t="s">
        <v>498</v>
      </c>
      <c r="B1746" s="40" t="s">
        <v>143</v>
      </c>
      <c r="C1746" s="41" t="s">
        <v>144</v>
      </c>
      <c r="D1746" s="42"/>
      <c r="E1746" s="19"/>
      <c r="F1746" s="19"/>
      <c r="G1746" s="19"/>
      <c r="H1746" s="24" t="str">
        <f t="shared" si="193"/>
        <v/>
      </c>
      <c r="I1746" s="42">
        <v>538</v>
      </c>
      <c r="J1746" s="19">
        <v>316</v>
      </c>
      <c r="K1746" s="19">
        <v>22</v>
      </c>
      <c r="L1746" s="27">
        <f t="shared" si="194"/>
        <v>6.9620253164556958E-2</v>
      </c>
      <c r="M1746" s="19"/>
      <c r="N1746" s="19">
        <v>219</v>
      </c>
      <c r="O1746" s="29">
        <f t="shared" si="195"/>
        <v>0.40934579439252339</v>
      </c>
      <c r="P1746" s="30">
        <f t="shared" si="196"/>
        <v>538</v>
      </c>
      <c r="Q1746" s="31">
        <f t="shared" si="197"/>
        <v>316</v>
      </c>
      <c r="R1746" s="31">
        <f t="shared" si="198"/>
        <v>219</v>
      </c>
      <c r="S1746" s="32">
        <f t="shared" si="199"/>
        <v>0.40934579439252339</v>
      </c>
    </row>
    <row r="1747" spans="1:19" x14ac:dyDescent="0.3">
      <c r="A1747" s="34" t="s">
        <v>498</v>
      </c>
      <c r="B1747" s="40" t="s">
        <v>147</v>
      </c>
      <c r="C1747" s="41" t="s">
        <v>148</v>
      </c>
      <c r="D1747" s="42"/>
      <c r="E1747" s="19"/>
      <c r="F1747" s="19"/>
      <c r="G1747" s="19"/>
      <c r="H1747" s="24" t="str">
        <f t="shared" si="193"/>
        <v/>
      </c>
      <c r="I1747" s="42">
        <v>1</v>
      </c>
      <c r="J1747" s="19">
        <v>1</v>
      </c>
      <c r="K1747" s="19"/>
      <c r="L1747" s="27">
        <f t="shared" si="194"/>
        <v>0</v>
      </c>
      <c r="M1747" s="19"/>
      <c r="N1747" s="19"/>
      <c r="O1747" s="29">
        <f t="shared" si="195"/>
        <v>0</v>
      </c>
      <c r="P1747" s="30">
        <f t="shared" si="196"/>
        <v>1</v>
      </c>
      <c r="Q1747" s="31">
        <f t="shared" si="197"/>
        <v>1</v>
      </c>
      <c r="R1747" s="31" t="str">
        <f t="shared" si="198"/>
        <v/>
      </c>
      <c r="S1747" s="32" t="str">
        <f t="shared" si="199"/>
        <v/>
      </c>
    </row>
    <row r="1748" spans="1:19" x14ac:dyDescent="0.3">
      <c r="A1748" s="34" t="s">
        <v>498</v>
      </c>
      <c r="B1748" s="40" t="s">
        <v>155</v>
      </c>
      <c r="C1748" s="41" t="s">
        <v>156</v>
      </c>
      <c r="D1748" s="42">
        <v>30</v>
      </c>
      <c r="E1748" s="19">
        <v>11</v>
      </c>
      <c r="F1748" s="19"/>
      <c r="G1748" s="19">
        <v>16</v>
      </c>
      <c r="H1748" s="24">
        <f t="shared" si="193"/>
        <v>0.59259259259259256</v>
      </c>
      <c r="I1748" s="42">
        <v>5459</v>
      </c>
      <c r="J1748" s="19">
        <v>3310</v>
      </c>
      <c r="K1748" s="19">
        <v>514</v>
      </c>
      <c r="L1748" s="27">
        <f t="shared" si="194"/>
        <v>0.15528700906344411</v>
      </c>
      <c r="M1748" s="19">
        <v>11</v>
      </c>
      <c r="N1748" s="19">
        <v>1829</v>
      </c>
      <c r="O1748" s="29">
        <f t="shared" si="195"/>
        <v>0.35514563106796115</v>
      </c>
      <c r="P1748" s="30">
        <f t="shared" si="196"/>
        <v>5489</v>
      </c>
      <c r="Q1748" s="31">
        <f t="shared" si="197"/>
        <v>3332</v>
      </c>
      <c r="R1748" s="31">
        <f t="shared" si="198"/>
        <v>1845</v>
      </c>
      <c r="S1748" s="32">
        <f t="shared" si="199"/>
        <v>0.35638400618118604</v>
      </c>
    </row>
    <row r="1749" spans="1:19" x14ac:dyDescent="0.3">
      <c r="A1749" s="34" t="s">
        <v>498</v>
      </c>
      <c r="B1749" s="40" t="s">
        <v>157</v>
      </c>
      <c r="C1749" s="41" t="s">
        <v>158</v>
      </c>
      <c r="D1749" s="42">
        <v>1</v>
      </c>
      <c r="E1749" s="19">
        <v>1</v>
      </c>
      <c r="F1749" s="19"/>
      <c r="G1749" s="19"/>
      <c r="H1749" s="24">
        <f t="shared" si="193"/>
        <v>0</v>
      </c>
      <c r="I1749" s="42">
        <v>14</v>
      </c>
      <c r="J1749" s="19">
        <v>11</v>
      </c>
      <c r="K1749" s="19"/>
      <c r="L1749" s="27">
        <f t="shared" si="194"/>
        <v>0</v>
      </c>
      <c r="M1749" s="19">
        <v>1</v>
      </c>
      <c r="N1749" s="19"/>
      <c r="O1749" s="29">
        <f t="shared" si="195"/>
        <v>0</v>
      </c>
      <c r="P1749" s="30">
        <f t="shared" si="196"/>
        <v>15</v>
      </c>
      <c r="Q1749" s="31">
        <f t="shared" si="197"/>
        <v>13</v>
      </c>
      <c r="R1749" s="31" t="str">
        <f t="shared" si="198"/>
        <v/>
      </c>
      <c r="S1749" s="32" t="str">
        <f t="shared" si="199"/>
        <v/>
      </c>
    </row>
    <row r="1750" spans="1:19" x14ac:dyDescent="0.3">
      <c r="A1750" s="34" t="s">
        <v>498</v>
      </c>
      <c r="B1750" s="40" t="s">
        <v>160</v>
      </c>
      <c r="C1750" s="41" t="s">
        <v>161</v>
      </c>
      <c r="D1750" s="42"/>
      <c r="E1750" s="19"/>
      <c r="F1750" s="19"/>
      <c r="G1750" s="19"/>
      <c r="H1750" s="24" t="str">
        <f t="shared" si="193"/>
        <v/>
      </c>
      <c r="I1750" s="42">
        <v>196</v>
      </c>
      <c r="J1750" s="19">
        <v>188</v>
      </c>
      <c r="K1750" s="19">
        <v>17</v>
      </c>
      <c r="L1750" s="27">
        <f t="shared" si="194"/>
        <v>9.0425531914893623E-2</v>
      </c>
      <c r="M1750" s="19"/>
      <c r="N1750" s="19">
        <v>5</v>
      </c>
      <c r="O1750" s="29">
        <f t="shared" si="195"/>
        <v>2.5906735751295335E-2</v>
      </c>
      <c r="P1750" s="30">
        <f t="shared" si="196"/>
        <v>196</v>
      </c>
      <c r="Q1750" s="31">
        <f t="shared" si="197"/>
        <v>188</v>
      </c>
      <c r="R1750" s="31">
        <f t="shared" si="198"/>
        <v>5</v>
      </c>
      <c r="S1750" s="32">
        <f t="shared" si="199"/>
        <v>2.5906735751295335E-2</v>
      </c>
    </row>
    <row r="1751" spans="1:19" x14ac:dyDescent="0.3">
      <c r="A1751" s="34" t="s">
        <v>498</v>
      </c>
      <c r="B1751" s="40" t="s">
        <v>162</v>
      </c>
      <c r="C1751" s="41" t="s">
        <v>163</v>
      </c>
      <c r="D1751" s="42">
        <v>5</v>
      </c>
      <c r="E1751" s="19">
        <v>4</v>
      </c>
      <c r="F1751" s="19"/>
      <c r="G1751" s="19">
        <v>1</v>
      </c>
      <c r="H1751" s="24">
        <f t="shared" si="193"/>
        <v>0.2</v>
      </c>
      <c r="I1751" s="42">
        <v>1315</v>
      </c>
      <c r="J1751" s="19">
        <v>794</v>
      </c>
      <c r="K1751" s="19">
        <v>96</v>
      </c>
      <c r="L1751" s="27">
        <f t="shared" si="194"/>
        <v>0.12090680100755667</v>
      </c>
      <c r="M1751" s="19">
        <v>30</v>
      </c>
      <c r="N1751" s="19">
        <v>304</v>
      </c>
      <c r="O1751" s="29">
        <f t="shared" si="195"/>
        <v>0.26950354609929078</v>
      </c>
      <c r="P1751" s="30">
        <f t="shared" si="196"/>
        <v>1320</v>
      </c>
      <c r="Q1751" s="31">
        <f t="shared" si="197"/>
        <v>828</v>
      </c>
      <c r="R1751" s="31">
        <f t="shared" si="198"/>
        <v>305</v>
      </c>
      <c r="S1751" s="32">
        <f t="shared" si="199"/>
        <v>0.26919682259488087</v>
      </c>
    </row>
    <row r="1752" spans="1:19" x14ac:dyDescent="0.3">
      <c r="A1752" s="34" t="s">
        <v>498</v>
      </c>
      <c r="B1752" s="40" t="s">
        <v>164</v>
      </c>
      <c r="C1752" s="41" t="s">
        <v>165</v>
      </c>
      <c r="D1752" s="42">
        <v>54</v>
      </c>
      <c r="E1752" s="19">
        <v>51</v>
      </c>
      <c r="F1752" s="19"/>
      <c r="G1752" s="19">
        <v>3</v>
      </c>
      <c r="H1752" s="24">
        <f t="shared" si="193"/>
        <v>5.5555555555555552E-2</v>
      </c>
      <c r="I1752" s="42">
        <v>2796</v>
      </c>
      <c r="J1752" s="19">
        <v>1121</v>
      </c>
      <c r="K1752" s="19">
        <v>534</v>
      </c>
      <c r="L1752" s="27">
        <f t="shared" si="194"/>
        <v>0.47636039250669043</v>
      </c>
      <c r="M1752" s="19"/>
      <c r="N1752" s="19">
        <v>1394</v>
      </c>
      <c r="O1752" s="29">
        <f t="shared" si="195"/>
        <v>0.55427435387673951</v>
      </c>
      <c r="P1752" s="30">
        <f t="shared" si="196"/>
        <v>2850</v>
      </c>
      <c r="Q1752" s="31">
        <f t="shared" si="197"/>
        <v>1172</v>
      </c>
      <c r="R1752" s="31">
        <f t="shared" si="198"/>
        <v>1397</v>
      </c>
      <c r="S1752" s="32">
        <f t="shared" si="199"/>
        <v>0.54379135850525495</v>
      </c>
    </row>
    <row r="1753" spans="1:19" x14ac:dyDescent="0.3">
      <c r="A1753" s="34" t="s">
        <v>498</v>
      </c>
      <c r="B1753" s="40" t="s">
        <v>166</v>
      </c>
      <c r="C1753" s="41" t="s">
        <v>167</v>
      </c>
      <c r="D1753" s="42">
        <v>77</v>
      </c>
      <c r="E1753" s="19">
        <v>54</v>
      </c>
      <c r="F1753" s="19"/>
      <c r="G1753" s="19">
        <v>22</v>
      </c>
      <c r="H1753" s="24">
        <f t="shared" si="193"/>
        <v>0.28947368421052633</v>
      </c>
      <c r="I1753" s="42">
        <v>953</v>
      </c>
      <c r="J1753" s="19">
        <v>624</v>
      </c>
      <c r="K1753" s="19">
        <v>141</v>
      </c>
      <c r="L1753" s="27">
        <f t="shared" si="194"/>
        <v>0.22596153846153846</v>
      </c>
      <c r="M1753" s="19"/>
      <c r="N1753" s="19">
        <v>310</v>
      </c>
      <c r="O1753" s="29">
        <f t="shared" si="195"/>
        <v>0.33190578158458245</v>
      </c>
      <c r="P1753" s="30">
        <f t="shared" si="196"/>
        <v>1030</v>
      </c>
      <c r="Q1753" s="31">
        <f t="shared" si="197"/>
        <v>678</v>
      </c>
      <c r="R1753" s="31">
        <f t="shared" si="198"/>
        <v>332</v>
      </c>
      <c r="S1753" s="32">
        <f t="shared" si="199"/>
        <v>0.32871287128712873</v>
      </c>
    </row>
    <row r="1754" spans="1:19" x14ac:dyDescent="0.3">
      <c r="A1754" s="34" t="s">
        <v>498</v>
      </c>
      <c r="B1754" s="40" t="s">
        <v>168</v>
      </c>
      <c r="C1754" s="41" t="s">
        <v>169</v>
      </c>
      <c r="D1754" s="42">
        <v>2</v>
      </c>
      <c r="E1754" s="19">
        <v>2</v>
      </c>
      <c r="F1754" s="19"/>
      <c r="G1754" s="19"/>
      <c r="H1754" s="24">
        <f t="shared" si="193"/>
        <v>0</v>
      </c>
      <c r="I1754" s="42">
        <v>63</v>
      </c>
      <c r="J1754" s="19">
        <v>62</v>
      </c>
      <c r="K1754" s="19">
        <v>5</v>
      </c>
      <c r="L1754" s="27">
        <f t="shared" si="194"/>
        <v>8.0645161290322578E-2</v>
      </c>
      <c r="M1754" s="19">
        <v>1</v>
      </c>
      <c r="N1754" s="19"/>
      <c r="O1754" s="29">
        <f t="shared" si="195"/>
        <v>0</v>
      </c>
      <c r="P1754" s="30">
        <f t="shared" si="196"/>
        <v>65</v>
      </c>
      <c r="Q1754" s="31">
        <f t="shared" si="197"/>
        <v>65</v>
      </c>
      <c r="R1754" s="31" t="str">
        <f t="shared" si="198"/>
        <v/>
      </c>
      <c r="S1754" s="32" t="str">
        <f t="shared" si="199"/>
        <v/>
      </c>
    </row>
    <row r="1755" spans="1:19" x14ac:dyDescent="0.3">
      <c r="A1755" s="34" t="s">
        <v>498</v>
      </c>
      <c r="B1755" s="40" t="s">
        <v>170</v>
      </c>
      <c r="C1755" s="41" t="s">
        <v>171</v>
      </c>
      <c r="D1755" s="42">
        <v>1</v>
      </c>
      <c r="E1755" s="19">
        <v>1</v>
      </c>
      <c r="F1755" s="19"/>
      <c r="G1755" s="19"/>
      <c r="H1755" s="24">
        <f t="shared" si="193"/>
        <v>0</v>
      </c>
      <c r="I1755" s="42">
        <v>1416</v>
      </c>
      <c r="J1755" s="19">
        <v>1408</v>
      </c>
      <c r="K1755" s="19">
        <v>266</v>
      </c>
      <c r="L1755" s="27">
        <f t="shared" si="194"/>
        <v>0.18892045454545456</v>
      </c>
      <c r="M1755" s="19">
        <v>1</v>
      </c>
      <c r="N1755" s="19">
        <v>2</v>
      </c>
      <c r="O1755" s="29">
        <f t="shared" si="195"/>
        <v>1.4174344436569809E-3</v>
      </c>
      <c r="P1755" s="30">
        <f t="shared" si="196"/>
        <v>1417</v>
      </c>
      <c r="Q1755" s="31">
        <f t="shared" si="197"/>
        <v>1410</v>
      </c>
      <c r="R1755" s="31">
        <f t="shared" si="198"/>
        <v>2</v>
      </c>
      <c r="S1755" s="32">
        <f t="shared" si="199"/>
        <v>1.4164305949008499E-3</v>
      </c>
    </row>
    <row r="1756" spans="1:19" x14ac:dyDescent="0.3">
      <c r="A1756" s="34" t="s">
        <v>498</v>
      </c>
      <c r="B1756" s="40" t="s">
        <v>178</v>
      </c>
      <c r="C1756" s="41" t="s">
        <v>183</v>
      </c>
      <c r="D1756" s="42">
        <v>30</v>
      </c>
      <c r="E1756" s="19">
        <v>29</v>
      </c>
      <c r="F1756" s="19"/>
      <c r="G1756" s="19">
        <v>2</v>
      </c>
      <c r="H1756" s="24">
        <f t="shared" si="193"/>
        <v>6.4516129032258063E-2</v>
      </c>
      <c r="I1756" s="42">
        <v>53698</v>
      </c>
      <c r="J1756" s="19">
        <v>48044</v>
      </c>
      <c r="K1756" s="19">
        <v>7341</v>
      </c>
      <c r="L1756" s="27">
        <f t="shared" si="194"/>
        <v>0.15279743568395637</v>
      </c>
      <c r="M1756" s="19"/>
      <c r="N1756" s="19">
        <v>4963</v>
      </c>
      <c r="O1756" s="29">
        <f t="shared" si="195"/>
        <v>9.3629143320693498E-2</v>
      </c>
      <c r="P1756" s="30">
        <f t="shared" si="196"/>
        <v>53728</v>
      </c>
      <c r="Q1756" s="31">
        <f t="shared" si="197"/>
        <v>48073</v>
      </c>
      <c r="R1756" s="31">
        <f t="shared" si="198"/>
        <v>4965</v>
      </c>
      <c r="S1756" s="32">
        <f t="shared" si="199"/>
        <v>9.3612127154115918E-2</v>
      </c>
    </row>
    <row r="1757" spans="1:19" x14ac:dyDescent="0.3">
      <c r="A1757" s="34" t="s">
        <v>498</v>
      </c>
      <c r="B1757" s="40" t="s">
        <v>178</v>
      </c>
      <c r="C1757" s="41" t="s">
        <v>184</v>
      </c>
      <c r="D1757" s="42">
        <v>13</v>
      </c>
      <c r="E1757" s="19">
        <v>13</v>
      </c>
      <c r="F1757" s="19"/>
      <c r="G1757" s="19">
        <v>1</v>
      </c>
      <c r="H1757" s="24">
        <f t="shared" si="193"/>
        <v>7.1428571428571425E-2</v>
      </c>
      <c r="I1757" s="42">
        <v>43506</v>
      </c>
      <c r="J1757" s="19">
        <v>32762</v>
      </c>
      <c r="K1757" s="19">
        <v>11285</v>
      </c>
      <c r="L1757" s="27">
        <f t="shared" si="194"/>
        <v>0.34445394054087053</v>
      </c>
      <c r="M1757" s="19">
        <v>1</v>
      </c>
      <c r="N1757" s="19">
        <v>10187</v>
      </c>
      <c r="O1757" s="29">
        <f t="shared" si="195"/>
        <v>0.23718277066356228</v>
      </c>
      <c r="P1757" s="30">
        <f t="shared" si="196"/>
        <v>43519</v>
      </c>
      <c r="Q1757" s="31">
        <f t="shared" si="197"/>
        <v>32776</v>
      </c>
      <c r="R1757" s="31">
        <f t="shared" si="198"/>
        <v>10188</v>
      </c>
      <c r="S1757" s="32">
        <f t="shared" si="199"/>
        <v>0.23712875896099059</v>
      </c>
    </row>
    <row r="1758" spans="1:19" x14ac:dyDescent="0.3">
      <c r="A1758" s="34" t="s">
        <v>498</v>
      </c>
      <c r="B1758" s="40" t="s">
        <v>185</v>
      </c>
      <c r="C1758" s="41" t="s">
        <v>186</v>
      </c>
      <c r="D1758" s="42"/>
      <c r="E1758" s="19"/>
      <c r="F1758" s="19"/>
      <c r="G1758" s="19"/>
      <c r="H1758" s="24" t="str">
        <f t="shared" si="193"/>
        <v/>
      </c>
      <c r="I1758" s="42">
        <v>20567</v>
      </c>
      <c r="J1758" s="19">
        <v>19854</v>
      </c>
      <c r="K1758" s="19">
        <v>479</v>
      </c>
      <c r="L1758" s="27">
        <f t="shared" si="194"/>
        <v>2.4126120680971089E-2</v>
      </c>
      <c r="M1758" s="19">
        <v>1</v>
      </c>
      <c r="N1758" s="19">
        <v>572</v>
      </c>
      <c r="O1758" s="29">
        <f t="shared" si="195"/>
        <v>2.8002154011847066E-2</v>
      </c>
      <c r="P1758" s="30">
        <f t="shared" si="196"/>
        <v>20567</v>
      </c>
      <c r="Q1758" s="31">
        <f t="shared" si="197"/>
        <v>19855</v>
      </c>
      <c r="R1758" s="31">
        <f t="shared" si="198"/>
        <v>572</v>
      </c>
      <c r="S1758" s="32">
        <f t="shared" si="199"/>
        <v>2.8002154011847066E-2</v>
      </c>
    </row>
    <row r="1759" spans="1:19" x14ac:dyDescent="0.3">
      <c r="A1759" s="34" t="s">
        <v>498</v>
      </c>
      <c r="B1759" s="40" t="s">
        <v>187</v>
      </c>
      <c r="C1759" s="41" t="s">
        <v>188</v>
      </c>
      <c r="D1759" s="42">
        <v>8</v>
      </c>
      <c r="E1759" s="19">
        <v>2</v>
      </c>
      <c r="F1759" s="19"/>
      <c r="G1759" s="19">
        <v>1</v>
      </c>
      <c r="H1759" s="24">
        <f t="shared" si="193"/>
        <v>0.33333333333333331</v>
      </c>
      <c r="I1759" s="42">
        <v>13728</v>
      </c>
      <c r="J1759" s="19">
        <v>9002</v>
      </c>
      <c r="K1759" s="19">
        <v>829</v>
      </c>
      <c r="L1759" s="27">
        <f t="shared" si="194"/>
        <v>9.2090646522994896E-2</v>
      </c>
      <c r="M1759" s="19">
        <v>214</v>
      </c>
      <c r="N1759" s="19">
        <v>3875</v>
      </c>
      <c r="O1759" s="29">
        <f t="shared" si="195"/>
        <v>0.29600488885493853</v>
      </c>
      <c r="P1759" s="30">
        <f t="shared" si="196"/>
        <v>13736</v>
      </c>
      <c r="Q1759" s="31">
        <f t="shared" si="197"/>
        <v>9218</v>
      </c>
      <c r="R1759" s="31">
        <f t="shared" si="198"/>
        <v>3876</v>
      </c>
      <c r="S1759" s="32">
        <f t="shared" si="199"/>
        <v>0.29601344127081108</v>
      </c>
    </row>
    <row r="1760" spans="1:19" x14ac:dyDescent="0.3">
      <c r="A1760" s="34" t="s">
        <v>498</v>
      </c>
      <c r="B1760" s="40" t="s">
        <v>189</v>
      </c>
      <c r="C1760" s="41" t="s">
        <v>508</v>
      </c>
      <c r="D1760" s="42"/>
      <c r="E1760" s="19"/>
      <c r="F1760" s="19"/>
      <c r="G1760" s="19"/>
      <c r="H1760" s="24" t="str">
        <f t="shared" si="193"/>
        <v/>
      </c>
      <c r="I1760" s="42">
        <v>2051</v>
      </c>
      <c r="J1760" s="19">
        <v>1737</v>
      </c>
      <c r="K1760" s="19">
        <v>614</v>
      </c>
      <c r="L1760" s="27">
        <f t="shared" si="194"/>
        <v>0.3534830166954519</v>
      </c>
      <c r="M1760" s="19">
        <v>134</v>
      </c>
      <c r="N1760" s="19">
        <v>83</v>
      </c>
      <c r="O1760" s="29">
        <f t="shared" si="195"/>
        <v>4.247697031729785E-2</v>
      </c>
      <c r="P1760" s="30">
        <f t="shared" si="196"/>
        <v>2051</v>
      </c>
      <c r="Q1760" s="31">
        <f t="shared" si="197"/>
        <v>1871</v>
      </c>
      <c r="R1760" s="31">
        <f t="shared" si="198"/>
        <v>83</v>
      </c>
      <c r="S1760" s="32">
        <f t="shared" si="199"/>
        <v>4.247697031729785E-2</v>
      </c>
    </row>
    <row r="1761" spans="1:19" x14ac:dyDescent="0.3">
      <c r="A1761" s="34" t="s">
        <v>498</v>
      </c>
      <c r="B1761" s="40" t="s">
        <v>192</v>
      </c>
      <c r="C1761" s="41" t="s">
        <v>193</v>
      </c>
      <c r="D1761" s="42">
        <v>2</v>
      </c>
      <c r="E1761" s="19">
        <v>2</v>
      </c>
      <c r="F1761" s="19"/>
      <c r="G1761" s="19"/>
      <c r="H1761" s="24">
        <f t="shared" ref="H1761:H1824" si="200">IF((E1761+G1761)&lt;&gt;0,G1761/(E1761+G1761),"")</f>
        <v>0</v>
      </c>
      <c r="I1761" s="42">
        <v>4729</v>
      </c>
      <c r="J1761" s="19">
        <v>4611</v>
      </c>
      <c r="K1761" s="19">
        <v>977</v>
      </c>
      <c r="L1761" s="27">
        <f t="shared" ref="L1761:L1824" si="201">IF(J1761&lt;&gt;0,K1761/J1761,"")</f>
        <v>0.21188462372587291</v>
      </c>
      <c r="M1761" s="19"/>
      <c r="N1761" s="19">
        <v>13</v>
      </c>
      <c r="O1761" s="29">
        <f t="shared" ref="O1761:O1824" si="202">IF((J1761+M1761+N1761)&lt;&gt;0,N1761/(J1761+M1761+N1761),"")</f>
        <v>2.8114186851211074E-3</v>
      </c>
      <c r="P1761" s="30">
        <f t="shared" si="196"/>
        <v>4731</v>
      </c>
      <c r="Q1761" s="31">
        <f t="shared" si="197"/>
        <v>4613</v>
      </c>
      <c r="R1761" s="31">
        <f t="shared" si="198"/>
        <v>13</v>
      </c>
      <c r="S1761" s="32">
        <f t="shared" si="199"/>
        <v>2.8102031993082577E-3</v>
      </c>
    </row>
    <row r="1762" spans="1:19" x14ac:dyDescent="0.3">
      <c r="A1762" s="34" t="s">
        <v>498</v>
      </c>
      <c r="B1762" s="40" t="s">
        <v>194</v>
      </c>
      <c r="C1762" s="41" t="s">
        <v>196</v>
      </c>
      <c r="D1762" s="42"/>
      <c r="E1762" s="19"/>
      <c r="F1762" s="19"/>
      <c r="G1762" s="19"/>
      <c r="H1762" s="24" t="str">
        <f t="shared" si="200"/>
        <v/>
      </c>
      <c r="I1762" s="42">
        <v>11883</v>
      </c>
      <c r="J1762" s="19">
        <v>7727</v>
      </c>
      <c r="K1762" s="19">
        <v>2724</v>
      </c>
      <c r="L1762" s="27">
        <f t="shared" si="201"/>
        <v>0.35253008929726931</v>
      </c>
      <c r="M1762" s="19">
        <v>672</v>
      </c>
      <c r="N1762" s="19">
        <v>1989</v>
      </c>
      <c r="O1762" s="29">
        <f t="shared" si="202"/>
        <v>0.19147092799383905</v>
      </c>
      <c r="P1762" s="30">
        <f t="shared" ref="P1762:P1825" si="203">IF(SUM(D1762,I1762)&gt;0,SUM(D1762,I1762),"")</f>
        <v>11883</v>
      </c>
      <c r="Q1762" s="31">
        <f t="shared" ref="Q1762:Q1825" si="204">IF(SUM(E1762,J1762, M1762)&gt;0,SUM(E1762,J1762, M1762),"")</f>
        <v>8399</v>
      </c>
      <c r="R1762" s="31">
        <f t="shared" ref="R1762:R1825" si="205">IF(SUM(G1762,N1762)&gt;0,SUM(G1762,N1762),"")</f>
        <v>1989</v>
      </c>
      <c r="S1762" s="32">
        <f t="shared" ref="S1762:S1825" si="206">IFERROR(IF((Q1762+R1762)&lt;&gt;0,R1762/(Q1762+R1762),""),"")</f>
        <v>0.19147092799383905</v>
      </c>
    </row>
    <row r="1763" spans="1:19" x14ac:dyDescent="0.3">
      <c r="A1763" s="34" t="s">
        <v>498</v>
      </c>
      <c r="B1763" s="40" t="s">
        <v>194</v>
      </c>
      <c r="C1763" s="41" t="s">
        <v>197</v>
      </c>
      <c r="D1763" s="42">
        <v>19</v>
      </c>
      <c r="E1763" s="19">
        <v>18</v>
      </c>
      <c r="F1763" s="19"/>
      <c r="G1763" s="19"/>
      <c r="H1763" s="24">
        <f t="shared" si="200"/>
        <v>0</v>
      </c>
      <c r="I1763" s="42">
        <v>460</v>
      </c>
      <c r="J1763" s="19">
        <v>402</v>
      </c>
      <c r="K1763" s="19">
        <v>33</v>
      </c>
      <c r="L1763" s="27">
        <f t="shared" si="201"/>
        <v>8.2089552238805971E-2</v>
      </c>
      <c r="M1763" s="19">
        <v>3</v>
      </c>
      <c r="N1763" s="19">
        <v>16</v>
      </c>
      <c r="O1763" s="29">
        <f t="shared" si="202"/>
        <v>3.800475059382423E-2</v>
      </c>
      <c r="P1763" s="30">
        <f t="shared" si="203"/>
        <v>479</v>
      </c>
      <c r="Q1763" s="31">
        <f t="shared" si="204"/>
        <v>423</v>
      </c>
      <c r="R1763" s="31">
        <f t="shared" si="205"/>
        <v>16</v>
      </c>
      <c r="S1763" s="32">
        <f t="shared" si="206"/>
        <v>3.644646924829157E-2</v>
      </c>
    </row>
    <row r="1764" spans="1:19" x14ac:dyDescent="0.3">
      <c r="A1764" s="34" t="s">
        <v>498</v>
      </c>
      <c r="B1764" s="40" t="s">
        <v>198</v>
      </c>
      <c r="C1764" s="41" t="s">
        <v>200</v>
      </c>
      <c r="D1764" s="42"/>
      <c r="E1764" s="19"/>
      <c r="F1764" s="19"/>
      <c r="G1764" s="19"/>
      <c r="H1764" s="24" t="str">
        <f t="shared" si="200"/>
        <v/>
      </c>
      <c r="I1764" s="42">
        <v>1</v>
      </c>
      <c r="J1764" s="19">
        <v>1</v>
      </c>
      <c r="K1764" s="19">
        <v>1</v>
      </c>
      <c r="L1764" s="27">
        <f t="shared" si="201"/>
        <v>1</v>
      </c>
      <c r="M1764" s="19"/>
      <c r="N1764" s="19"/>
      <c r="O1764" s="29">
        <f t="shared" si="202"/>
        <v>0</v>
      </c>
      <c r="P1764" s="30">
        <f t="shared" si="203"/>
        <v>1</v>
      </c>
      <c r="Q1764" s="31">
        <f t="shared" si="204"/>
        <v>1</v>
      </c>
      <c r="R1764" s="31" t="str">
        <f t="shared" si="205"/>
        <v/>
      </c>
      <c r="S1764" s="32" t="str">
        <f t="shared" si="206"/>
        <v/>
      </c>
    </row>
    <row r="1765" spans="1:19" x14ac:dyDescent="0.3">
      <c r="A1765" s="34" t="s">
        <v>498</v>
      </c>
      <c r="B1765" s="40" t="s">
        <v>198</v>
      </c>
      <c r="C1765" s="41" t="s">
        <v>201</v>
      </c>
      <c r="D1765" s="42"/>
      <c r="E1765" s="19"/>
      <c r="F1765" s="19"/>
      <c r="G1765" s="19"/>
      <c r="H1765" s="24" t="str">
        <f t="shared" si="200"/>
        <v/>
      </c>
      <c r="I1765" s="42">
        <v>5</v>
      </c>
      <c r="J1765" s="19">
        <v>2</v>
      </c>
      <c r="K1765" s="19"/>
      <c r="L1765" s="27">
        <f t="shared" si="201"/>
        <v>0</v>
      </c>
      <c r="M1765" s="19">
        <v>2</v>
      </c>
      <c r="N1765" s="19"/>
      <c r="O1765" s="29">
        <f t="shared" si="202"/>
        <v>0</v>
      </c>
      <c r="P1765" s="30">
        <f t="shared" si="203"/>
        <v>5</v>
      </c>
      <c r="Q1765" s="31">
        <f t="shared" si="204"/>
        <v>4</v>
      </c>
      <c r="R1765" s="31" t="str">
        <f t="shared" si="205"/>
        <v/>
      </c>
      <c r="S1765" s="32" t="str">
        <f t="shared" si="206"/>
        <v/>
      </c>
    </row>
    <row r="1766" spans="1:19" x14ac:dyDescent="0.3">
      <c r="A1766" s="34" t="s">
        <v>498</v>
      </c>
      <c r="B1766" s="40" t="s">
        <v>204</v>
      </c>
      <c r="C1766" s="41" t="s">
        <v>205</v>
      </c>
      <c r="D1766" s="42">
        <v>2</v>
      </c>
      <c r="E1766" s="19">
        <v>2</v>
      </c>
      <c r="F1766" s="19"/>
      <c r="G1766" s="19"/>
      <c r="H1766" s="24">
        <f t="shared" si="200"/>
        <v>0</v>
      </c>
      <c r="I1766" s="42">
        <v>3479</v>
      </c>
      <c r="J1766" s="19">
        <v>3401</v>
      </c>
      <c r="K1766" s="19">
        <v>697</v>
      </c>
      <c r="L1766" s="27">
        <f t="shared" si="201"/>
        <v>0.20493972361070273</v>
      </c>
      <c r="M1766" s="19"/>
      <c r="N1766" s="19">
        <v>47</v>
      </c>
      <c r="O1766" s="29">
        <f t="shared" si="202"/>
        <v>1.3631090487238979E-2</v>
      </c>
      <c r="P1766" s="30">
        <f t="shared" si="203"/>
        <v>3481</v>
      </c>
      <c r="Q1766" s="31">
        <f t="shared" si="204"/>
        <v>3403</v>
      </c>
      <c r="R1766" s="31">
        <f t="shared" si="205"/>
        <v>47</v>
      </c>
      <c r="S1766" s="32">
        <f t="shared" si="206"/>
        <v>1.3623188405797102E-2</v>
      </c>
    </row>
    <row r="1767" spans="1:19" x14ac:dyDescent="0.3">
      <c r="A1767" s="34" t="s">
        <v>498</v>
      </c>
      <c r="B1767" s="40" t="s">
        <v>206</v>
      </c>
      <c r="C1767" s="41" t="s">
        <v>208</v>
      </c>
      <c r="D1767" s="42"/>
      <c r="E1767" s="19"/>
      <c r="F1767" s="19"/>
      <c r="G1767" s="19"/>
      <c r="H1767" s="24" t="str">
        <f t="shared" si="200"/>
        <v/>
      </c>
      <c r="I1767" s="42">
        <v>2030</v>
      </c>
      <c r="J1767" s="19">
        <v>1799</v>
      </c>
      <c r="K1767" s="19">
        <v>37</v>
      </c>
      <c r="L1767" s="27">
        <f t="shared" si="201"/>
        <v>2.056698165647582E-2</v>
      </c>
      <c r="M1767" s="19"/>
      <c r="N1767" s="19">
        <v>172</v>
      </c>
      <c r="O1767" s="29">
        <f t="shared" si="202"/>
        <v>8.7265347539320137E-2</v>
      </c>
      <c r="P1767" s="30">
        <f t="shared" si="203"/>
        <v>2030</v>
      </c>
      <c r="Q1767" s="31">
        <f t="shared" si="204"/>
        <v>1799</v>
      </c>
      <c r="R1767" s="31">
        <f t="shared" si="205"/>
        <v>172</v>
      </c>
      <c r="S1767" s="32">
        <f t="shared" si="206"/>
        <v>8.7265347539320137E-2</v>
      </c>
    </row>
    <row r="1768" spans="1:19" x14ac:dyDescent="0.3">
      <c r="A1768" s="34" t="s">
        <v>498</v>
      </c>
      <c r="B1768" s="40" t="s">
        <v>209</v>
      </c>
      <c r="C1768" s="41" t="s">
        <v>210</v>
      </c>
      <c r="D1768" s="42">
        <v>5</v>
      </c>
      <c r="E1768" s="19">
        <v>2</v>
      </c>
      <c r="F1768" s="19"/>
      <c r="G1768" s="19"/>
      <c r="H1768" s="24">
        <f t="shared" si="200"/>
        <v>0</v>
      </c>
      <c r="I1768" s="42">
        <v>8959</v>
      </c>
      <c r="J1768" s="19">
        <v>7627</v>
      </c>
      <c r="K1768" s="19">
        <v>889</v>
      </c>
      <c r="L1768" s="27">
        <f t="shared" si="201"/>
        <v>0.11655959092696998</v>
      </c>
      <c r="M1768" s="19">
        <v>117</v>
      </c>
      <c r="N1768" s="19">
        <v>1009</v>
      </c>
      <c r="O1768" s="29">
        <f t="shared" si="202"/>
        <v>0.11527476293842111</v>
      </c>
      <c r="P1768" s="30">
        <f t="shared" si="203"/>
        <v>8964</v>
      </c>
      <c r="Q1768" s="31">
        <f t="shared" si="204"/>
        <v>7746</v>
      </c>
      <c r="R1768" s="31">
        <f t="shared" si="205"/>
        <v>1009</v>
      </c>
      <c r="S1768" s="32">
        <f t="shared" si="206"/>
        <v>0.11524842946887492</v>
      </c>
    </row>
    <row r="1769" spans="1:19" x14ac:dyDescent="0.3">
      <c r="A1769" s="34" t="s">
        <v>498</v>
      </c>
      <c r="B1769" s="40" t="s">
        <v>211</v>
      </c>
      <c r="C1769" s="41" t="s">
        <v>509</v>
      </c>
      <c r="D1769" s="42"/>
      <c r="E1769" s="19"/>
      <c r="F1769" s="19"/>
      <c r="G1769" s="19"/>
      <c r="H1769" s="24" t="str">
        <f t="shared" si="200"/>
        <v/>
      </c>
      <c r="I1769" s="42">
        <v>23138</v>
      </c>
      <c r="J1769" s="19">
        <v>21280</v>
      </c>
      <c r="K1769" s="19">
        <v>2561</v>
      </c>
      <c r="L1769" s="27">
        <f t="shared" si="201"/>
        <v>0.12034774436090226</v>
      </c>
      <c r="M1769" s="19">
        <v>12</v>
      </c>
      <c r="N1769" s="19">
        <v>1491</v>
      </c>
      <c r="O1769" s="29">
        <f t="shared" si="202"/>
        <v>6.5443532458411974E-2</v>
      </c>
      <c r="P1769" s="30">
        <f t="shared" si="203"/>
        <v>23138</v>
      </c>
      <c r="Q1769" s="31">
        <f t="shared" si="204"/>
        <v>21292</v>
      </c>
      <c r="R1769" s="31">
        <f t="shared" si="205"/>
        <v>1491</v>
      </c>
      <c r="S1769" s="32">
        <f t="shared" si="206"/>
        <v>6.5443532458411974E-2</v>
      </c>
    </row>
    <row r="1770" spans="1:19" x14ac:dyDescent="0.3">
      <c r="A1770" s="34" t="s">
        <v>498</v>
      </c>
      <c r="B1770" s="40" t="s">
        <v>214</v>
      </c>
      <c r="C1770" s="41" t="s">
        <v>215</v>
      </c>
      <c r="D1770" s="42">
        <v>23</v>
      </c>
      <c r="E1770" s="19">
        <v>15</v>
      </c>
      <c r="F1770" s="19"/>
      <c r="G1770" s="19">
        <v>5</v>
      </c>
      <c r="H1770" s="24">
        <f t="shared" si="200"/>
        <v>0.25</v>
      </c>
      <c r="I1770" s="42">
        <v>4770</v>
      </c>
      <c r="J1770" s="19">
        <v>3505</v>
      </c>
      <c r="K1770" s="19">
        <v>312</v>
      </c>
      <c r="L1770" s="27">
        <f t="shared" si="201"/>
        <v>8.901569186875892E-2</v>
      </c>
      <c r="M1770" s="19">
        <v>30</v>
      </c>
      <c r="N1770" s="19">
        <v>1015</v>
      </c>
      <c r="O1770" s="29">
        <f t="shared" si="202"/>
        <v>0.22307692307692309</v>
      </c>
      <c r="P1770" s="30">
        <f t="shared" si="203"/>
        <v>4793</v>
      </c>
      <c r="Q1770" s="31">
        <f t="shared" si="204"/>
        <v>3550</v>
      </c>
      <c r="R1770" s="31">
        <f t="shared" si="205"/>
        <v>1020</v>
      </c>
      <c r="S1770" s="32">
        <f t="shared" si="206"/>
        <v>0.22319474835886213</v>
      </c>
    </row>
    <row r="1771" spans="1:19" x14ac:dyDescent="0.3">
      <c r="A1771" s="34" t="s">
        <v>498</v>
      </c>
      <c r="B1771" s="40" t="s">
        <v>348</v>
      </c>
      <c r="C1771" s="41" t="s">
        <v>349</v>
      </c>
      <c r="D1771" s="42">
        <v>2</v>
      </c>
      <c r="E1771" s="19">
        <v>2</v>
      </c>
      <c r="F1771" s="19"/>
      <c r="G1771" s="19"/>
      <c r="H1771" s="24">
        <f t="shared" si="200"/>
        <v>0</v>
      </c>
      <c r="I1771" s="42">
        <v>505</v>
      </c>
      <c r="J1771" s="19">
        <v>421</v>
      </c>
      <c r="K1771" s="19">
        <v>26</v>
      </c>
      <c r="L1771" s="27">
        <f t="shared" si="201"/>
        <v>6.1757719714964368E-2</v>
      </c>
      <c r="M1771" s="19"/>
      <c r="N1771" s="19">
        <v>59</v>
      </c>
      <c r="O1771" s="29">
        <f t="shared" si="202"/>
        <v>0.12291666666666666</v>
      </c>
      <c r="P1771" s="30">
        <f t="shared" si="203"/>
        <v>507</v>
      </c>
      <c r="Q1771" s="31">
        <f t="shared" si="204"/>
        <v>423</v>
      </c>
      <c r="R1771" s="31">
        <f t="shared" si="205"/>
        <v>59</v>
      </c>
      <c r="S1771" s="32">
        <f t="shared" si="206"/>
        <v>0.12240663900414937</v>
      </c>
    </row>
    <row r="1772" spans="1:19" x14ac:dyDescent="0.3">
      <c r="A1772" s="34" t="s">
        <v>498</v>
      </c>
      <c r="B1772" s="40" t="s">
        <v>218</v>
      </c>
      <c r="C1772" s="41" t="s">
        <v>218</v>
      </c>
      <c r="D1772" s="42"/>
      <c r="E1772" s="19"/>
      <c r="F1772" s="19"/>
      <c r="G1772" s="19"/>
      <c r="H1772" s="24" t="str">
        <f t="shared" si="200"/>
        <v/>
      </c>
      <c r="I1772" s="42">
        <v>33228</v>
      </c>
      <c r="J1772" s="19">
        <v>29909</v>
      </c>
      <c r="K1772" s="19">
        <v>24222</v>
      </c>
      <c r="L1772" s="27">
        <f t="shared" si="201"/>
        <v>0.80985656491357116</v>
      </c>
      <c r="M1772" s="19">
        <v>51</v>
      </c>
      <c r="N1772" s="19">
        <v>2662</v>
      </c>
      <c r="O1772" s="29">
        <f t="shared" si="202"/>
        <v>8.1601373306357666E-2</v>
      </c>
      <c r="P1772" s="30">
        <f t="shared" si="203"/>
        <v>33228</v>
      </c>
      <c r="Q1772" s="31">
        <f t="shared" si="204"/>
        <v>29960</v>
      </c>
      <c r="R1772" s="31">
        <f t="shared" si="205"/>
        <v>2662</v>
      </c>
      <c r="S1772" s="32">
        <f t="shared" si="206"/>
        <v>8.1601373306357666E-2</v>
      </c>
    </row>
    <row r="1773" spans="1:19" x14ac:dyDescent="0.3">
      <c r="A1773" s="34" t="s">
        <v>498</v>
      </c>
      <c r="B1773" s="40" t="s">
        <v>223</v>
      </c>
      <c r="C1773" s="41" t="s">
        <v>224</v>
      </c>
      <c r="D1773" s="42"/>
      <c r="E1773" s="19"/>
      <c r="F1773" s="19"/>
      <c r="G1773" s="19"/>
      <c r="H1773" s="24" t="str">
        <f t="shared" si="200"/>
        <v/>
      </c>
      <c r="I1773" s="42">
        <v>1</v>
      </c>
      <c r="J1773" s="19">
        <v>3</v>
      </c>
      <c r="K1773" s="19">
        <v>2</v>
      </c>
      <c r="L1773" s="27">
        <f t="shared" si="201"/>
        <v>0.66666666666666663</v>
      </c>
      <c r="M1773" s="19"/>
      <c r="N1773" s="19"/>
      <c r="O1773" s="29">
        <f t="shared" si="202"/>
        <v>0</v>
      </c>
      <c r="P1773" s="30">
        <f t="shared" si="203"/>
        <v>1</v>
      </c>
      <c r="Q1773" s="31">
        <f t="shared" si="204"/>
        <v>3</v>
      </c>
      <c r="R1773" s="31" t="str">
        <f t="shared" si="205"/>
        <v/>
      </c>
      <c r="S1773" s="32" t="str">
        <f t="shared" si="206"/>
        <v/>
      </c>
    </row>
    <row r="1774" spans="1:19" x14ac:dyDescent="0.3">
      <c r="A1774" s="34" t="s">
        <v>498</v>
      </c>
      <c r="B1774" s="40" t="s">
        <v>225</v>
      </c>
      <c r="C1774" s="41" t="s">
        <v>226</v>
      </c>
      <c r="D1774" s="42">
        <v>2</v>
      </c>
      <c r="E1774" s="19">
        <v>4</v>
      </c>
      <c r="F1774" s="19"/>
      <c r="G1774" s="19"/>
      <c r="H1774" s="24">
        <f t="shared" si="200"/>
        <v>0</v>
      </c>
      <c r="I1774" s="42">
        <v>11164</v>
      </c>
      <c r="J1774" s="19">
        <v>8110</v>
      </c>
      <c r="K1774" s="19">
        <v>2240</v>
      </c>
      <c r="L1774" s="27">
        <f t="shared" si="201"/>
        <v>0.27620221948212081</v>
      </c>
      <c r="M1774" s="19">
        <v>805</v>
      </c>
      <c r="N1774" s="19">
        <v>1769</v>
      </c>
      <c r="O1774" s="29">
        <f t="shared" si="202"/>
        <v>0.16557469112691875</v>
      </c>
      <c r="P1774" s="30">
        <f t="shared" si="203"/>
        <v>11166</v>
      </c>
      <c r="Q1774" s="31">
        <f t="shared" si="204"/>
        <v>8919</v>
      </c>
      <c r="R1774" s="31">
        <f t="shared" si="205"/>
        <v>1769</v>
      </c>
      <c r="S1774" s="32">
        <f t="shared" si="206"/>
        <v>0.16551272455089822</v>
      </c>
    </row>
    <row r="1775" spans="1:19" x14ac:dyDescent="0.3">
      <c r="A1775" s="34" t="s">
        <v>498</v>
      </c>
      <c r="B1775" s="40" t="s">
        <v>229</v>
      </c>
      <c r="C1775" s="41" t="s">
        <v>231</v>
      </c>
      <c r="D1775" s="42"/>
      <c r="E1775" s="19"/>
      <c r="F1775" s="19"/>
      <c r="G1775" s="19"/>
      <c r="H1775" s="24" t="str">
        <f t="shared" si="200"/>
        <v/>
      </c>
      <c r="I1775" s="42">
        <v>2933</v>
      </c>
      <c r="J1775" s="19">
        <v>1854</v>
      </c>
      <c r="K1775" s="19">
        <v>259</v>
      </c>
      <c r="L1775" s="27">
        <f t="shared" si="201"/>
        <v>0.13969795037756202</v>
      </c>
      <c r="M1775" s="19">
        <v>54</v>
      </c>
      <c r="N1775" s="19">
        <v>862</v>
      </c>
      <c r="O1775" s="29">
        <f t="shared" si="202"/>
        <v>0.31119133574007218</v>
      </c>
      <c r="P1775" s="30">
        <f t="shared" si="203"/>
        <v>2933</v>
      </c>
      <c r="Q1775" s="31">
        <f t="shared" si="204"/>
        <v>1908</v>
      </c>
      <c r="R1775" s="31">
        <f t="shared" si="205"/>
        <v>862</v>
      </c>
      <c r="S1775" s="32">
        <f t="shared" si="206"/>
        <v>0.31119133574007218</v>
      </c>
    </row>
    <row r="1776" spans="1:19" x14ac:dyDescent="0.3">
      <c r="A1776" s="34" t="s">
        <v>498</v>
      </c>
      <c r="B1776" s="40" t="s">
        <v>239</v>
      </c>
      <c r="C1776" s="41" t="s">
        <v>240</v>
      </c>
      <c r="D1776" s="42"/>
      <c r="E1776" s="19"/>
      <c r="F1776" s="19"/>
      <c r="G1776" s="19"/>
      <c r="H1776" s="24" t="str">
        <f t="shared" si="200"/>
        <v/>
      </c>
      <c r="I1776" s="42">
        <v>618</v>
      </c>
      <c r="J1776" s="19">
        <v>605</v>
      </c>
      <c r="K1776" s="19">
        <v>212</v>
      </c>
      <c r="L1776" s="27">
        <f t="shared" si="201"/>
        <v>0.35041322314049589</v>
      </c>
      <c r="M1776" s="19"/>
      <c r="N1776" s="19">
        <v>2</v>
      </c>
      <c r="O1776" s="29">
        <f t="shared" si="202"/>
        <v>3.2948929159802307E-3</v>
      </c>
      <c r="P1776" s="30">
        <f t="shared" si="203"/>
        <v>618</v>
      </c>
      <c r="Q1776" s="31">
        <f t="shared" si="204"/>
        <v>605</v>
      </c>
      <c r="R1776" s="31">
        <f t="shared" si="205"/>
        <v>2</v>
      </c>
      <c r="S1776" s="32">
        <f t="shared" si="206"/>
        <v>3.2948929159802307E-3</v>
      </c>
    </row>
    <row r="1777" spans="1:19" x14ac:dyDescent="0.3">
      <c r="A1777" s="34" t="s">
        <v>498</v>
      </c>
      <c r="B1777" s="40" t="s">
        <v>241</v>
      </c>
      <c r="C1777" s="41" t="s">
        <v>242</v>
      </c>
      <c r="D1777" s="42">
        <v>11</v>
      </c>
      <c r="E1777" s="19">
        <v>10</v>
      </c>
      <c r="F1777" s="19"/>
      <c r="G1777" s="19"/>
      <c r="H1777" s="24">
        <f t="shared" si="200"/>
        <v>0</v>
      </c>
      <c r="I1777" s="42">
        <v>2526</v>
      </c>
      <c r="J1777" s="19">
        <v>1429</v>
      </c>
      <c r="K1777" s="19">
        <v>699</v>
      </c>
      <c r="L1777" s="27">
        <f t="shared" si="201"/>
        <v>0.48915325402379284</v>
      </c>
      <c r="M1777" s="19">
        <v>41</v>
      </c>
      <c r="N1777" s="19">
        <v>930</v>
      </c>
      <c r="O1777" s="29">
        <f t="shared" si="202"/>
        <v>0.38750000000000001</v>
      </c>
      <c r="P1777" s="30">
        <f t="shared" si="203"/>
        <v>2537</v>
      </c>
      <c r="Q1777" s="31">
        <f t="shared" si="204"/>
        <v>1480</v>
      </c>
      <c r="R1777" s="31">
        <f t="shared" si="205"/>
        <v>930</v>
      </c>
      <c r="S1777" s="32">
        <f t="shared" si="206"/>
        <v>0.38589211618257263</v>
      </c>
    </row>
    <row r="1778" spans="1:19" x14ac:dyDescent="0.3">
      <c r="A1778" s="34" t="s">
        <v>498</v>
      </c>
      <c r="B1778" s="40" t="s">
        <v>243</v>
      </c>
      <c r="C1778" s="41" t="s">
        <v>244</v>
      </c>
      <c r="D1778" s="42"/>
      <c r="E1778" s="19"/>
      <c r="F1778" s="19"/>
      <c r="G1778" s="19"/>
      <c r="H1778" s="24" t="str">
        <f t="shared" si="200"/>
        <v/>
      </c>
      <c r="I1778" s="42">
        <v>4</v>
      </c>
      <c r="J1778" s="19">
        <v>4</v>
      </c>
      <c r="K1778" s="19"/>
      <c r="L1778" s="27">
        <f t="shared" si="201"/>
        <v>0</v>
      </c>
      <c r="M1778" s="19"/>
      <c r="N1778" s="19"/>
      <c r="O1778" s="29">
        <f t="shared" si="202"/>
        <v>0</v>
      </c>
      <c r="P1778" s="30">
        <f t="shared" si="203"/>
        <v>4</v>
      </c>
      <c r="Q1778" s="31">
        <f t="shared" si="204"/>
        <v>4</v>
      </c>
      <c r="R1778" s="31" t="str">
        <f t="shared" si="205"/>
        <v/>
      </c>
      <c r="S1778" s="32" t="str">
        <f t="shared" si="206"/>
        <v/>
      </c>
    </row>
    <row r="1779" spans="1:19" x14ac:dyDescent="0.3">
      <c r="A1779" s="34" t="s">
        <v>498</v>
      </c>
      <c r="B1779" s="40" t="s">
        <v>245</v>
      </c>
      <c r="C1779" s="41" t="s">
        <v>246</v>
      </c>
      <c r="D1779" s="42"/>
      <c r="E1779" s="19"/>
      <c r="F1779" s="19"/>
      <c r="G1779" s="19"/>
      <c r="H1779" s="24" t="str">
        <f t="shared" si="200"/>
        <v/>
      </c>
      <c r="I1779" s="42">
        <v>17740</v>
      </c>
      <c r="J1779" s="19">
        <v>11569</v>
      </c>
      <c r="K1779" s="19">
        <v>5988</v>
      </c>
      <c r="L1779" s="27">
        <f t="shared" si="201"/>
        <v>0.51759011150488377</v>
      </c>
      <c r="M1779" s="19">
        <v>139</v>
      </c>
      <c r="N1779" s="19">
        <v>5393</v>
      </c>
      <c r="O1779" s="29">
        <f t="shared" si="202"/>
        <v>0.31536167475586224</v>
      </c>
      <c r="P1779" s="30">
        <f t="shared" si="203"/>
        <v>17740</v>
      </c>
      <c r="Q1779" s="31">
        <f t="shared" si="204"/>
        <v>11708</v>
      </c>
      <c r="R1779" s="31">
        <f t="shared" si="205"/>
        <v>5393</v>
      </c>
      <c r="S1779" s="32">
        <f t="shared" si="206"/>
        <v>0.31536167475586224</v>
      </c>
    </row>
    <row r="1780" spans="1:19" x14ac:dyDescent="0.3">
      <c r="A1780" s="34" t="s">
        <v>498</v>
      </c>
      <c r="B1780" s="40" t="s">
        <v>249</v>
      </c>
      <c r="C1780" s="41" t="s">
        <v>510</v>
      </c>
      <c r="D1780" s="42">
        <v>49</v>
      </c>
      <c r="E1780" s="19">
        <v>47</v>
      </c>
      <c r="F1780" s="19"/>
      <c r="G1780" s="19"/>
      <c r="H1780" s="24">
        <f t="shared" si="200"/>
        <v>0</v>
      </c>
      <c r="I1780" s="42">
        <v>143</v>
      </c>
      <c r="J1780" s="19">
        <v>138</v>
      </c>
      <c r="K1780" s="19">
        <v>19</v>
      </c>
      <c r="L1780" s="27">
        <f t="shared" si="201"/>
        <v>0.13768115942028986</v>
      </c>
      <c r="M1780" s="19"/>
      <c r="N1780" s="19"/>
      <c r="O1780" s="29">
        <f t="shared" si="202"/>
        <v>0</v>
      </c>
      <c r="P1780" s="30">
        <f t="shared" si="203"/>
        <v>192</v>
      </c>
      <c r="Q1780" s="31">
        <f t="shared" si="204"/>
        <v>185</v>
      </c>
      <c r="R1780" s="31" t="str">
        <f t="shared" si="205"/>
        <v/>
      </c>
      <c r="S1780" s="32" t="str">
        <f t="shared" si="206"/>
        <v/>
      </c>
    </row>
    <row r="1781" spans="1:19" x14ac:dyDescent="0.3">
      <c r="A1781" s="34" t="s">
        <v>498</v>
      </c>
      <c r="B1781" s="40" t="s">
        <v>249</v>
      </c>
      <c r="C1781" s="41" t="s">
        <v>250</v>
      </c>
      <c r="D1781" s="42">
        <v>22</v>
      </c>
      <c r="E1781" s="19">
        <v>22</v>
      </c>
      <c r="F1781" s="19"/>
      <c r="G1781" s="19"/>
      <c r="H1781" s="24">
        <f t="shared" si="200"/>
        <v>0</v>
      </c>
      <c r="I1781" s="42">
        <v>752</v>
      </c>
      <c r="J1781" s="19">
        <v>633</v>
      </c>
      <c r="K1781" s="19">
        <v>50</v>
      </c>
      <c r="L1781" s="27">
        <f t="shared" si="201"/>
        <v>7.8988941548183256E-2</v>
      </c>
      <c r="M1781" s="19"/>
      <c r="N1781" s="19">
        <v>1</v>
      </c>
      <c r="O1781" s="29">
        <f t="shared" si="202"/>
        <v>1.5772870662460567E-3</v>
      </c>
      <c r="P1781" s="30">
        <f t="shared" si="203"/>
        <v>774</v>
      </c>
      <c r="Q1781" s="31">
        <f t="shared" si="204"/>
        <v>655</v>
      </c>
      <c r="R1781" s="31">
        <f t="shared" si="205"/>
        <v>1</v>
      </c>
      <c r="S1781" s="32">
        <f t="shared" si="206"/>
        <v>1.5243902439024391E-3</v>
      </c>
    </row>
    <row r="1782" spans="1:19" x14ac:dyDescent="0.3">
      <c r="A1782" s="34" t="s">
        <v>498</v>
      </c>
      <c r="B1782" s="40" t="s">
        <v>249</v>
      </c>
      <c r="C1782" s="41" t="s">
        <v>511</v>
      </c>
      <c r="D1782" s="42">
        <v>1</v>
      </c>
      <c r="E1782" s="19">
        <v>1</v>
      </c>
      <c r="F1782" s="19"/>
      <c r="G1782" s="19"/>
      <c r="H1782" s="24">
        <f t="shared" si="200"/>
        <v>0</v>
      </c>
      <c r="I1782" s="42">
        <v>61</v>
      </c>
      <c r="J1782" s="19">
        <v>42</v>
      </c>
      <c r="K1782" s="19">
        <v>1</v>
      </c>
      <c r="L1782" s="27">
        <f t="shared" si="201"/>
        <v>2.3809523809523808E-2</v>
      </c>
      <c r="M1782" s="19"/>
      <c r="N1782" s="19">
        <v>25</v>
      </c>
      <c r="O1782" s="29">
        <f t="shared" si="202"/>
        <v>0.37313432835820898</v>
      </c>
      <c r="P1782" s="30">
        <f t="shared" si="203"/>
        <v>62</v>
      </c>
      <c r="Q1782" s="31">
        <f t="shared" si="204"/>
        <v>43</v>
      </c>
      <c r="R1782" s="31">
        <f t="shared" si="205"/>
        <v>25</v>
      </c>
      <c r="S1782" s="32">
        <f t="shared" si="206"/>
        <v>0.36764705882352944</v>
      </c>
    </row>
    <row r="1783" spans="1:19" x14ac:dyDescent="0.3">
      <c r="A1783" s="34" t="s">
        <v>498</v>
      </c>
      <c r="B1783" s="40" t="s">
        <v>260</v>
      </c>
      <c r="C1783" s="41" t="s">
        <v>512</v>
      </c>
      <c r="D1783" s="42"/>
      <c r="E1783" s="19"/>
      <c r="F1783" s="19"/>
      <c r="G1783" s="19"/>
      <c r="H1783" s="24" t="str">
        <f t="shared" si="200"/>
        <v/>
      </c>
      <c r="I1783" s="42">
        <v>14945</v>
      </c>
      <c r="J1783" s="19">
        <v>10597</v>
      </c>
      <c r="K1783" s="19">
        <v>4884</v>
      </c>
      <c r="L1783" s="27">
        <f t="shared" si="201"/>
        <v>0.46088515617627629</v>
      </c>
      <c r="M1783" s="19">
        <v>62</v>
      </c>
      <c r="N1783" s="19">
        <v>3638</v>
      </c>
      <c r="O1783" s="29">
        <f t="shared" si="202"/>
        <v>0.25445897740784779</v>
      </c>
      <c r="P1783" s="30">
        <f t="shared" si="203"/>
        <v>14945</v>
      </c>
      <c r="Q1783" s="31">
        <f t="shared" si="204"/>
        <v>10659</v>
      </c>
      <c r="R1783" s="31">
        <f t="shared" si="205"/>
        <v>3638</v>
      </c>
      <c r="S1783" s="32">
        <f t="shared" si="206"/>
        <v>0.25445897740784779</v>
      </c>
    </row>
    <row r="1784" spans="1:19" x14ac:dyDescent="0.3">
      <c r="A1784" s="34" t="s">
        <v>498</v>
      </c>
      <c r="B1784" s="40" t="s">
        <v>260</v>
      </c>
      <c r="C1784" s="41" t="s">
        <v>261</v>
      </c>
      <c r="D1784" s="42">
        <v>2</v>
      </c>
      <c r="E1784" s="19">
        <v>2</v>
      </c>
      <c r="F1784" s="19"/>
      <c r="G1784" s="19"/>
      <c r="H1784" s="24">
        <f t="shared" si="200"/>
        <v>0</v>
      </c>
      <c r="I1784" s="42">
        <v>65693</v>
      </c>
      <c r="J1784" s="19">
        <v>46533</v>
      </c>
      <c r="K1784" s="19">
        <v>28335</v>
      </c>
      <c r="L1784" s="27">
        <f t="shared" si="201"/>
        <v>0.60892270001934112</v>
      </c>
      <c r="M1784" s="19">
        <v>368</v>
      </c>
      <c r="N1784" s="19">
        <v>7813</v>
      </c>
      <c r="O1784" s="29">
        <f t="shared" si="202"/>
        <v>0.14279709032423146</v>
      </c>
      <c r="P1784" s="30">
        <f t="shared" si="203"/>
        <v>65695</v>
      </c>
      <c r="Q1784" s="31">
        <f t="shared" si="204"/>
        <v>46903</v>
      </c>
      <c r="R1784" s="31">
        <f t="shared" si="205"/>
        <v>7813</v>
      </c>
      <c r="S1784" s="32">
        <f t="shared" si="206"/>
        <v>0.14279187075078587</v>
      </c>
    </row>
    <row r="1785" spans="1:19" x14ac:dyDescent="0.3">
      <c r="A1785" s="34" t="s">
        <v>498</v>
      </c>
      <c r="B1785" s="40" t="s">
        <v>260</v>
      </c>
      <c r="C1785" s="41" t="s">
        <v>513</v>
      </c>
      <c r="D1785" s="42"/>
      <c r="E1785" s="19"/>
      <c r="F1785" s="19"/>
      <c r="G1785" s="19"/>
      <c r="H1785" s="24" t="str">
        <f t="shared" si="200"/>
        <v/>
      </c>
      <c r="I1785" s="42">
        <v>26988</v>
      </c>
      <c r="J1785" s="19">
        <v>16135</v>
      </c>
      <c r="K1785" s="19">
        <v>5920</v>
      </c>
      <c r="L1785" s="27">
        <f t="shared" si="201"/>
        <v>0.3669042454291912</v>
      </c>
      <c r="M1785" s="19">
        <v>30</v>
      </c>
      <c r="N1785" s="19">
        <v>7840</v>
      </c>
      <c r="O1785" s="29">
        <f t="shared" si="202"/>
        <v>0.32659862528639866</v>
      </c>
      <c r="P1785" s="30">
        <f t="shared" si="203"/>
        <v>26988</v>
      </c>
      <c r="Q1785" s="31">
        <f t="shared" si="204"/>
        <v>16165</v>
      </c>
      <c r="R1785" s="31">
        <f t="shared" si="205"/>
        <v>7840</v>
      </c>
      <c r="S1785" s="32">
        <f t="shared" si="206"/>
        <v>0.32659862528639866</v>
      </c>
    </row>
    <row r="1786" spans="1:19" x14ac:dyDescent="0.3">
      <c r="A1786" s="34" t="s">
        <v>498</v>
      </c>
      <c r="B1786" s="40" t="s">
        <v>260</v>
      </c>
      <c r="C1786" s="41" t="s">
        <v>262</v>
      </c>
      <c r="D1786" s="42">
        <v>3</v>
      </c>
      <c r="E1786" s="19"/>
      <c r="F1786" s="19"/>
      <c r="G1786" s="19">
        <v>3</v>
      </c>
      <c r="H1786" s="24">
        <f t="shared" si="200"/>
        <v>1</v>
      </c>
      <c r="I1786" s="42">
        <v>31237</v>
      </c>
      <c r="J1786" s="19">
        <v>19975</v>
      </c>
      <c r="K1786" s="19">
        <v>6571</v>
      </c>
      <c r="L1786" s="27">
        <f t="shared" si="201"/>
        <v>0.32896120150187735</v>
      </c>
      <c r="M1786" s="19">
        <v>73</v>
      </c>
      <c r="N1786" s="19">
        <v>10054</v>
      </c>
      <c r="O1786" s="29">
        <f t="shared" si="202"/>
        <v>0.33399774101388613</v>
      </c>
      <c r="P1786" s="30">
        <f t="shared" si="203"/>
        <v>31240</v>
      </c>
      <c r="Q1786" s="31">
        <f t="shared" si="204"/>
        <v>20048</v>
      </c>
      <c r="R1786" s="31">
        <f t="shared" si="205"/>
        <v>10057</v>
      </c>
      <c r="S1786" s="32">
        <f t="shared" si="206"/>
        <v>0.33406410895200134</v>
      </c>
    </row>
    <row r="1787" spans="1:19" x14ac:dyDescent="0.3">
      <c r="A1787" s="34" t="s">
        <v>498</v>
      </c>
      <c r="B1787" s="40" t="s">
        <v>260</v>
      </c>
      <c r="C1787" s="41" t="s">
        <v>514</v>
      </c>
      <c r="D1787" s="42">
        <v>1</v>
      </c>
      <c r="E1787" s="19">
        <v>1</v>
      </c>
      <c r="F1787" s="19"/>
      <c r="G1787" s="19"/>
      <c r="H1787" s="24">
        <f t="shared" si="200"/>
        <v>0</v>
      </c>
      <c r="I1787" s="42">
        <v>59411</v>
      </c>
      <c r="J1787" s="19">
        <v>37243</v>
      </c>
      <c r="K1787" s="19">
        <v>24515</v>
      </c>
      <c r="L1787" s="27">
        <f t="shared" si="201"/>
        <v>0.65824450232258414</v>
      </c>
      <c r="M1787" s="19">
        <v>193</v>
      </c>
      <c r="N1787" s="19">
        <v>12139</v>
      </c>
      <c r="O1787" s="29">
        <f t="shared" si="202"/>
        <v>0.24486132123045889</v>
      </c>
      <c r="P1787" s="30">
        <f t="shared" si="203"/>
        <v>59412</v>
      </c>
      <c r="Q1787" s="31">
        <f t="shared" si="204"/>
        <v>37437</v>
      </c>
      <c r="R1787" s="31">
        <f t="shared" si="205"/>
        <v>12139</v>
      </c>
      <c r="S1787" s="32">
        <f t="shared" si="206"/>
        <v>0.24485638212038083</v>
      </c>
    </row>
    <row r="1788" spans="1:19" x14ac:dyDescent="0.3">
      <c r="A1788" s="34" t="s">
        <v>498</v>
      </c>
      <c r="B1788" s="40" t="s">
        <v>260</v>
      </c>
      <c r="C1788" s="41" t="s">
        <v>515</v>
      </c>
      <c r="D1788" s="42"/>
      <c r="E1788" s="19"/>
      <c r="F1788" s="19"/>
      <c r="G1788" s="19"/>
      <c r="H1788" s="24" t="str">
        <f t="shared" si="200"/>
        <v/>
      </c>
      <c r="I1788" s="42">
        <v>18711</v>
      </c>
      <c r="J1788" s="19">
        <v>11665</v>
      </c>
      <c r="K1788" s="19">
        <v>5336</v>
      </c>
      <c r="L1788" s="27">
        <f t="shared" si="201"/>
        <v>0.45743677668238319</v>
      </c>
      <c r="M1788" s="19">
        <v>18</v>
      </c>
      <c r="N1788" s="19">
        <v>6011</v>
      </c>
      <c r="O1788" s="29">
        <f t="shared" si="202"/>
        <v>0.33971967898722732</v>
      </c>
      <c r="P1788" s="30">
        <f t="shared" si="203"/>
        <v>18711</v>
      </c>
      <c r="Q1788" s="31">
        <f t="shared" si="204"/>
        <v>11683</v>
      </c>
      <c r="R1788" s="31">
        <f t="shared" si="205"/>
        <v>6011</v>
      </c>
      <c r="S1788" s="32">
        <f t="shared" si="206"/>
        <v>0.33971967898722732</v>
      </c>
    </row>
    <row r="1789" spans="1:19" x14ac:dyDescent="0.3">
      <c r="A1789" s="34" t="s">
        <v>498</v>
      </c>
      <c r="B1789" s="40" t="s">
        <v>263</v>
      </c>
      <c r="C1789" s="41" t="s">
        <v>265</v>
      </c>
      <c r="D1789" s="42">
        <v>7</v>
      </c>
      <c r="E1789" s="19">
        <v>7</v>
      </c>
      <c r="F1789" s="19"/>
      <c r="G1789" s="19"/>
      <c r="H1789" s="24">
        <f t="shared" si="200"/>
        <v>0</v>
      </c>
      <c r="I1789" s="42">
        <v>1676</v>
      </c>
      <c r="J1789" s="19">
        <v>1466</v>
      </c>
      <c r="K1789" s="19">
        <v>170</v>
      </c>
      <c r="L1789" s="27">
        <f t="shared" si="201"/>
        <v>0.11596180081855388</v>
      </c>
      <c r="M1789" s="19"/>
      <c r="N1789" s="19">
        <v>153</v>
      </c>
      <c r="O1789" s="29">
        <f t="shared" si="202"/>
        <v>9.4502779493514516E-2</v>
      </c>
      <c r="P1789" s="30">
        <f t="shared" si="203"/>
        <v>1683</v>
      </c>
      <c r="Q1789" s="31">
        <f t="shared" si="204"/>
        <v>1473</v>
      </c>
      <c r="R1789" s="31">
        <f t="shared" si="205"/>
        <v>153</v>
      </c>
      <c r="S1789" s="32">
        <f t="shared" si="206"/>
        <v>9.4095940959409596E-2</v>
      </c>
    </row>
    <row r="1790" spans="1:19" x14ac:dyDescent="0.3">
      <c r="A1790" s="34" t="s">
        <v>498</v>
      </c>
      <c r="B1790" s="40" t="s">
        <v>268</v>
      </c>
      <c r="C1790" s="41" t="s">
        <v>269</v>
      </c>
      <c r="D1790" s="42">
        <v>5</v>
      </c>
      <c r="E1790" s="19">
        <v>5</v>
      </c>
      <c r="F1790" s="19"/>
      <c r="G1790" s="19"/>
      <c r="H1790" s="24">
        <f t="shared" si="200"/>
        <v>0</v>
      </c>
      <c r="I1790" s="42">
        <v>1441</v>
      </c>
      <c r="J1790" s="19">
        <v>1303</v>
      </c>
      <c r="K1790" s="19">
        <v>125</v>
      </c>
      <c r="L1790" s="27">
        <f t="shared" si="201"/>
        <v>9.5932463545663857E-2</v>
      </c>
      <c r="M1790" s="19"/>
      <c r="N1790" s="19">
        <v>92</v>
      </c>
      <c r="O1790" s="29">
        <f t="shared" si="202"/>
        <v>6.5949820788530469E-2</v>
      </c>
      <c r="P1790" s="30">
        <f t="shared" si="203"/>
        <v>1446</v>
      </c>
      <c r="Q1790" s="31">
        <f t="shared" si="204"/>
        <v>1308</v>
      </c>
      <c r="R1790" s="31">
        <f t="shared" si="205"/>
        <v>92</v>
      </c>
      <c r="S1790" s="32">
        <f t="shared" si="206"/>
        <v>6.5714285714285711E-2</v>
      </c>
    </row>
    <row r="1791" spans="1:19" x14ac:dyDescent="0.3">
      <c r="A1791" s="34" t="s">
        <v>498</v>
      </c>
      <c r="B1791" s="40" t="s">
        <v>277</v>
      </c>
      <c r="C1791" s="41" t="s">
        <v>278</v>
      </c>
      <c r="D1791" s="42"/>
      <c r="E1791" s="19"/>
      <c r="F1791" s="19"/>
      <c r="G1791" s="19"/>
      <c r="H1791" s="24" t="str">
        <f t="shared" si="200"/>
        <v/>
      </c>
      <c r="I1791" s="42">
        <v>196</v>
      </c>
      <c r="J1791" s="19">
        <v>257</v>
      </c>
      <c r="K1791" s="19">
        <v>11</v>
      </c>
      <c r="L1791" s="27">
        <f t="shared" si="201"/>
        <v>4.2801556420233464E-2</v>
      </c>
      <c r="M1791" s="19"/>
      <c r="N1791" s="19">
        <v>4</v>
      </c>
      <c r="O1791" s="29">
        <f t="shared" si="202"/>
        <v>1.532567049808429E-2</v>
      </c>
      <c r="P1791" s="30">
        <f t="shared" si="203"/>
        <v>196</v>
      </c>
      <c r="Q1791" s="31">
        <f t="shared" si="204"/>
        <v>257</v>
      </c>
      <c r="R1791" s="31">
        <f t="shared" si="205"/>
        <v>4</v>
      </c>
      <c r="S1791" s="32">
        <f t="shared" si="206"/>
        <v>1.532567049808429E-2</v>
      </c>
    </row>
    <row r="1792" spans="1:19" x14ac:dyDescent="0.3">
      <c r="A1792" s="34" t="s">
        <v>498</v>
      </c>
      <c r="B1792" s="40" t="s">
        <v>279</v>
      </c>
      <c r="C1792" s="41" t="s">
        <v>280</v>
      </c>
      <c r="D1792" s="42">
        <v>5</v>
      </c>
      <c r="E1792" s="19">
        <v>5</v>
      </c>
      <c r="F1792" s="19"/>
      <c r="G1792" s="19"/>
      <c r="H1792" s="24">
        <f t="shared" si="200"/>
        <v>0</v>
      </c>
      <c r="I1792" s="42">
        <v>28</v>
      </c>
      <c r="J1792" s="19">
        <v>20</v>
      </c>
      <c r="K1792" s="19">
        <v>4</v>
      </c>
      <c r="L1792" s="27">
        <f t="shared" si="201"/>
        <v>0.2</v>
      </c>
      <c r="M1792" s="19"/>
      <c r="N1792" s="19">
        <v>6</v>
      </c>
      <c r="O1792" s="29">
        <f t="shared" si="202"/>
        <v>0.23076923076923078</v>
      </c>
      <c r="P1792" s="30">
        <f t="shared" si="203"/>
        <v>33</v>
      </c>
      <c r="Q1792" s="31">
        <f t="shared" si="204"/>
        <v>25</v>
      </c>
      <c r="R1792" s="31">
        <f t="shared" si="205"/>
        <v>6</v>
      </c>
      <c r="S1792" s="32">
        <f t="shared" si="206"/>
        <v>0.19354838709677419</v>
      </c>
    </row>
    <row r="1793" spans="1:19" x14ac:dyDescent="0.3">
      <c r="A1793" s="34" t="s">
        <v>498</v>
      </c>
      <c r="B1793" s="40" t="s">
        <v>281</v>
      </c>
      <c r="C1793" s="41" t="s">
        <v>282</v>
      </c>
      <c r="D1793" s="42"/>
      <c r="E1793" s="19"/>
      <c r="F1793" s="19"/>
      <c r="G1793" s="19"/>
      <c r="H1793" s="24" t="str">
        <f t="shared" si="200"/>
        <v/>
      </c>
      <c r="I1793" s="42">
        <v>2460</v>
      </c>
      <c r="J1793" s="19">
        <v>1940</v>
      </c>
      <c r="K1793" s="19">
        <v>319</v>
      </c>
      <c r="L1793" s="27">
        <f t="shared" si="201"/>
        <v>0.16443298969072165</v>
      </c>
      <c r="M1793" s="19">
        <v>31</v>
      </c>
      <c r="N1793" s="19">
        <v>394</v>
      </c>
      <c r="O1793" s="29">
        <f t="shared" si="202"/>
        <v>0.16659619450317126</v>
      </c>
      <c r="P1793" s="30">
        <f t="shared" si="203"/>
        <v>2460</v>
      </c>
      <c r="Q1793" s="31">
        <f t="shared" si="204"/>
        <v>1971</v>
      </c>
      <c r="R1793" s="31">
        <f t="shared" si="205"/>
        <v>394</v>
      </c>
      <c r="S1793" s="32">
        <f t="shared" si="206"/>
        <v>0.16659619450317126</v>
      </c>
    </row>
    <row r="1794" spans="1:19" x14ac:dyDescent="0.3">
      <c r="A1794" s="34" t="s">
        <v>498</v>
      </c>
      <c r="B1794" s="40" t="s">
        <v>283</v>
      </c>
      <c r="C1794" s="41" t="s">
        <v>284</v>
      </c>
      <c r="D1794" s="42">
        <v>11</v>
      </c>
      <c r="E1794" s="19">
        <v>11</v>
      </c>
      <c r="F1794" s="19"/>
      <c r="G1794" s="19"/>
      <c r="H1794" s="24">
        <f t="shared" si="200"/>
        <v>0</v>
      </c>
      <c r="I1794" s="42">
        <v>409</v>
      </c>
      <c r="J1794" s="19">
        <v>323</v>
      </c>
      <c r="K1794" s="19">
        <v>127</v>
      </c>
      <c r="L1794" s="27">
        <f t="shared" si="201"/>
        <v>0.39318885448916407</v>
      </c>
      <c r="M1794" s="19">
        <v>40</v>
      </c>
      <c r="N1794" s="19"/>
      <c r="O1794" s="29">
        <f t="shared" si="202"/>
        <v>0</v>
      </c>
      <c r="P1794" s="30">
        <f t="shared" si="203"/>
        <v>420</v>
      </c>
      <c r="Q1794" s="31">
        <f t="shared" si="204"/>
        <v>374</v>
      </c>
      <c r="R1794" s="31" t="str">
        <f t="shared" si="205"/>
        <v/>
      </c>
      <c r="S1794" s="32" t="str">
        <f t="shared" si="206"/>
        <v/>
      </c>
    </row>
    <row r="1795" spans="1:19" x14ac:dyDescent="0.3">
      <c r="A1795" s="34" t="s">
        <v>498</v>
      </c>
      <c r="B1795" s="40" t="s">
        <v>283</v>
      </c>
      <c r="C1795" s="41" t="s">
        <v>285</v>
      </c>
      <c r="D1795" s="42">
        <v>58</v>
      </c>
      <c r="E1795" s="19">
        <v>46</v>
      </c>
      <c r="F1795" s="19"/>
      <c r="G1795" s="19">
        <v>12</v>
      </c>
      <c r="H1795" s="24">
        <f t="shared" si="200"/>
        <v>0.20689655172413793</v>
      </c>
      <c r="I1795" s="42">
        <v>12559</v>
      </c>
      <c r="J1795" s="19">
        <v>4399</v>
      </c>
      <c r="K1795" s="19">
        <v>511</v>
      </c>
      <c r="L1795" s="27">
        <f t="shared" si="201"/>
        <v>0.11616276426460559</v>
      </c>
      <c r="M1795" s="19">
        <v>9</v>
      </c>
      <c r="N1795" s="19">
        <v>7673</v>
      </c>
      <c r="O1795" s="29">
        <f t="shared" si="202"/>
        <v>0.6351295422564357</v>
      </c>
      <c r="P1795" s="30">
        <f t="shared" si="203"/>
        <v>12617</v>
      </c>
      <c r="Q1795" s="31">
        <f t="shared" si="204"/>
        <v>4454</v>
      </c>
      <c r="R1795" s="31">
        <f t="shared" si="205"/>
        <v>7685</v>
      </c>
      <c r="S1795" s="32">
        <f t="shared" si="206"/>
        <v>0.63308345003707056</v>
      </c>
    </row>
    <row r="1796" spans="1:19" x14ac:dyDescent="0.3">
      <c r="A1796" s="34" t="s">
        <v>498</v>
      </c>
      <c r="B1796" s="40" t="s">
        <v>291</v>
      </c>
      <c r="C1796" s="41" t="s">
        <v>292</v>
      </c>
      <c r="D1796" s="42">
        <v>1</v>
      </c>
      <c r="E1796" s="19">
        <v>1</v>
      </c>
      <c r="F1796" s="19"/>
      <c r="G1796" s="19"/>
      <c r="H1796" s="24">
        <f t="shared" si="200"/>
        <v>0</v>
      </c>
      <c r="I1796" s="42">
        <v>7357</v>
      </c>
      <c r="J1796" s="19">
        <v>6264</v>
      </c>
      <c r="K1796" s="19">
        <v>4920</v>
      </c>
      <c r="L1796" s="27">
        <f t="shared" si="201"/>
        <v>0.78544061302681989</v>
      </c>
      <c r="M1796" s="19">
        <v>2</v>
      </c>
      <c r="N1796" s="19">
        <v>792</v>
      </c>
      <c r="O1796" s="29">
        <f t="shared" si="202"/>
        <v>0.11221309152734486</v>
      </c>
      <c r="P1796" s="30">
        <f t="shared" si="203"/>
        <v>7358</v>
      </c>
      <c r="Q1796" s="31">
        <f t="shared" si="204"/>
        <v>6267</v>
      </c>
      <c r="R1796" s="31">
        <f t="shared" si="205"/>
        <v>792</v>
      </c>
      <c r="S1796" s="32">
        <f t="shared" si="206"/>
        <v>0.11219719507012324</v>
      </c>
    </row>
    <row r="1797" spans="1:19" x14ac:dyDescent="0.3">
      <c r="A1797" s="34" t="s">
        <v>498</v>
      </c>
      <c r="B1797" s="40" t="s">
        <v>293</v>
      </c>
      <c r="C1797" s="41" t="s">
        <v>294</v>
      </c>
      <c r="D1797" s="42">
        <v>32</v>
      </c>
      <c r="E1797" s="19">
        <v>15</v>
      </c>
      <c r="F1797" s="19"/>
      <c r="G1797" s="19">
        <v>18</v>
      </c>
      <c r="H1797" s="24">
        <f t="shared" si="200"/>
        <v>0.54545454545454541</v>
      </c>
      <c r="I1797" s="42">
        <v>15396</v>
      </c>
      <c r="J1797" s="19">
        <v>5108</v>
      </c>
      <c r="K1797" s="19">
        <v>814</v>
      </c>
      <c r="L1797" s="27">
        <f t="shared" si="201"/>
        <v>0.15935787000783086</v>
      </c>
      <c r="M1797" s="19">
        <v>143</v>
      </c>
      <c r="N1797" s="19">
        <v>6686</v>
      </c>
      <c r="O1797" s="29">
        <f t="shared" si="202"/>
        <v>0.56010722962218318</v>
      </c>
      <c r="P1797" s="30">
        <f t="shared" si="203"/>
        <v>15428</v>
      </c>
      <c r="Q1797" s="31">
        <f t="shared" si="204"/>
        <v>5266</v>
      </c>
      <c r="R1797" s="31">
        <f t="shared" si="205"/>
        <v>6704</v>
      </c>
      <c r="S1797" s="32">
        <f t="shared" si="206"/>
        <v>0.56006683375104427</v>
      </c>
    </row>
    <row r="1798" spans="1:19" x14ac:dyDescent="0.3">
      <c r="A1798" s="34" t="s">
        <v>498</v>
      </c>
      <c r="B1798" s="40" t="s">
        <v>298</v>
      </c>
      <c r="C1798" s="41" t="s">
        <v>299</v>
      </c>
      <c r="D1798" s="42"/>
      <c r="E1798" s="19"/>
      <c r="F1798" s="19"/>
      <c r="G1798" s="19"/>
      <c r="H1798" s="24" t="str">
        <f t="shared" si="200"/>
        <v/>
      </c>
      <c r="I1798" s="42">
        <v>999</v>
      </c>
      <c r="J1798" s="19">
        <v>929</v>
      </c>
      <c r="K1798" s="19">
        <v>203</v>
      </c>
      <c r="L1798" s="27">
        <f t="shared" si="201"/>
        <v>0.2185145317545748</v>
      </c>
      <c r="M1798" s="19">
        <v>2</v>
      </c>
      <c r="N1798" s="19">
        <v>32</v>
      </c>
      <c r="O1798" s="29">
        <f t="shared" si="202"/>
        <v>3.3229491173416406E-2</v>
      </c>
      <c r="P1798" s="30">
        <f t="shared" si="203"/>
        <v>999</v>
      </c>
      <c r="Q1798" s="31">
        <f t="shared" si="204"/>
        <v>931</v>
      </c>
      <c r="R1798" s="31">
        <f t="shared" si="205"/>
        <v>32</v>
      </c>
      <c r="S1798" s="32">
        <f t="shared" si="206"/>
        <v>3.3229491173416406E-2</v>
      </c>
    </row>
    <row r="1799" spans="1:19" x14ac:dyDescent="0.3">
      <c r="A1799" s="34" t="s">
        <v>498</v>
      </c>
      <c r="B1799" s="40" t="s">
        <v>300</v>
      </c>
      <c r="C1799" s="41" t="s">
        <v>301</v>
      </c>
      <c r="D1799" s="42"/>
      <c r="E1799" s="19"/>
      <c r="F1799" s="19"/>
      <c r="G1799" s="19"/>
      <c r="H1799" s="24" t="str">
        <f t="shared" si="200"/>
        <v/>
      </c>
      <c r="I1799" s="42">
        <v>91</v>
      </c>
      <c r="J1799" s="19">
        <v>65</v>
      </c>
      <c r="K1799" s="19">
        <v>4</v>
      </c>
      <c r="L1799" s="27">
        <f t="shared" si="201"/>
        <v>6.1538461538461542E-2</v>
      </c>
      <c r="M1799" s="19"/>
      <c r="N1799" s="19">
        <v>20</v>
      </c>
      <c r="O1799" s="29">
        <f t="shared" si="202"/>
        <v>0.23529411764705882</v>
      </c>
      <c r="P1799" s="30">
        <f t="shared" si="203"/>
        <v>91</v>
      </c>
      <c r="Q1799" s="31">
        <f t="shared" si="204"/>
        <v>65</v>
      </c>
      <c r="R1799" s="31">
        <f t="shared" si="205"/>
        <v>20</v>
      </c>
      <c r="S1799" s="32">
        <f t="shared" si="206"/>
        <v>0.23529411764705882</v>
      </c>
    </row>
    <row r="1800" spans="1:19" x14ac:dyDescent="0.3">
      <c r="A1800" s="34" t="s">
        <v>498</v>
      </c>
      <c r="B1800" s="40" t="s">
        <v>302</v>
      </c>
      <c r="C1800" s="41" t="s">
        <v>303</v>
      </c>
      <c r="D1800" s="42"/>
      <c r="E1800" s="19"/>
      <c r="F1800" s="19"/>
      <c r="G1800" s="19"/>
      <c r="H1800" s="24" t="str">
        <f t="shared" si="200"/>
        <v/>
      </c>
      <c r="I1800" s="42">
        <v>252</v>
      </c>
      <c r="J1800" s="19">
        <v>201</v>
      </c>
      <c r="K1800" s="19">
        <v>29</v>
      </c>
      <c r="L1800" s="27">
        <f t="shared" si="201"/>
        <v>0.14427860696517414</v>
      </c>
      <c r="M1800" s="19"/>
      <c r="N1800" s="19">
        <v>35</v>
      </c>
      <c r="O1800" s="29">
        <f t="shared" si="202"/>
        <v>0.14830508474576271</v>
      </c>
      <c r="P1800" s="30">
        <f t="shared" si="203"/>
        <v>252</v>
      </c>
      <c r="Q1800" s="31">
        <f t="shared" si="204"/>
        <v>201</v>
      </c>
      <c r="R1800" s="31">
        <f t="shared" si="205"/>
        <v>35</v>
      </c>
      <c r="S1800" s="32">
        <f t="shared" si="206"/>
        <v>0.14830508474576271</v>
      </c>
    </row>
    <row r="1801" spans="1:19" x14ac:dyDescent="0.3">
      <c r="A1801" s="34" t="s">
        <v>498</v>
      </c>
      <c r="B1801" s="40" t="s">
        <v>304</v>
      </c>
      <c r="C1801" s="41" t="s">
        <v>305</v>
      </c>
      <c r="D1801" s="42"/>
      <c r="E1801" s="19"/>
      <c r="F1801" s="19"/>
      <c r="G1801" s="19"/>
      <c r="H1801" s="24" t="str">
        <f t="shared" si="200"/>
        <v/>
      </c>
      <c r="I1801" s="42">
        <v>26739</v>
      </c>
      <c r="J1801" s="19">
        <v>24714</v>
      </c>
      <c r="K1801" s="19">
        <v>5177</v>
      </c>
      <c r="L1801" s="27">
        <f t="shared" si="201"/>
        <v>0.20947641013190904</v>
      </c>
      <c r="M1801" s="19">
        <v>3</v>
      </c>
      <c r="N1801" s="19">
        <v>1835</v>
      </c>
      <c r="O1801" s="29">
        <f t="shared" si="202"/>
        <v>6.9109671587827659E-2</v>
      </c>
      <c r="P1801" s="30">
        <f t="shared" si="203"/>
        <v>26739</v>
      </c>
      <c r="Q1801" s="31">
        <f t="shared" si="204"/>
        <v>24717</v>
      </c>
      <c r="R1801" s="31">
        <f t="shared" si="205"/>
        <v>1835</v>
      </c>
      <c r="S1801" s="32">
        <f t="shared" si="206"/>
        <v>6.9109671587827659E-2</v>
      </c>
    </row>
    <row r="1802" spans="1:19" x14ac:dyDescent="0.3">
      <c r="A1802" s="34" t="s">
        <v>498</v>
      </c>
      <c r="B1802" s="40" t="s">
        <v>306</v>
      </c>
      <c r="C1802" s="41" t="s">
        <v>307</v>
      </c>
      <c r="D1802" s="42"/>
      <c r="E1802" s="19"/>
      <c r="F1802" s="19"/>
      <c r="G1802" s="19"/>
      <c r="H1802" s="24" t="str">
        <f t="shared" si="200"/>
        <v/>
      </c>
      <c r="I1802" s="42">
        <v>13</v>
      </c>
      <c r="J1802" s="19">
        <v>10</v>
      </c>
      <c r="K1802" s="19">
        <v>5</v>
      </c>
      <c r="L1802" s="27">
        <f t="shared" si="201"/>
        <v>0.5</v>
      </c>
      <c r="M1802" s="19"/>
      <c r="N1802" s="19"/>
      <c r="O1802" s="29">
        <f t="shared" si="202"/>
        <v>0</v>
      </c>
      <c r="P1802" s="30">
        <f t="shared" si="203"/>
        <v>13</v>
      </c>
      <c r="Q1802" s="31">
        <f t="shared" si="204"/>
        <v>10</v>
      </c>
      <c r="R1802" s="31" t="str">
        <f t="shared" si="205"/>
        <v/>
      </c>
      <c r="S1802" s="32" t="str">
        <f t="shared" si="206"/>
        <v/>
      </c>
    </row>
    <row r="1803" spans="1:19" x14ac:dyDescent="0.3">
      <c r="A1803" s="34" t="s">
        <v>498</v>
      </c>
      <c r="B1803" s="40" t="s">
        <v>308</v>
      </c>
      <c r="C1803" s="41" t="s">
        <v>309</v>
      </c>
      <c r="D1803" s="42"/>
      <c r="E1803" s="19"/>
      <c r="F1803" s="19"/>
      <c r="G1803" s="19"/>
      <c r="H1803" s="24" t="str">
        <f t="shared" si="200"/>
        <v/>
      </c>
      <c r="I1803" s="42">
        <v>5</v>
      </c>
      <c r="J1803" s="19">
        <v>5</v>
      </c>
      <c r="K1803" s="19"/>
      <c r="L1803" s="27">
        <f t="shared" si="201"/>
        <v>0</v>
      </c>
      <c r="M1803" s="19"/>
      <c r="N1803" s="19"/>
      <c r="O1803" s="29">
        <f t="shared" si="202"/>
        <v>0</v>
      </c>
      <c r="P1803" s="30">
        <f t="shared" si="203"/>
        <v>5</v>
      </c>
      <c r="Q1803" s="31">
        <f t="shared" si="204"/>
        <v>5</v>
      </c>
      <c r="R1803" s="31" t="str">
        <f t="shared" si="205"/>
        <v/>
      </c>
      <c r="S1803" s="32" t="str">
        <f t="shared" si="206"/>
        <v/>
      </c>
    </row>
    <row r="1804" spans="1:19" x14ac:dyDescent="0.3">
      <c r="A1804" s="34" t="s">
        <v>498</v>
      </c>
      <c r="B1804" s="40" t="s">
        <v>310</v>
      </c>
      <c r="C1804" s="41" t="s">
        <v>311</v>
      </c>
      <c r="D1804" s="42">
        <v>2</v>
      </c>
      <c r="E1804" s="19">
        <v>2</v>
      </c>
      <c r="F1804" s="19"/>
      <c r="G1804" s="19"/>
      <c r="H1804" s="24">
        <f t="shared" si="200"/>
        <v>0</v>
      </c>
      <c r="I1804" s="42">
        <v>13527</v>
      </c>
      <c r="J1804" s="19">
        <v>10707</v>
      </c>
      <c r="K1804" s="19">
        <v>5616</v>
      </c>
      <c r="L1804" s="27">
        <f t="shared" si="201"/>
        <v>0.52451667133650881</v>
      </c>
      <c r="M1804" s="19">
        <v>193</v>
      </c>
      <c r="N1804" s="19">
        <v>2019</v>
      </c>
      <c r="O1804" s="29">
        <f t="shared" si="202"/>
        <v>0.15628144593234772</v>
      </c>
      <c r="P1804" s="30">
        <f t="shared" si="203"/>
        <v>13529</v>
      </c>
      <c r="Q1804" s="31">
        <f t="shared" si="204"/>
        <v>10902</v>
      </c>
      <c r="R1804" s="31">
        <f t="shared" si="205"/>
        <v>2019</v>
      </c>
      <c r="S1804" s="32">
        <f t="shared" si="206"/>
        <v>0.15625725563036916</v>
      </c>
    </row>
    <row r="1805" spans="1:19" x14ac:dyDescent="0.3">
      <c r="A1805" s="34" t="s">
        <v>498</v>
      </c>
      <c r="B1805" s="40" t="s">
        <v>312</v>
      </c>
      <c r="C1805" s="41" t="s">
        <v>313</v>
      </c>
      <c r="D1805" s="42"/>
      <c r="E1805" s="19"/>
      <c r="F1805" s="19"/>
      <c r="G1805" s="19"/>
      <c r="H1805" s="24" t="str">
        <f t="shared" si="200"/>
        <v/>
      </c>
      <c r="I1805" s="42">
        <v>76</v>
      </c>
      <c r="J1805" s="19">
        <v>69</v>
      </c>
      <c r="K1805" s="19">
        <v>6</v>
      </c>
      <c r="L1805" s="27">
        <f t="shared" si="201"/>
        <v>8.6956521739130432E-2</v>
      </c>
      <c r="M1805" s="19"/>
      <c r="N1805" s="19">
        <v>4</v>
      </c>
      <c r="O1805" s="29">
        <f t="shared" si="202"/>
        <v>5.4794520547945202E-2</v>
      </c>
      <c r="P1805" s="30">
        <f t="shared" si="203"/>
        <v>76</v>
      </c>
      <c r="Q1805" s="31">
        <f t="shared" si="204"/>
        <v>69</v>
      </c>
      <c r="R1805" s="31">
        <f t="shared" si="205"/>
        <v>4</v>
      </c>
      <c r="S1805" s="32">
        <f t="shared" si="206"/>
        <v>5.4794520547945202E-2</v>
      </c>
    </row>
    <row r="1806" spans="1:19" ht="27.6" x14ac:dyDescent="0.3">
      <c r="A1806" s="34" t="s">
        <v>498</v>
      </c>
      <c r="B1806" s="40" t="s">
        <v>314</v>
      </c>
      <c r="C1806" s="41" t="s">
        <v>317</v>
      </c>
      <c r="D1806" s="42"/>
      <c r="E1806" s="19"/>
      <c r="F1806" s="19"/>
      <c r="G1806" s="19"/>
      <c r="H1806" s="24" t="str">
        <f t="shared" si="200"/>
        <v/>
      </c>
      <c r="I1806" s="42">
        <v>111074</v>
      </c>
      <c r="J1806" s="19">
        <v>98153</v>
      </c>
      <c r="K1806" s="19">
        <v>7877</v>
      </c>
      <c r="L1806" s="27">
        <f t="shared" si="201"/>
        <v>8.0252259227940048E-2</v>
      </c>
      <c r="M1806" s="19">
        <v>101</v>
      </c>
      <c r="N1806" s="19">
        <v>9084</v>
      </c>
      <c r="O1806" s="29">
        <f t="shared" si="202"/>
        <v>8.4629860813505001E-2</v>
      </c>
      <c r="P1806" s="30">
        <f t="shared" si="203"/>
        <v>111074</v>
      </c>
      <c r="Q1806" s="31">
        <f t="shared" si="204"/>
        <v>98254</v>
      </c>
      <c r="R1806" s="31">
        <f t="shared" si="205"/>
        <v>9084</v>
      </c>
      <c r="S1806" s="32">
        <f t="shared" si="206"/>
        <v>8.4629860813505001E-2</v>
      </c>
    </row>
    <row r="1807" spans="1:19" ht="27.6" x14ac:dyDescent="0.3">
      <c r="A1807" s="34" t="s">
        <v>498</v>
      </c>
      <c r="B1807" s="40" t="s">
        <v>314</v>
      </c>
      <c r="C1807" s="41" t="s">
        <v>320</v>
      </c>
      <c r="D1807" s="42"/>
      <c r="E1807" s="19"/>
      <c r="F1807" s="19"/>
      <c r="G1807" s="19"/>
      <c r="H1807" s="24" t="str">
        <f t="shared" si="200"/>
        <v/>
      </c>
      <c r="I1807" s="42">
        <v>14477</v>
      </c>
      <c r="J1807" s="19">
        <v>13034</v>
      </c>
      <c r="K1807" s="19">
        <v>3472</v>
      </c>
      <c r="L1807" s="27">
        <f t="shared" si="201"/>
        <v>0.26638023630504831</v>
      </c>
      <c r="M1807" s="19">
        <v>4</v>
      </c>
      <c r="N1807" s="19">
        <v>832</v>
      </c>
      <c r="O1807" s="29">
        <f t="shared" si="202"/>
        <v>5.9985580389329489E-2</v>
      </c>
      <c r="P1807" s="30">
        <f t="shared" si="203"/>
        <v>14477</v>
      </c>
      <c r="Q1807" s="31">
        <f t="shared" si="204"/>
        <v>13038</v>
      </c>
      <c r="R1807" s="31">
        <f t="shared" si="205"/>
        <v>832</v>
      </c>
      <c r="S1807" s="32">
        <f t="shared" si="206"/>
        <v>5.9985580389329489E-2</v>
      </c>
    </row>
    <row r="1808" spans="1:19" x14ac:dyDescent="0.3">
      <c r="A1808" s="34" t="s">
        <v>498</v>
      </c>
      <c r="B1808" s="40" t="s">
        <v>328</v>
      </c>
      <c r="C1808" s="41" t="s">
        <v>330</v>
      </c>
      <c r="D1808" s="42">
        <v>2</v>
      </c>
      <c r="E1808" s="19">
        <v>2</v>
      </c>
      <c r="F1808" s="19"/>
      <c r="G1808" s="19"/>
      <c r="H1808" s="24">
        <f t="shared" si="200"/>
        <v>0</v>
      </c>
      <c r="I1808" s="42">
        <v>62955</v>
      </c>
      <c r="J1808" s="19">
        <v>59951</v>
      </c>
      <c r="K1808" s="19">
        <v>52083</v>
      </c>
      <c r="L1808" s="27">
        <f t="shared" si="201"/>
        <v>0.86875948691431337</v>
      </c>
      <c r="M1808" s="19">
        <v>285</v>
      </c>
      <c r="N1808" s="19">
        <v>1713</v>
      </c>
      <c r="O1808" s="29">
        <f t="shared" si="202"/>
        <v>2.7651778075513729E-2</v>
      </c>
      <c r="P1808" s="30">
        <f t="shared" si="203"/>
        <v>62957</v>
      </c>
      <c r="Q1808" s="31">
        <f t="shared" si="204"/>
        <v>60238</v>
      </c>
      <c r="R1808" s="31">
        <f t="shared" si="205"/>
        <v>1713</v>
      </c>
      <c r="S1808" s="32">
        <f t="shared" si="206"/>
        <v>2.765088537715291E-2</v>
      </c>
    </row>
    <row r="1809" spans="1:19" x14ac:dyDescent="0.3">
      <c r="A1809" s="34" t="s">
        <v>498</v>
      </c>
      <c r="B1809" s="40" t="s">
        <v>331</v>
      </c>
      <c r="C1809" s="41" t="s">
        <v>332</v>
      </c>
      <c r="D1809" s="42">
        <v>18</v>
      </c>
      <c r="E1809" s="19">
        <v>14</v>
      </c>
      <c r="F1809" s="19"/>
      <c r="G1809" s="19">
        <v>3</v>
      </c>
      <c r="H1809" s="24">
        <f t="shared" si="200"/>
        <v>0.17647058823529413</v>
      </c>
      <c r="I1809" s="42">
        <v>8410</v>
      </c>
      <c r="J1809" s="19">
        <v>3533</v>
      </c>
      <c r="K1809" s="19">
        <v>319</v>
      </c>
      <c r="L1809" s="27">
        <f t="shared" si="201"/>
        <v>9.0291536937446931E-2</v>
      </c>
      <c r="M1809" s="19">
        <v>14</v>
      </c>
      <c r="N1809" s="19">
        <v>3045</v>
      </c>
      <c r="O1809" s="29">
        <f t="shared" si="202"/>
        <v>0.46192354368932037</v>
      </c>
      <c r="P1809" s="30">
        <f t="shared" si="203"/>
        <v>8428</v>
      </c>
      <c r="Q1809" s="31">
        <f t="shared" si="204"/>
        <v>3561</v>
      </c>
      <c r="R1809" s="31">
        <f t="shared" si="205"/>
        <v>3048</v>
      </c>
      <c r="S1809" s="32">
        <f t="shared" si="206"/>
        <v>0.46118928733545167</v>
      </c>
    </row>
    <row r="1810" spans="1:19" x14ac:dyDescent="0.3">
      <c r="A1810" s="34" t="s">
        <v>498</v>
      </c>
      <c r="B1810" s="40" t="s">
        <v>333</v>
      </c>
      <c r="C1810" s="41" t="s">
        <v>484</v>
      </c>
      <c r="D1810" s="42"/>
      <c r="E1810" s="19"/>
      <c r="F1810" s="19"/>
      <c r="G1810" s="19"/>
      <c r="H1810" s="24" t="str">
        <f t="shared" si="200"/>
        <v/>
      </c>
      <c r="I1810" s="42">
        <v>2591</v>
      </c>
      <c r="J1810" s="19">
        <v>2239</v>
      </c>
      <c r="K1810" s="19">
        <v>14</v>
      </c>
      <c r="L1810" s="27">
        <f t="shared" si="201"/>
        <v>6.2527914247431891E-3</v>
      </c>
      <c r="M1810" s="19">
        <v>4</v>
      </c>
      <c r="N1810" s="19">
        <v>265</v>
      </c>
      <c r="O1810" s="29">
        <f t="shared" si="202"/>
        <v>0.10566188197767146</v>
      </c>
      <c r="P1810" s="30">
        <f t="shared" si="203"/>
        <v>2591</v>
      </c>
      <c r="Q1810" s="31">
        <f t="shared" si="204"/>
        <v>2243</v>
      </c>
      <c r="R1810" s="31">
        <f t="shared" si="205"/>
        <v>265</v>
      </c>
      <c r="S1810" s="32">
        <f t="shared" si="206"/>
        <v>0.10566188197767146</v>
      </c>
    </row>
    <row r="1811" spans="1:19" x14ac:dyDescent="0.3">
      <c r="A1811" s="34" t="s">
        <v>498</v>
      </c>
      <c r="B1811" s="40" t="s">
        <v>339</v>
      </c>
      <c r="C1811" s="41" t="s">
        <v>339</v>
      </c>
      <c r="D1811" s="42">
        <v>1</v>
      </c>
      <c r="E1811" s="19">
        <v>1</v>
      </c>
      <c r="F1811" s="19"/>
      <c r="G1811" s="19"/>
      <c r="H1811" s="24">
        <f t="shared" si="200"/>
        <v>0</v>
      </c>
      <c r="I1811" s="42">
        <v>4226</v>
      </c>
      <c r="J1811" s="19">
        <v>4017</v>
      </c>
      <c r="K1811" s="19">
        <v>630</v>
      </c>
      <c r="L1811" s="27">
        <f t="shared" si="201"/>
        <v>0.15683345780433158</v>
      </c>
      <c r="M1811" s="19">
        <v>1</v>
      </c>
      <c r="N1811" s="19">
        <v>176</v>
      </c>
      <c r="O1811" s="29">
        <f t="shared" si="202"/>
        <v>4.196471149260849E-2</v>
      </c>
      <c r="P1811" s="30">
        <f t="shared" si="203"/>
        <v>4227</v>
      </c>
      <c r="Q1811" s="31">
        <f t="shared" si="204"/>
        <v>4019</v>
      </c>
      <c r="R1811" s="31">
        <f t="shared" si="205"/>
        <v>176</v>
      </c>
      <c r="S1811" s="32">
        <f t="shared" si="206"/>
        <v>4.1954707985697261E-2</v>
      </c>
    </row>
    <row r="1812" spans="1:19" x14ac:dyDescent="0.3">
      <c r="A1812" s="34" t="s">
        <v>498</v>
      </c>
      <c r="B1812" s="40" t="s">
        <v>342</v>
      </c>
      <c r="C1812" s="41" t="s">
        <v>343</v>
      </c>
      <c r="D1812" s="42"/>
      <c r="E1812" s="19"/>
      <c r="F1812" s="19"/>
      <c r="G1812" s="19"/>
      <c r="H1812" s="24" t="str">
        <f t="shared" si="200"/>
        <v/>
      </c>
      <c r="I1812" s="42">
        <v>1</v>
      </c>
      <c r="J1812" s="19"/>
      <c r="K1812" s="19"/>
      <c r="L1812" s="27" t="str">
        <f t="shared" si="201"/>
        <v/>
      </c>
      <c r="M1812" s="19">
        <v>1</v>
      </c>
      <c r="N1812" s="19"/>
      <c r="O1812" s="29">
        <f t="shared" si="202"/>
        <v>0</v>
      </c>
      <c r="P1812" s="30">
        <f t="shared" si="203"/>
        <v>1</v>
      </c>
      <c r="Q1812" s="31">
        <f t="shared" si="204"/>
        <v>1</v>
      </c>
      <c r="R1812" s="31" t="str">
        <f t="shared" si="205"/>
        <v/>
      </c>
      <c r="S1812" s="32" t="str">
        <f t="shared" si="206"/>
        <v/>
      </c>
    </row>
    <row r="1813" spans="1:19" x14ac:dyDescent="0.3">
      <c r="A1813" s="34" t="s">
        <v>498</v>
      </c>
      <c r="B1813" s="40" t="s">
        <v>344</v>
      </c>
      <c r="C1813" s="41" t="s">
        <v>345</v>
      </c>
      <c r="D1813" s="42">
        <v>1</v>
      </c>
      <c r="E1813" s="19">
        <v>1</v>
      </c>
      <c r="F1813" s="19"/>
      <c r="G1813" s="19"/>
      <c r="H1813" s="24">
        <f t="shared" si="200"/>
        <v>0</v>
      </c>
      <c r="I1813" s="42">
        <v>10639</v>
      </c>
      <c r="J1813" s="19">
        <v>10263</v>
      </c>
      <c r="K1813" s="19">
        <v>1149</v>
      </c>
      <c r="L1813" s="27">
        <f t="shared" si="201"/>
        <v>0.11195556854720842</v>
      </c>
      <c r="M1813" s="19"/>
      <c r="N1813" s="19">
        <v>253</v>
      </c>
      <c r="O1813" s="29">
        <f t="shared" si="202"/>
        <v>2.4058577405857741E-2</v>
      </c>
      <c r="P1813" s="30">
        <f t="shared" si="203"/>
        <v>10640</v>
      </c>
      <c r="Q1813" s="31">
        <f t="shared" si="204"/>
        <v>10264</v>
      </c>
      <c r="R1813" s="31">
        <f t="shared" si="205"/>
        <v>253</v>
      </c>
      <c r="S1813" s="32">
        <f t="shared" si="206"/>
        <v>2.4056289816487591E-2</v>
      </c>
    </row>
    <row r="1814" spans="1:19" x14ac:dyDescent="0.3">
      <c r="A1814" s="34" t="s">
        <v>498</v>
      </c>
      <c r="B1814" s="40" t="s">
        <v>344</v>
      </c>
      <c r="C1814" s="41" t="s">
        <v>347</v>
      </c>
      <c r="D1814" s="42">
        <v>1</v>
      </c>
      <c r="E1814" s="19"/>
      <c r="F1814" s="19"/>
      <c r="G1814" s="19">
        <v>1</v>
      </c>
      <c r="H1814" s="24">
        <f t="shared" si="200"/>
        <v>1</v>
      </c>
      <c r="I1814" s="42">
        <v>10161</v>
      </c>
      <c r="J1814" s="19">
        <v>9378</v>
      </c>
      <c r="K1814" s="19">
        <v>1203</v>
      </c>
      <c r="L1814" s="27">
        <f t="shared" si="201"/>
        <v>0.12827895073576456</v>
      </c>
      <c r="M1814" s="19"/>
      <c r="N1814" s="19">
        <v>589</v>
      </c>
      <c r="O1814" s="29">
        <f t="shared" si="202"/>
        <v>5.9095013544697504E-2</v>
      </c>
      <c r="P1814" s="30">
        <f t="shared" si="203"/>
        <v>10162</v>
      </c>
      <c r="Q1814" s="31">
        <f t="shared" si="204"/>
        <v>9378</v>
      </c>
      <c r="R1814" s="31">
        <f t="shared" si="205"/>
        <v>590</v>
      </c>
      <c r="S1814" s="32">
        <f t="shared" si="206"/>
        <v>5.9189406099518456E-2</v>
      </c>
    </row>
    <row r="1815" spans="1:19" x14ac:dyDescent="0.3">
      <c r="A1815" s="34" t="s">
        <v>498</v>
      </c>
      <c r="B1815" s="40" t="s">
        <v>362</v>
      </c>
      <c r="C1815" s="41" t="s">
        <v>363</v>
      </c>
      <c r="D1815" s="42">
        <v>1</v>
      </c>
      <c r="E1815" s="19">
        <v>1</v>
      </c>
      <c r="F1815" s="19"/>
      <c r="G1815" s="19"/>
      <c r="H1815" s="24">
        <f t="shared" si="200"/>
        <v>0</v>
      </c>
      <c r="I1815" s="42">
        <v>255</v>
      </c>
      <c r="J1815" s="19">
        <v>190</v>
      </c>
      <c r="K1815" s="19">
        <v>14</v>
      </c>
      <c r="L1815" s="27">
        <f t="shared" si="201"/>
        <v>7.3684210526315783E-2</v>
      </c>
      <c r="M1815" s="19"/>
      <c r="N1815" s="19">
        <v>14</v>
      </c>
      <c r="O1815" s="29">
        <f t="shared" si="202"/>
        <v>6.8627450980392163E-2</v>
      </c>
      <c r="P1815" s="30">
        <f t="shared" si="203"/>
        <v>256</v>
      </c>
      <c r="Q1815" s="31">
        <f t="shared" si="204"/>
        <v>191</v>
      </c>
      <c r="R1815" s="31">
        <f t="shared" si="205"/>
        <v>14</v>
      </c>
      <c r="S1815" s="32">
        <f t="shared" si="206"/>
        <v>6.8292682926829273E-2</v>
      </c>
    </row>
    <row r="1816" spans="1:19" x14ac:dyDescent="0.3">
      <c r="A1816" s="34" t="s">
        <v>498</v>
      </c>
      <c r="B1816" s="40" t="s">
        <v>364</v>
      </c>
      <c r="C1816" s="41" t="s">
        <v>365</v>
      </c>
      <c r="D1816" s="42"/>
      <c r="E1816" s="19"/>
      <c r="F1816" s="19"/>
      <c r="G1816" s="19"/>
      <c r="H1816" s="24" t="str">
        <f t="shared" si="200"/>
        <v/>
      </c>
      <c r="I1816" s="42">
        <v>2</v>
      </c>
      <c r="J1816" s="19">
        <v>2</v>
      </c>
      <c r="K1816" s="19"/>
      <c r="L1816" s="27">
        <f t="shared" si="201"/>
        <v>0</v>
      </c>
      <c r="M1816" s="19"/>
      <c r="N1816" s="19"/>
      <c r="O1816" s="29">
        <f t="shared" si="202"/>
        <v>0</v>
      </c>
      <c r="P1816" s="30">
        <f t="shared" si="203"/>
        <v>2</v>
      </c>
      <c r="Q1816" s="31">
        <f t="shared" si="204"/>
        <v>2</v>
      </c>
      <c r="R1816" s="31" t="str">
        <f t="shared" si="205"/>
        <v/>
      </c>
      <c r="S1816" s="32" t="str">
        <f t="shared" si="206"/>
        <v/>
      </c>
    </row>
    <row r="1817" spans="1:19" x14ac:dyDescent="0.3">
      <c r="A1817" s="34" t="s">
        <v>498</v>
      </c>
      <c r="B1817" s="40" t="s">
        <v>364</v>
      </c>
      <c r="C1817" s="41" t="s">
        <v>366</v>
      </c>
      <c r="D1817" s="42"/>
      <c r="E1817" s="19"/>
      <c r="F1817" s="19"/>
      <c r="G1817" s="19"/>
      <c r="H1817" s="24" t="str">
        <f t="shared" si="200"/>
        <v/>
      </c>
      <c r="I1817" s="42">
        <v>1</v>
      </c>
      <c r="J1817" s="19"/>
      <c r="K1817" s="19"/>
      <c r="L1817" s="27" t="str">
        <f t="shared" si="201"/>
        <v/>
      </c>
      <c r="M1817" s="19">
        <v>1</v>
      </c>
      <c r="N1817" s="19"/>
      <c r="O1817" s="29">
        <f t="shared" si="202"/>
        <v>0</v>
      </c>
      <c r="P1817" s="30">
        <f t="shared" si="203"/>
        <v>1</v>
      </c>
      <c r="Q1817" s="31">
        <f t="shared" si="204"/>
        <v>1</v>
      </c>
      <c r="R1817" s="31" t="str">
        <f t="shared" si="205"/>
        <v/>
      </c>
      <c r="S1817" s="32" t="str">
        <f t="shared" si="206"/>
        <v/>
      </c>
    </row>
    <row r="1818" spans="1:19" x14ac:dyDescent="0.3">
      <c r="A1818" s="34" t="s">
        <v>498</v>
      </c>
      <c r="B1818" s="40" t="s">
        <v>374</v>
      </c>
      <c r="C1818" s="41" t="s">
        <v>375</v>
      </c>
      <c r="D1818" s="42">
        <v>1</v>
      </c>
      <c r="E1818" s="19">
        <v>1</v>
      </c>
      <c r="F1818" s="19"/>
      <c r="G1818" s="19"/>
      <c r="H1818" s="24">
        <f t="shared" si="200"/>
        <v>0</v>
      </c>
      <c r="I1818" s="42">
        <v>1430</v>
      </c>
      <c r="J1818" s="19">
        <v>1375</v>
      </c>
      <c r="K1818" s="19">
        <v>217</v>
      </c>
      <c r="L1818" s="27">
        <f t="shared" si="201"/>
        <v>0.15781818181818183</v>
      </c>
      <c r="M1818" s="19">
        <v>2</v>
      </c>
      <c r="N1818" s="19">
        <v>143</v>
      </c>
      <c r="O1818" s="29">
        <f t="shared" si="202"/>
        <v>9.4078947368421054E-2</v>
      </c>
      <c r="P1818" s="30">
        <f t="shared" si="203"/>
        <v>1431</v>
      </c>
      <c r="Q1818" s="31">
        <f t="shared" si="204"/>
        <v>1378</v>
      </c>
      <c r="R1818" s="31">
        <f t="shared" si="205"/>
        <v>143</v>
      </c>
      <c r="S1818" s="32">
        <f t="shared" si="206"/>
        <v>9.4017094017094016E-2</v>
      </c>
    </row>
    <row r="1819" spans="1:19" x14ac:dyDescent="0.3">
      <c r="A1819" s="34" t="s">
        <v>498</v>
      </c>
      <c r="B1819" s="40" t="s">
        <v>376</v>
      </c>
      <c r="C1819" s="41" t="s">
        <v>377</v>
      </c>
      <c r="D1819" s="42">
        <v>2</v>
      </c>
      <c r="E1819" s="19">
        <v>1</v>
      </c>
      <c r="F1819" s="19"/>
      <c r="G1819" s="19">
        <v>1</v>
      </c>
      <c r="H1819" s="24">
        <f t="shared" si="200"/>
        <v>0.5</v>
      </c>
      <c r="I1819" s="42">
        <v>12863</v>
      </c>
      <c r="J1819" s="19">
        <v>12126</v>
      </c>
      <c r="K1819" s="19">
        <v>2117</v>
      </c>
      <c r="L1819" s="27">
        <f t="shared" si="201"/>
        <v>0.17458353950189676</v>
      </c>
      <c r="M1819" s="19">
        <v>9</v>
      </c>
      <c r="N1819" s="19">
        <v>490</v>
      </c>
      <c r="O1819" s="29">
        <f t="shared" si="202"/>
        <v>3.8811881188118812E-2</v>
      </c>
      <c r="P1819" s="30">
        <f t="shared" si="203"/>
        <v>12865</v>
      </c>
      <c r="Q1819" s="31">
        <f t="shared" si="204"/>
        <v>12136</v>
      </c>
      <c r="R1819" s="31">
        <f t="shared" si="205"/>
        <v>491</v>
      </c>
      <c r="S1819" s="32">
        <f t="shared" si="206"/>
        <v>3.8884929120139383E-2</v>
      </c>
    </row>
    <row r="1820" spans="1:19" ht="27.6" x14ac:dyDescent="0.3">
      <c r="A1820" s="34" t="s">
        <v>498</v>
      </c>
      <c r="B1820" s="40" t="s">
        <v>382</v>
      </c>
      <c r="C1820" s="41" t="s">
        <v>383</v>
      </c>
      <c r="D1820" s="42"/>
      <c r="E1820" s="19"/>
      <c r="F1820" s="19"/>
      <c r="G1820" s="19"/>
      <c r="H1820" s="24" t="str">
        <f t="shared" si="200"/>
        <v/>
      </c>
      <c r="I1820" s="42">
        <v>156</v>
      </c>
      <c r="J1820" s="19">
        <v>159</v>
      </c>
      <c r="K1820" s="19">
        <v>24</v>
      </c>
      <c r="L1820" s="27">
        <f t="shared" si="201"/>
        <v>0.15094339622641509</v>
      </c>
      <c r="M1820" s="19"/>
      <c r="N1820" s="19"/>
      <c r="O1820" s="29">
        <f t="shared" si="202"/>
        <v>0</v>
      </c>
      <c r="P1820" s="30">
        <f t="shared" si="203"/>
        <v>156</v>
      </c>
      <c r="Q1820" s="31">
        <f t="shared" si="204"/>
        <v>159</v>
      </c>
      <c r="R1820" s="31" t="str">
        <f t="shared" si="205"/>
        <v/>
      </c>
      <c r="S1820" s="32" t="str">
        <f t="shared" si="206"/>
        <v/>
      </c>
    </row>
    <row r="1821" spans="1:19" x14ac:dyDescent="0.3">
      <c r="A1821" s="34" t="s">
        <v>498</v>
      </c>
      <c r="B1821" s="40" t="s">
        <v>384</v>
      </c>
      <c r="C1821" s="41" t="s">
        <v>385</v>
      </c>
      <c r="D1821" s="42"/>
      <c r="E1821" s="19"/>
      <c r="F1821" s="19"/>
      <c r="G1821" s="19"/>
      <c r="H1821" s="24" t="str">
        <f t="shared" si="200"/>
        <v/>
      </c>
      <c r="I1821" s="42">
        <v>7577</v>
      </c>
      <c r="J1821" s="19">
        <v>4986</v>
      </c>
      <c r="K1821" s="19">
        <v>720</v>
      </c>
      <c r="L1821" s="27">
        <f t="shared" si="201"/>
        <v>0.1444043321299639</v>
      </c>
      <c r="M1821" s="19">
        <v>43</v>
      </c>
      <c r="N1821" s="19">
        <v>2169</v>
      </c>
      <c r="O1821" s="29">
        <f t="shared" si="202"/>
        <v>0.30133370380661295</v>
      </c>
      <c r="P1821" s="30">
        <f t="shared" si="203"/>
        <v>7577</v>
      </c>
      <c r="Q1821" s="31">
        <f t="shared" si="204"/>
        <v>5029</v>
      </c>
      <c r="R1821" s="31">
        <f t="shared" si="205"/>
        <v>2169</v>
      </c>
      <c r="S1821" s="32">
        <f t="shared" si="206"/>
        <v>0.30133370380661295</v>
      </c>
    </row>
    <row r="1822" spans="1:19" x14ac:dyDescent="0.3">
      <c r="A1822" s="34" t="s">
        <v>498</v>
      </c>
      <c r="B1822" s="40" t="s">
        <v>386</v>
      </c>
      <c r="C1822" s="41" t="s">
        <v>387</v>
      </c>
      <c r="D1822" s="42">
        <v>1</v>
      </c>
      <c r="E1822" s="19">
        <v>1</v>
      </c>
      <c r="F1822" s="19"/>
      <c r="G1822" s="19"/>
      <c r="H1822" s="24">
        <f t="shared" si="200"/>
        <v>0</v>
      </c>
      <c r="I1822" s="42">
        <v>12969</v>
      </c>
      <c r="J1822" s="19">
        <v>10459</v>
      </c>
      <c r="K1822" s="19">
        <v>2614</v>
      </c>
      <c r="L1822" s="27">
        <f t="shared" si="201"/>
        <v>0.24992829142365428</v>
      </c>
      <c r="M1822" s="19">
        <v>113</v>
      </c>
      <c r="N1822" s="19">
        <v>1483</v>
      </c>
      <c r="O1822" s="29">
        <f t="shared" si="202"/>
        <v>0.12301949398589797</v>
      </c>
      <c r="P1822" s="30">
        <f t="shared" si="203"/>
        <v>12970</v>
      </c>
      <c r="Q1822" s="31">
        <f t="shared" si="204"/>
        <v>10573</v>
      </c>
      <c r="R1822" s="31">
        <f t="shared" si="205"/>
        <v>1483</v>
      </c>
      <c r="S1822" s="32">
        <f t="shared" si="206"/>
        <v>0.1230092899800929</v>
      </c>
    </row>
    <row r="1823" spans="1:19" x14ac:dyDescent="0.3">
      <c r="A1823" s="34" t="s">
        <v>498</v>
      </c>
      <c r="B1823" s="40" t="s">
        <v>386</v>
      </c>
      <c r="C1823" s="41" t="s">
        <v>390</v>
      </c>
      <c r="D1823" s="42">
        <v>2</v>
      </c>
      <c r="E1823" s="19">
        <v>4</v>
      </c>
      <c r="F1823" s="19"/>
      <c r="G1823" s="19"/>
      <c r="H1823" s="24">
        <f t="shared" si="200"/>
        <v>0</v>
      </c>
      <c r="I1823" s="42">
        <v>31449</v>
      </c>
      <c r="J1823" s="19">
        <v>28552</v>
      </c>
      <c r="K1823" s="19">
        <v>6687</v>
      </c>
      <c r="L1823" s="27">
        <f t="shared" si="201"/>
        <v>0.23420425889604932</v>
      </c>
      <c r="M1823" s="19">
        <v>28</v>
      </c>
      <c r="N1823" s="19">
        <v>1371</v>
      </c>
      <c r="O1823" s="29">
        <f t="shared" si="202"/>
        <v>4.5774765450235386E-2</v>
      </c>
      <c r="P1823" s="30">
        <f t="shared" si="203"/>
        <v>31451</v>
      </c>
      <c r="Q1823" s="31">
        <f t="shared" si="204"/>
        <v>28584</v>
      </c>
      <c r="R1823" s="31">
        <f t="shared" si="205"/>
        <v>1371</v>
      </c>
      <c r="S1823" s="32">
        <f t="shared" si="206"/>
        <v>4.5768652979469207E-2</v>
      </c>
    </row>
    <row r="1824" spans="1:19" x14ac:dyDescent="0.3">
      <c r="A1824" s="34" t="s">
        <v>498</v>
      </c>
      <c r="B1824" s="40" t="s">
        <v>396</v>
      </c>
      <c r="C1824" s="41" t="s">
        <v>486</v>
      </c>
      <c r="D1824" s="42"/>
      <c r="E1824" s="19"/>
      <c r="F1824" s="19"/>
      <c r="G1824" s="19"/>
      <c r="H1824" s="24" t="str">
        <f t="shared" si="200"/>
        <v/>
      </c>
      <c r="I1824" s="42">
        <v>7</v>
      </c>
      <c r="J1824" s="19">
        <v>3</v>
      </c>
      <c r="K1824" s="19">
        <v>3</v>
      </c>
      <c r="L1824" s="27">
        <f t="shared" si="201"/>
        <v>1</v>
      </c>
      <c r="M1824" s="19">
        <v>1</v>
      </c>
      <c r="N1824" s="19"/>
      <c r="O1824" s="29">
        <f t="shared" si="202"/>
        <v>0</v>
      </c>
      <c r="P1824" s="30">
        <f t="shared" si="203"/>
        <v>7</v>
      </c>
      <c r="Q1824" s="31">
        <f t="shared" si="204"/>
        <v>4</v>
      </c>
      <c r="R1824" s="31" t="str">
        <f t="shared" si="205"/>
        <v/>
      </c>
      <c r="S1824" s="32" t="str">
        <f t="shared" si="206"/>
        <v/>
      </c>
    </row>
    <row r="1825" spans="1:19" ht="27.6" x14ac:dyDescent="0.3">
      <c r="A1825" s="34" t="s">
        <v>498</v>
      </c>
      <c r="B1825" s="40" t="s">
        <v>405</v>
      </c>
      <c r="C1825" s="41" t="s">
        <v>406</v>
      </c>
      <c r="D1825" s="42">
        <v>5</v>
      </c>
      <c r="E1825" s="19">
        <v>1</v>
      </c>
      <c r="F1825" s="19"/>
      <c r="G1825" s="19">
        <v>4</v>
      </c>
      <c r="H1825" s="24">
        <f t="shared" ref="H1825:H1888" si="207">IF((E1825+G1825)&lt;&gt;0,G1825/(E1825+G1825),"")</f>
        <v>0.8</v>
      </c>
      <c r="I1825" s="42">
        <v>24799</v>
      </c>
      <c r="J1825" s="19">
        <v>19420</v>
      </c>
      <c r="K1825" s="19">
        <v>6288</v>
      </c>
      <c r="L1825" s="27">
        <f t="shared" ref="L1825:L1888" si="208">IF(J1825&lt;&gt;0,K1825/J1825,"")</f>
        <v>0.32378990731204943</v>
      </c>
      <c r="M1825" s="19">
        <v>534</v>
      </c>
      <c r="N1825" s="19">
        <v>4482</v>
      </c>
      <c r="O1825" s="29">
        <f t="shared" ref="O1825:O1888" si="209">IF((J1825+M1825+N1825)&lt;&gt;0,N1825/(J1825+M1825+N1825),"")</f>
        <v>0.18341790800458341</v>
      </c>
      <c r="P1825" s="30">
        <f t="shared" si="203"/>
        <v>24804</v>
      </c>
      <c r="Q1825" s="31">
        <f t="shared" si="204"/>
        <v>19955</v>
      </c>
      <c r="R1825" s="31">
        <f t="shared" si="205"/>
        <v>4486</v>
      </c>
      <c r="S1825" s="32">
        <f t="shared" si="206"/>
        <v>0.18354404484268239</v>
      </c>
    </row>
    <row r="1826" spans="1:19" x14ac:dyDescent="0.3">
      <c r="A1826" s="34" t="s">
        <v>498</v>
      </c>
      <c r="B1826" s="40" t="s">
        <v>408</v>
      </c>
      <c r="C1826" s="41" t="s">
        <v>409</v>
      </c>
      <c r="D1826" s="42">
        <v>1</v>
      </c>
      <c r="E1826" s="19">
        <v>1</v>
      </c>
      <c r="F1826" s="19"/>
      <c r="G1826" s="19"/>
      <c r="H1826" s="24">
        <f t="shared" si="207"/>
        <v>0</v>
      </c>
      <c r="I1826" s="42">
        <v>16215</v>
      </c>
      <c r="J1826" s="19">
        <v>15057</v>
      </c>
      <c r="K1826" s="19">
        <v>9078</v>
      </c>
      <c r="L1826" s="27">
        <f t="shared" si="208"/>
        <v>0.6029089460051803</v>
      </c>
      <c r="M1826" s="19">
        <v>4</v>
      </c>
      <c r="N1826" s="19">
        <v>647</v>
      </c>
      <c r="O1826" s="29">
        <f t="shared" si="209"/>
        <v>4.1189202953908835E-2</v>
      </c>
      <c r="P1826" s="30">
        <f t="shared" ref="P1826:P1889" si="210">IF(SUM(D1826,I1826)&gt;0,SUM(D1826,I1826),"")</f>
        <v>16216</v>
      </c>
      <c r="Q1826" s="31">
        <f t="shared" ref="Q1826:Q1889" si="211">IF(SUM(E1826,J1826, M1826)&gt;0,SUM(E1826,J1826, M1826),"")</f>
        <v>15062</v>
      </c>
      <c r="R1826" s="31">
        <f t="shared" ref="R1826:R1889" si="212">IF(SUM(G1826,N1826)&gt;0,SUM(G1826,N1826),"")</f>
        <v>647</v>
      </c>
      <c r="S1826" s="32">
        <f t="shared" ref="S1826:S1889" si="213">IFERROR(IF((Q1826+R1826)&lt;&gt;0,R1826/(Q1826+R1826),""),"")</f>
        <v>4.1186580940861924E-2</v>
      </c>
    </row>
    <row r="1827" spans="1:19" x14ac:dyDescent="0.3">
      <c r="A1827" s="34" t="s">
        <v>498</v>
      </c>
      <c r="B1827" s="40" t="s">
        <v>408</v>
      </c>
      <c r="C1827" s="41" t="s">
        <v>410</v>
      </c>
      <c r="D1827" s="42">
        <v>61</v>
      </c>
      <c r="E1827" s="19">
        <v>56</v>
      </c>
      <c r="F1827" s="19"/>
      <c r="G1827" s="19"/>
      <c r="H1827" s="24">
        <f t="shared" si="207"/>
        <v>0</v>
      </c>
      <c r="I1827" s="42">
        <v>73572</v>
      </c>
      <c r="J1827" s="19">
        <v>69668</v>
      </c>
      <c r="K1827" s="19">
        <v>46722</v>
      </c>
      <c r="L1827" s="27">
        <f t="shared" si="208"/>
        <v>0.67063788252856404</v>
      </c>
      <c r="M1827" s="19">
        <v>38</v>
      </c>
      <c r="N1827" s="19">
        <v>2518</v>
      </c>
      <c r="O1827" s="29">
        <f t="shared" si="209"/>
        <v>3.4863757199822772E-2</v>
      </c>
      <c r="P1827" s="30">
        <f t="shared" si="210"/>
        <v>73633</v>
      </c>
      <c r="Q1827" s="31">
        <f t="shared" si="211"/>
        <v>69762</v>
      </c>
      <c r="R1827" s="31">
        <f t="shared" si="212"/>
        <v>2518</v>
      </c>
      <c r="S1827" s="32">
        <f t="shared" si="213"/>
        <v>3.4836745987825123E-2</v>
      </c>
    </row>
    <row r="1828" spans="1:19" x14ac:dyDescent="0.3">
      <c r="A1828" s="34" t="s">
        <v>498</v>
      </c>
      <c r="B1828" s="40" t="s">
        <v>408</v>
      </c>
      <c r="C1828" s="41" t="s">
        <v>411</v>
      </c>
      <c r="D1828" s="42">
        <v>9</v>
      </c>
      <c r="E1828" s="19">
        <v>9</v>
      </c>
      <c r="F1828" s="19"/>
      <c r="G1828" s="19"/>
      <c r="H1828" s="24">
        <f t="shared" si="207"/>
        <v>0</v>
      </c>
      <c r="I1828" s="42">
        <v>33271</v>
      </c>
      <c r="J1828" s="19">
        <v>31135</v>
      </c>
      <c r="K1828" s="19">
        <v>548</v>
      </c>
      <c r="L1828" s="27">
        <f t="shared" si="208"/>
        <v>1.7600770836678978E-2</v>
      </c>
      <c r="M1828" s="19">
        <v>25</v>
      </c>
      <c r="N1828" s="19">
        <v>1590</v>
      </c>
      <c r="O1828" s="29">
        <f t="shared" si="209"/>
        <v>4.8549618320610687E-2</v>
      </c>
      <c r="P1828" s="30">
        <f t="shared" si="210"/>
        <v>33280</v>
      </c>
      <c r="Q1828" s="31">
        <f t="shared" si="211"/>
        <v>31169</v>
      </c>
      <c r="R1828" s="31">
        <f t="shared" si="212"/>
        <v>1590</v>
      </c>
      <c r="S1828" s="32">
        <f t="shared" si="213"/>
        <v>4.8536280106230352E-2</v>
      </c>
    </row>
    <row r="1829" spans="1:19" x14ac:dyDescent="0.3">
      <c r="A1829" s="34" t="s">
        <v>498</v>
      </c>
      <c r="B1829" s="40" t="s">
        <v>412</v>
      </c>
      <c r="C1829" s="41" t="s">
        <v>413</v>
      </c>
      <c r="D1829" s="42">
        <v>2</v>
      </c>
      <c r="E1829" s="19">
        <v>2</v>
      </c>
      <c r="F1829" s="19"/>
      <c r="G1829" s="19"/>
      <c r="H1829" s="24">
        <f t="shared" si="207"/>
        <v>0</v>
      </c>
      <c r="I1829" s="42">
        <v>170</v>
      </c>
      <c r="J1829" s="19">
        <v>187</v>
      </c>
      <c r="K1829" s="19">
        <v>4</v>
      </c>
      <c r="L1829" s="27">
        <f t="shared" si="208"/>
        <v>2.1390374331550801E-2</v>
      </c>
      <c r="M1829" s="19">
        <v>1</v>
      </c>
      <c r="N1829" s="19">
        <v>3</v>
      </c>
      <c r="O1829" s="29">
        <f t="shared" si="209"/>
        <v>1.5706806282722512E-2</v>
      </c>
      <c r="P1829" s="30">
        <f t="shared" si="210"/>
        <v>172</v>
      </c>
      <c r="Q1829" s="31">
        <f t="shared" si="211"/>
        <v>190</v>
      </c>
      <c r="R1829" s="31">
        <f t="shared" si="212"/>
        <v>3</v>
      </c>
      <c r="S1829" s="32">
        <f t="shared" si="213"/>
        <v>1.5544041450777202E-2</v>
      </c>
    </row>
    <row r="1830" spans="1:19" x14ac:dyDescent="0.3">
      <c r="A1830" s="34" t="s">
        <v>498</v>
      </c>
      <c r="B1830" s="40" t="s">
        <v>414</v>
      </c>
      <c r="C1830" s="41" t="s">
        <v>416</v>
      </c>
      <c r="D1830" s="42"/>
      <c r="E1830" s="19"/>
      <c r="F1830" s="19"/>
      <c r="G1830" s="19"/>
      <c r="H1830" s="24" t="str">
        <f t="shared" si="207"/>
        <v/>
      </c>
      <c r="I1830" s="42">
        <v>1087</v>
      </c>
      <c r="J1830" s="19">
        <v>1052</v>
      </c>
      <c r="K1830" s="19"/>
      <c r="L1830" s="27">
        <f t="shared" si="208"/>
        <v>0</v>
      </c>
      <c r="M1830" s="19">
        <v>1</v>
      </c>
      <c r="N1830" s="19">
        <v>1</v>
      </c>
      <c r="O1830" s="29">
        <f t="shared" si="209"/>
        <v>9.4876660341555979E-4</v>
      </c>
      <c r="P1830" s="30">
        <f t="shared" si="210"/>
        <v>1087</v>
      </c>
      <c r="Q1830" s="31">
        <f t="shared" si="211"/>
        <v>1053</v>
      </c>
      <c r="R1830" s="31">
        <f t="shared" si="212"/>
        <v>1</v>
      </c>
      <c r="S1830" s="32">
        <f t="shared" si="213"/>
        <v>9.4876660341555979E-4</v>
      </c>
    </row>
    <row r="1831" spans="1:19" x14ac:dyDescent="0.3">
      <c r="A1831" s="34" t="s">
        <v>498</v>
      </c>
      <c r="B1831" s="40" t="s">
        <v>414</v>
      </c>
      <c r="C1831" s="41" t="s">
        <v>417</v>
      </c>
      <c r="D1831" s="42"/>
      <c r="E1831" s="19"/>
      <c r="F1831" s="19"/>
      <c r="G1831" s="19"/>
      <c r="H1831" s="24" t="str">
        <f t="shared" si="207"/>
        <v/>
      </c>
      <c r="I1831" s="42">
        <v>2739</v>
      </c>
      <c r="J1831" s="19">
        <v>2646</v>
      </c>
      <c r="K1831" s="19">
        <v>121</v>
      </c>
      <c r="L1831" s="27">
        <f t="shared" si="208"/>
        <v>4.5729402872260017E-2</v>
      </c>
      <c r="M1831" s="19"/>
      <c r="N1831" s="19">
        <v>1</v>
      </c>
      <c r="O1831" s="29">
        <f t="shared" si="209"/>
        <v>3.7778617302606723E-4</v>
      </c>
      <c r="P1831" s="30">
        <f t="shared" si="210"/>
        <v>2739</v>
      </c>
      <c r="Q1831" s="31">
        <f t="shared" si="211"/>
        <v>2646</v>
      </c>
      <c r="R1831" s="31">
        <f t="shared" si="212"/>
        <v>1</v>
      </c>
      <c r="S1831" s="32">
        <f t="shared" si="213"/>
        <v>3.7778617302606723E-4</v>
      </c>
    </row>
    <row r="1832" spans="1:19" x14ac:dyDescent="0.3">
      <c r="A1832" s="34" t="s">
        <v>498</v>
      </c>
      <c r="B1832" s="40" t="s">
        <v>414</v>
      </c>
      <c r="C1832" s="41" t="s">
        <v>419</v>
      </c>
      <c r="D1832" s="42"/>
      <c r="E1832" s="19"/>
      <c r="F1832" s="19"/>
      <c r="G1832" s="19"/>
      <c r="H1832" s="24" t="str">
        <f t="shared" si="207"/>
        <v/>
      </c>
      <c r="I1832" s="42">
        <v>2560</v>
      </c>
      <c r="J1832" s="19">
        <v>2529</v>
      </c>
      <c r="K1832" s="19">
        <v>151</v>
      </c>
      <c r="L1832" s="27">
        <f t="shared" si="208"/>
        <v>5.9707394226967178E-2</v>
      </c>
      <c r="M1832" s="19"/>
      <c r="N1832" s="19">
        <v>5</v>
      </c>
      <c r="O1832" s="29">
        <f t="shared" si="209"/>
        <v>1.9731649565903711E-3</v>
      </c>
      <c r="P1832" s="30">
        <f t="shared" si="210"/>
        <v>2560</v>
      </c>
      <c r="Q1832" s="31">
        <f t="shared" si="211"/>
        <v>2529</v>
      </c>
      <c r="R1832" s="31">
        <f t="shared" si="212"/>
        <v>5</v>
      </c>
      <c r="S1832" s="32">
        <f t="shared" si="213"/>
        <v>1.9731649565903711E-3</v>
      </c>
    </row>
    <row r="1833" spans="1:19" x14ac:dyDescent="0.3">
      <c r="A1833" s="34" t="s">
        <v>498</v>
      </c>
      <c r="B1833" s="40" t="s">
        <v>414</v>
      </c>
      <c r="C1833" s="41" t="s">
        <v>420</v>
      </c>
      <c r="D1833" s="42"/>
      <c r="E1833" s="19"/>
      <c r="F1833" s="19"/>
      <c r="G1833" s="19"/>
      <c r="H1833" s="24" t="str">
        <f t="shared" si="207"/>
        <v/>
      </c>
      <c r="I1833" s="42">
        <v>2451</v>
      </c>
      <c r="J1833" s="19">
        <v>2380</v>
      </c>
      <c r="K1833" s="19">
        <v>80</v>
      </c>
      <c r="L1833" s="27">
        <f t="shared" si="208"/>
        <v>3.3613445378151259E-2</v>
      </c>
      <c r="M1833" s="19">
        <v>1</v>
      </c>
      <c r="N1833" s="19"/>
      <c r="O1833" s="29">
        <f t="shared" si="209"/>
        <v>0</v>
      </c>
      <c r="P1833" s="30">
        <f t="shared" si="210"/>
        <v>2451</v>
      </c>
      <c r="Q1833" s="31">
        <f t="shared" si="211"/>
        <v>2381</v>
      </c>
      <c r="R1833" s="31" t="str">
        <f t="shared" si="212"/>
        <v/>
      </c>
      <c r="S1833" s="32" t="str">
        <f t="shared" si="213"/>
        <v/>
      </c>
    </row>
    <row r="1834" spans="1:19" x14ac:dyDescent="0.3">
      <c r="A1834" s="34" t="s">
        <v>498</v>
      </c>
      <c r="B1834" s="40" t="s">
        <v>414</v>
      </c>
      <c r="C1834" s="41" t="s">
        <v>421</v>
      </c>
      <c r="D1834" s="42"/>
      <c r="E1834" s="19"/>
      <c r="F1834" s="19"/>
      <c r="G1834" s="19"/>
      <c r="H1834" s="24" t="str">
        <f t="shared" si="207"/>
        <v/>
      </c>
      <c r="I1834" s="42">
        <v>5462</v>
      </c>
      <c r="J1834" s="19">
        <v>5174</v>
      </c>
      <c r="K1834" s="19">
        <v>346</v>
      </c>
      <c r="L1834" s="27">
        <f t="shared" si="208"/>
        <v>6.6872825666795518E-2</v>
      </c>
      <c r="M1834" s="19">
        <v>2</v>
      </c>
      <c r="N1834" s="19">
        <v>35</v>
      </c>
      <c r="O1834" s="29">
        <f t="shared" si="209"/>
        <v>6.7165611207061987E-3</v>
      </c>
      <c r="P1834" s="30">
        <f t="shared" si="210"/>
        <v>5462</v>
      </c>
      <c r="Q1834" s="31">
        <f t="shared" si="211"/>
        <v>5176</v>
      </c>
      <c r="R1834" s="31">
        <f t="shared" si="212"/>
        <v>35</v>
      </c>
      <c r="S1834" s="32">
        <f t="shared" si="213"/>
        <v>6.7165611207061987E-3</v>
      </c>
    </row>
    <row r="1835" spans="1:19" x14ac:dyDescent="0.3">
      <c r="A1835" s="34" t="s">
        <v>498</v>
      </c>
      <c r="B1835" s="40" t="s">
        <v>414</v>
      </c>
      <c r="C1835" s="41" t="s">
        <v>423</v>
      </c>
      <c r="D1835" s="42"/>
      <c r="E1835" s="19"/>
      <c r="F1835" s="19"/>
      <c r="G1835" s="19"/>
      <c r="H1835" s="24" t="str">
        <f t="shared" si="207"/>
        <v/>
      </c>
      <c r="I1835" s="42">
        <v>6082</v>
      </c>
      <c r="J1835" s="19">
        <v>5102</v>
      </c>
      <c r="K1835" s="19">
        <v>155</v>
      </c>
      <c r="L1835" s="27">
        <f t="shared" si="208"/>
        <v>3.0380243041944335E-2</v>
      </c>
      <c r="M1835" s="19">
        <v>5</v>
      </c>
      <c r="N1835" s="19">
        <v>878</v>
      </c>
      <c r="O1835" s="29">
        <f t="shared" si="209"/>
        <v>0.1467000835421888</v>
      </c>
      <c r="P1835" s="30">
        <f t="shared" si="210"/>
        <v>6082</v>
      </c>
      <c r="Q1835" s="31">
        <f t="shared" si="211"/>
        <v>5107</v>
      </c>
      <c r="R1835" s="31">
        <f t="shared" si="212"/>
        <v>878</v>
      </c>
      <c r="S1835" s="32">
        <f t="shared" si="213"/>
        <v>0.1467000835421888</v>
      </c>
    </row>
    <row r="1836" spans="1:19" ht="27.6" x14ac:dyDescent="0.3">
      <c r="A1836" s="34" t="s">
        <v>498</v>
      </c>
      <c r="B1836" s="40" t="s">
        <v>414</v>
      </c>
      <c r="C1836" s="41" t="s">
        <v>425</v>
      </c>
      <c r="D1836" s="42"/>
      <c r="E1836" s="19"/>
      <c r="F1836" s="19"/>
      <c r="G1836" s="19"/>
      <c r="H1836" s="24" t="str">
        <f t="shared" si="207"/>
        <v/>
      </c>
      <c r="I1836" s="42">
        <v>738</v>
      </c>
      <c r="J1836" s="19">
        <v>710</v>
      </c>
      <c r="K1836" s="19">
        <v>115</v>
      </c>
      <c r="L1836" s="27">
        <f t="shared" si="208"/>
        <v>0.1619718309859155</v>
      </c>
      <c r="M1836" s="19">
        <v>3</v>
      </c>
      <c r="N1836" s="19"/>
      <c r="O1836" s="29">
        <f t="shared" si="209"/>
        <v>0</v>
      </c>
      <c r="P1836" s="30">
        <f t="shared" si="210"/>
        <v>738</v>
      </c>
      <c r="Q1836" s="31">
        <f t="shared" si="211"/>
        <v>713</v>
      </c>
      <c r="R1836" s="31" t="str">
        <f t="shared" si="212"/>
        <v/>
      </c>
      <c r="S1836" s="32" t="str">
        <f t="shared" si="213"/>
        <v/>
      </c>
    </row>
    <row r="1837" spans="1:19" x14ac:dyDescent="0.3">
      <c r="A1837" s="34" t="s">
        <v>498</v>
      </c>
      <c r="B1837" s="40" t="s">
        <v>414</v>
      </c>
      <c r="C1837" s="41" t="s">
        <v>516</v>
      </c>
      <c r="D1837" s="42"/>
      <c r="E1837" s="19"/>
      <c r="F1837" s="19"/>
      <c r="G1837" s="19"/>
      <c r="H1837" s="24" t="str">
        <f t="shared" si="207"/>
        <v/>
      </c>
      <c r="I1837" s="42">
        <v>246</v>
      </c>
      <c r="J1837" s="19">
        <v>241</v>
      </c>
      <c r="K1837" s="19">
        <v>28</v>
      </c>
      <c r="L1837" s="27">
        <f t="shared" si="208"/>
        <v>0.11618257261410789</v>
      </c>
      <c r="M1837" s="19"/>
      <c r="N1837" s="19"/>
      <c r="O1837" s="29">
        <f t="shared" si="209"/>
        <v>0</v>
      </c>
      <c r="P1837" s="30">
        <f t="shared" si="210"/>
        <v>246</v>
      </c>
      <c r="Q1837" s="31">
        <f t="shared" si="211"/>
        <v>241</v>
      </c>
      <c r="R1837" s="31" t="str">
        <f t="shared" si="212"/>
        <v/>
      </c>
      <c r="S1837" s="32" t="str">
        <f t="shared" si="213"/>
        <v/>
      </c>
    </row>
    <row r="1838" spans="1:19" x14ac:dyDescent="0.3">
      <c r="A1838" s="34" t="s">
        <v>498</v>
      </c>
      <c r="B1838" s="40" t="s">
        <v>414</v>
      </c>
      <c r="C1838" s="41" t="s">
        <v>427</v>
      </c>
      <c r="D1838" s="42"/>
      <c r="E1838" s="19"/>
      <c r="F1838" s="19"/>
      <c r="G1838" s="19"/>
      <c r="H1838" s="24" t="str">
        <f t="shared" si="207"/>
        <v/>
      </c>
      <c r="I1838" s="42">
        <v>2732</v>
      </c>
      <c r="J1838" s="19">
        <v>2671</v>
      </c>
      <c r="K1838" s="19">
        <v>547</v>
      </c>
      <c r="L1838" s="27">
        <f t="shared" si="208"/>
        <v>0.20479221265443653</v>
      </c>
      <c r="M1838" s="19">
        <v>1</v>
      </c>
      <c r="N1838" s="19">
        <v>17</v>
      </c>
      <c r="O1838" s="29">
        <f t="shared" si="209"/>
        <v>6.3220528077352171E-3</v>
      </c>
      <c r="P1838" s="30">
        <f t="shared" si="210"/>
        <v>2732</v>
      </c>
      <c r="Q1838" s="31">
        <f t="shared" si="211"/>
        <v>2672</v>
      </c>
      <c r="R1838" s="31">
        <f t="shared" si="212"/>
        <v>17</v>
      </c>
      <c r="S1838" s="32">
        <f t="shared" si="213"/>
        <v>6.3220528077352171E-3</v>
      </c>
    </row>
    <row r="1839" spans="1:19" x14ac:dyDescent="0.3">
      <c r="A1839" s="34" t="s">
        <v>498</v>
      </c>
      <c r="B1839" s="40" t="s">
        <v>432</v>
      </c>
      <c r="C1839" s="41" t="s">
        <v>433</v>
      </c>
      <c r="D1839" s="42">
        <v>6</v>
      </c>
      <c r="E1839" s="19">
        <v>5</v>
      </c>
      <c r="F1839" s="19"/>
      <c r="G1839" s="19"/>
      <c r="H1839" s="24">
        <f t="shared" si="207"/>
        <v>0</v>
      </c>
      <c r="I1839" s="42">
        <v>430</v>
      </c>
      <c r="J1839" s="19">
        <v>373</v>
      </c>
      <c r="K1839" s="19">
        <v>35</v>
      </c>
      <c r="L1839" s="27">
        <f t="shared" si="208"/>
        <v>9.3833780160857902E-2</v>
      </c>
      <c r="M1839" s="19">
        <v>2</v>
      </c>
      <c r="N1839" s="19">
        <v>36</v>
      </c>
      <c r="O1839" s="29">
        <f t="shared" si="209"/>
        <v>8.7591240875912413E-2</v>
      </c>
      <c r="P1839" s="30">
        <f t="shared" si="210"/>
        <v>436</v>
      </c>
      <c r="Q1839" s="31">
        <f t="shared" si="211"/>
        <v>380</v>
      </c>
      <c r="R1839" s="31">
        <f t="shared" si="212"/>
        <v>36</v>
      </c>
      <c r="S1839" s="32">
        <f t="shared" si="213"/>
        <v>8.6538461538461536E-2</v>
      </c>
    </row>
    <row r="1840" spans="1:19" x14ac:dyDescent="0.3">
      <c r="A1840" s="34" t="s">
        <v>498</v>
      </c>
      <c r="B1840" s="40" t="s">
        <v>434</v>
      </c>
      <c r="C1840" s="41" t="s">
        <v>435</v>
      </c>
      <c r="D1840" s="42"/>
      <c r="E1840" s="19"/>
      <c r="F1840" s="19"/>
      <c r="G1840" s="19"/>
      <c r="H1840" s="24" t="str">
        <f t="shared" si="207"/>
        <v/>
      </c>
      <c r="I1840" s="42">
        <v>4204</v>
      </c>
      <c r="J1840" s="19">
        <v>3687</v>
      </c>
      <c r="K1840" s="19">
        <v>115</v>
      </c>
      <c r="L1840" s="27">
        <f t="shared" si="208"/>
        <v>3.1190669921345268E-2</v>
      </c>
      <c r="M1840" s="19"/>
      <c r="N1840" s="19">
        <v>289</v>
      </c>
      <c r="O1840" s="29">
        <f t="shared" si="209"/>
        <v>7.2686116700201212E-2</v>
      </c>
      <c r="P1840" s="30">
        <f t="shared" si="210"/>
        <v>4204</v>
      </c>
      <c r="Q1840" s="31">
        <f t="shared" si="211"/>
        <v>3687</v>
      </c>
      <c r="R1840" s="31">
        <f t="shared" si="212"/>
        <v>289</v>
      </c>
      <c r="S1840" s="32">
        <f t="shared" si="213"/>
        <v>7.2686116700201212E-2</v>
      </c>
    </row>
    <row r="1841" spans="1:19" x14ac:dyDescent="0.3">
      <c r="A1841" s="34" t="s">
        <v>498</v>
      </c>
      <c r="B1841" s="40" t="s">
        <v>441</v>
      </c>
      <c r="C1841" s="41" t="s">
        <v>442</v>
      </c>
      <c r="D1841" s="57">
        <v>1</v>
      </c>
      <c r="E1841" s="58">
        <v>1</v>
      </c>
      <c r="F1841" s="58"/>
      <c r="G1841" s="58"/>
      <c r="H1841" s="59">
        <f t="shared" si="207"/>
        <v>0</v>
      </c>
      <c r="I1841" s="57">
        <v>1660</v>
      </c>
      <c r="J1841" s="58">
        <v>1369</v>
      </c>
      <c r="K1841" s="58">
        <v>61</v>
      </c>
      <c r="L1841" s="60">
        <f t="shared" si="208"/>
        <v>4.4558071585098613E-2</v>
      </c>
      <c r="M1841" s="58"/>
      <c r="N1841" s="58">
        <v>202</v>
      </c>
      <c r="O1841" s="61">
        <f t="shared" si="209"/>
        <v>0.12858052196053468</v>
      </c>
      <c r="P1841" s="30">
        <f t="shared" si="210"/>
        <v>1661</v>
      </c>
      <c r="Q1841" s="31">
        <f t="shared" si="211"/>
        <v>1370</v>
      </c>
      <c r="R1841" s="31">
        <f t="shared" si="212"/>
        <v>202</v>
      </c>
      <c r="S1841" s="32">
        <f t="shared" si="213"/>
        <v>0.12849872773536897</v>
      </c>
    </row>
    <row r="1842" spans="1:19" x14ac:dyDescent="0.3">
      <c r="A1842" s="34" t="s">
        <v>463</v>
      </c>
      <c r="B1842" s="40" t="s">
        <v>10</v>
      </c>
      <c r="C1842" s="40" t="s">
        <v>11</v>
      </c>
      <c r="D1842" s="23"/>
      <c r="E1842" s="23"/>
      <c r="F1842" s="23"/>
      <c r="G1842" s="23"/>
      <c r="H1842" s="62" t="str">
        <f t="shared" si="207"/>
        <v/>
      </c>
      <c r="I1842" s="26">
        <v>7</v>
      </c>
      <c r="J1842" s="26">
        <v>7</v>
      </c>
      <c r="K1842" s="26"/>
      <c r="L1842" s="33">
        <f t="shared" si="208"/>
        <v>0</v>
      </c>
      <c r="M1842" s="28"/>
      <c r="N1842" s="26"/>
      <c r="O1842" s="33">
        <f t="shared" si="209"/>
        <v>0</v>
      </c>
      <c r="P1842" s="30">
        <f t="shared" si="210"/>
        <v>7</v>
      </c>
      <c r="Q1842" s="31">
        <f t="shared" si="211"/>
        <v>7</v>
      </c>
      <c r="R1842" s="31" t="str">
        <f t="shared" si="212"/>
        <v/>
      </c>
      <c r="S1842" s="32" t="str">
        <f t="shared" si="213"/>
        <v/>
      </c>
    </row>
    <row r="1843" spans="1:19" x14ac:dyDescent="0.3">
      <c r="A1843" s="34" t="s">
        <v>463</v>
      </c>
      <c r="B1843" s="40" t="s">
        <v>29</v>
      </c>
      <c r="C1843" s="40" t="s">
        <v>30</v>
      </c>
      <c r="D1843" s="23"/>
      <c r="E1843" s="23"/>
      <c r="F1843" s="23"/>
      <c r="G1843" s="23"/>
      <c r="H1843" s="62" t="str">
        <f t="shared" si="207"/>
        <v/>
      </c>
      <c r="I1843" s="26">
        <v>17917</v>
      </c>
      <c r="J1843" s="26">
        <v>5588</v>
      </c>
      <c r="K1843" s="26">
        <v>880</v>
      </c>
      <c r="L1843" s="33">
        <f t="shared" si="208"/>
        <v>0.15748031496062992</v>
      </c>
      <c r="M1843" s="28">
        <v>10</v>
      </c>
      <c r="N1843" s="26">
        <v>11639</v>
      </c>
      <c r="O1843" s="33">
        <f t="shared" si="209"/>
        <v>0.67523350931136505</v>
      </c>
      <c r="P1843" s="30">
        <f t="shared" si="210"/>
        <v>17917</v>
      </c>
      <c r="Q1843" s="31">
        <f t="shared" si="211"/>
        <v>5598</v>
      </c>
      <c r="R1843" s="31">
        <f t="shared" si="212"/>
        <v>11639</v>
      </c>
      <c r="S1843" s="32">
        <f t="shared" si="213"/>
        <v>0.67523350931136505</v>
      </c>
    </row>
    <row r="1844" spans="1:19" ht="27.6" x14ac:dyDescent="0.3">
      <c r="A1844" s="34" t="s">
        <v>463</v>
      </c>
      <c r="B1844" s="40" t="s">
        <v>42</v>
      </c>
      <c r="C1844" s="40" t="s">
        <v>47</v>
      </c>
      <c r="D1844" s="23"/>
      <c r="E1844" s="23"/>
      <c r="F1844" s="23"/>
      <c r="G1844" s="23"/>
      <c r="H1844" s="62" t="str">
        <f t="shared" si="207"/>
        <v/>
      </c>
      <c r="I1844" s="26">
        <v>6</v>
      </c>
      <c r="J1844" s="26">
        <v>4</v>
      </c>
      <c r="K1844" s="26">
        <v>1</v>
      </c>
      <c r="L1844" s="33">
        <f t="shared" si="208"/>
        <v>0.25</v>
      </c>
      <c r="M1844" s="28">
        <v>1</v>
      </c>
      <c r="N1844" s="26">
        <v>1</v>
      </c>
      <c r="O1844" s="33">
        <f t="shared" si="209"/>
        <v>0.16666666666666666</v>
      </c>
      <c r="P1844" s="30">
        <f t="shared" si="210"/>
        <v>6</v>
      </c>
      <c r="Q1844" s="31">
        <f t="shared" si="211"/>
        <v>5</v>
      </c>
      <c r="R1844" s="31">
        <f t="shared" si="212"/>
        <v>1</v>
      </c>
      <c r="S1844" s="32">
        <f t="shared" si="213"/>
        <v>0.16666666666666666</v>
      </c>
    </row>
    <row r="1845" spans="1:19" ht="27.6" x14ac:dyDescent="0.3">
      <c r="A1845" s="34" t="s">
        <v>463</v>
      </c>
      <c r="B1845" s="40" t="s">
        <v>83</v>
      </c>
      <c r="C1845" s="40" t="s">
        <v>84</v>
      </c>
      <c r="D1845" s="23"/>
      <c r="E1845" s="23"/>
      <c r="F1845" s="23"/>
      <c r="G1845" s="23"/>
      <c r="H1845" s="62" t="str">
        <f t="shared" si="207"/>
        <v/>
      </c>
      <c r="I1845" s="26">
        <v>10</v>
      </c>
      <c r="J1845" s="26">
        <v>7</v>
      </c>
      <c r="K1845" s="26">
        <v>3</v>
      </c>
      <c r="L1845" s="33">
        <f t="shared" si="208"/>
        <v>0.42857142857142855</v>
      </c>
      <c r="M1845" s="28"/>
      <c r="N1845" s="26">
        <v>3</v>
      </c>
      <c r="O1845" s="33">
        <f t="shared" si="209"/>
        <v>0.3</v>
      </c>
      <c r="P1845" s="30">
        <f t="shared" si="210"/>
        <v>10</v>
      </c>
      <c r="Q1845" s="31">
        <f t="shared" si="211"/>
        <v>7</v>
      </c>
      <c r="R1845" s="31">
        <f t="shared" si="212"/>
        <v>3</v>
      </c>
      <c r="S1845" s="32">
        <f t="shared" si="213"/>
        <v>0.3</v>
      </c>
    </row>
    <row r="1846" spans="1:19" x14ac:dyDescent="0.3">
      <c r="A1846" s="34" t="s">
        <v>463</v>
      </c>
      <c r="B1846" s="40" t="s">
        <v>85</v>
      </c>
      <c r="C1846" s="40" t="s">
        <v>86</v>
      </c>
      <c r="D1846" s="23"/>
      <c r="E1846" s="23"/>
      <c r="F1846" s="23"/>
      <c r="G1846" s="23"/>
      <c r="H1846" s="62" t="str">
        <f t="shared" si="207"/>
        <v/>
      </c>
      <c r="I1846" s="26">
        <v>25381</v>
      </c>
      <c r="J1846" s="26">
        <v>23423</v>
      </c>
      <c r="K1846" s="26">
        <v>1525</v>
      </c>
      <c r="L1846" s="33">
        <f t="shared" si="208"/>
        <v>6.5106946164026805E-2</v>
      </c>
      <c r="M1846" s="28"/>
      <c r="N1846" s="26">
        <v>1900</v>
      </c>
      <c r="O1846" s="33">
        <f t="shared" si="209"/>
        <v>7.5030604588713815E-2</v>
      </c>
      <c r="P1846" s="30">
        <f t="shared" si="210"/>
        <v>25381</v>
      </c>
      <c r="Q1846" s="31">
        <f t="shared" si="211"/>
        <v>23423</v>
      </c>
      <c r="R1846" s="31">
        <f t="shared" si="212"/>
        <v>1900</v>
      </c>
      <c r="S1846" s="32">
        <f t="shared" si="213"/>
        <v>7.5030604588713815E-2</v>
      </c>
    </row>
    <row r="1847" spans="1:19" x14ac:dyDescent="0.3">
      <c r="A1847" s="34" t="s">
        <v>463</v>
      </c>
      <c r="B1847" s="40" t="s">
        <v>85</v>
      </c>
      <c r="C1847" s="40" t="s">
        <v>90</v>
      </c>
      <c r="D1847" s="23"/>
      <c r="E1847" s="23"/>
      <c r="F1847" s="23"/>
      <c r="G1847" s="23"/>
      <c r="H1847" s="62" t="str">
        <f t="shared" si="207"/>
        <v/>
      </c>
      <c r="I1847" s="26">
        <v>20009</v>
      </c>
      <c r="J1847" s="26">
        <v>19183</v>
      </c>
      <c r="K1847" s="26">
        <v>3898</v>
      </c>
      <c r="L1847" s="33">
        <f t="shared" si="208"/>
        <v>0.20320075066465099</v>
      </c>
      <c r="M1847" s="28"/>
      <c r="N1847" s="26">
        <v>994</v>
      </c>
      <c r="O1847" s="33">
        <f t="shared" si="209"/>
        <v>4.926401348069584E-2</v>
      </c>
      <c r="P1847" s="30">
        <f t="shared" si="210"/>
        <v>20009</v>
      </c>
      <c r="Q1847" s="31">
        <f t="shared" si="211"/>
        <v>19183</v>
      </c>
      <c r="R1847" s="31">
        <f t="shared" si="212"/>
        <v>994</v>
      </c>
      <c r="S1847" s="32">
        <f t="shared" si="213"/>
        <v>4.926401348069584E-2</v>
      </c>
    </row>
    <row r="1848" spans="1:19" x14ac:dyDescent="0.3">
      <c r="A1848" s="34" t="s">
        <v>463</v>
      </c>
      <c r="B1848" s="40" t="s">
        <v>93</v>
      </c>
      <c r="C1848" s="40" t="s">
        <v>94</v>
      </c>
      <c r="D1848" s="23"/>
      <c r="E1848" s="23"/>
      <c r="F1848" s="23"/>
      <c r="G1848" s="23"/>
      <c r="H1848" s="62" t="str">
        <f t="shared" si="207"/>
        <v/>
      </c>
      <c r="I1848" s="26">
        <v>2138</v>
      </c>
      <c r="J1848" s="26">
        <v>1181</v>
      </c>
      <c r="K1848" s="26">
        <v>271</v>
      </c>
      <c r="L1848" s="33">
        <f t="shared" si="208"/>
        <v>0.22946655376799321</v>
      </c>
      <c r="M1848" s="28"/>
      <c r="N1848" s="26">
        <v>971</v>
      </c>
      <c r="O1848" s="33">
        <f t="shared" si="209"/>
        <v>0.45120817843866173</v>
      </c>
      <c r="P1848" s="30">
        <f t="shared" si="210"/>
        <v>2138</v>
      </c>
      <c r="Q1848" s="31">
        <f t="shared" si="211"/>
        <v>1181</v>
      </c>
      <c r="R1848" s="31">
        <f t="shared" si="212"/>
        <v>971</v>
      </c>
      <c r="S1848" s="32">
        <f t="shared" si="213"/>
        <v>0.45120817843866173</v>
      </c>
    </row>
    <row r="1849" spans="1:19" x14ac:dyDescent="0.3">
      <c r="A1849" s="34" t="s">
        <v>463</v>
      </c>
      <c r="B1849" s="40" t="s">
        <v>109</v>
      </c>
      <c r="C1849" s="40" t="s">
        <v>110</v>
      </c>
      <c r="D1849" s="23"/>
      <c r="E1849" s="23"/>
      <c r="F1849" s="23"/>
      <c r="G1849" s="23"/>
      <c r="H1849" s="62" t="str">
        <f t="shared" si="207"/>
        <v/>
      </c>
      <c r="I1849" s="26">
        <v>1185</v>
      </c>
      <c r="J1849" s="26">
        <v>681</v>
      </c>
      <c r="K1849" s="26">
        <v>56</v>
      </c>
      <c r="L1849" s="33">
        <f t="shared" si="208"/>
        <v>8.223201174743025E-2</v>
      </c>
      <c r="M1849" s="28"/>
      <c r="N1849" s="26">
        <v>514</v>
      </c>
      <c r="O1849" s="33">
        <f t="shared" si="209"/>
        <v>0.4301255230125523</v>
      </c>
      <c r="P1849" s="30">
        <f t="shared" si="210"/>
        <v>1185</v>
      </c>
      <c r="Q1849" s="31">
        <f t="shared" si="211"/>
        <v>681</v>
      </c>
      <c r="R1849" s="31">
        <f t="shared" si="212"/>
        <v>514</v>
      </c>
      <c r="S1849" s="32">
        <f t="shared" si="213"/>
        <v>0.4301255230125523</v>
      </c>
    </row>
    <row r="1850" spans="1:19" x14ac:dyDescent="0.3">
      <c r="A1850" s="34" t="s">
        <v>463</v>
      </c>
      <c r="B1850" s="40" t="s">
        <v>122</v>
      </c>
      <c r="C1850" s="40" t="s">
        <v>124</v>
      </c>
      <c r="D1850" s="23"/>
      <c r="E1850" s="23"/>
      <c r="F1850" s="23"/>
      <c r="G1850" s="23"/>
      <c r="H1850" s="62" t="str">
        <f t="shared" si="207"/>
        <v/>
      </c>
      <c r="I1850" s="26">
        <v>3692</v>
      </c>
      <c r="J1850" s="26">
        <v>1914</v>
      </c>
      <c r="K1850" s="26">
        <v>792</v>
      </c>
      <c r="L1850" s="33">
        <f t="shared" si="208"/>
        <v>0.41379310344827586</v>
      </c>
      <c r="M1850" s="28">
        <v>1</v>
      </c>
      <c r="N1850" s="26">
        <v>1746</v>
      </c>
      <c r="O1850" s="33">
        <f t="shared" si="209"/>
        <v>0.47691887462441956</v>
      </c>
      <c r="P1850" s="30">
        <f t="shared" si="210"/>
        <v>3692</v>
      </c>
      <c r="Q1850" s="31">
        <f t="shared" si="211"/>
        <v>1915</v>
      </c>
      <c r="R1850" s="31">
        <f t="shared" si="212"/>
        <v>1746</v>
      </c>
      <c r="S1850" s="32">
        <f t="shared" si="213"/>
        <v>0.47691887462441956</v>
      </c>
    </row>
    <row r="1851" spans="1:19" x14ac:dyDescent="0.3">
      <c r="A1851" s="34" t="s">
        <v>463</v>
      </c>
      <c r="B1851" s="40" t="s">
        <v>137</v>
      </c>
      <c r="C1851" s="40" t="s">
        <v>141</v>
      </c>
      <c r="D1851" s="23"/>
      <c r="E1851" s="23"/>
      <c r="F1851" s="23"/>
      <c r="G1851" s="23"/>
      <c r="H1851" s="62" t="str">
        <f t="shared" si="207"/>
        <v/>
      </c>
      <c r="I1851" s="26">
        <v>2</v>
      </c>
      <c r="J1851" s="26">
        <v>1</v>
      </c>
      <c r="K1851" s="26"/>
      <c r="L1851" s="33">
        <f t="shared" si="208"/>
        <v>0</v>
      </c>
      <c r="M1851" s="28"/>
      <c r="N1851" s="26">
        <v>1</v>
      </c>
      <c r="O1851" s="33">
        <f t="shared" si="209"/>
        <v>0.5</v>
      </c>
      <c r="P1851" s="30">
        <f t="shared" si="210"/>
        <v>2</v>
      </c>
      <c r="Q1851" s="31">
        <f t="shared" si="211"/>
        <v>1</v>
      </c>
      <c r="R1851" s="31">
        <f t="shared" si="212"/>
        <v>1</v>
      </c>
      <c r="S1851" s="32">
        <f t="shared" si="213"/>
        <v>0.5</v>
      </c>
    </row>
    <row r="1852" spans="1:19" x14ac:dyDescent="0.3">
      <c r="A1852" s="34" t="s">
        <v>463</v>
      </c>
      <c r="B1852" s="40" t="s">
        <v>147</v>
      </c>
      <c r="C1852" s="40" t="s">
        <v>148</v>
      </c>
      <c r="D1852" s="23"/>
      <c r="E1852" s="23"/>
      <c r="F1852" s="23"/>
      <c r="G1852" s="23"/>
      <c r="H1852" s="62" t="str">
        <f t="shared" si="207"/>
        <v/>
      </c>
      <c r="I1852" s="26">
        <v>10</v>
      </c>
      <c r="J1852" s="26">
        <v>9</v>
      </c>
      <c r="K1852" s="26">
        <v>2</v>
      </c>
      <c r="L1852" s="33">
        <f t="shared" si="208"/>
        <v>0.22222222222222221</v>
      </c>
      <c r="M1852" s="28"/>
      <c r="N1852" s="26">
        <v>1</v>
      </c>
      <c r="O1852" s="33">
        <f t="shared" si="209"/>
        <v>0.1</v>
      </c>
      <c r="P1852" s="30">
        <f t="shared" si="210"/>
        <v>10</v>
      </c>
      <c r="Q1852" s="31">
        <f t="shared" si="211"/>
        <v>9</v>
      </c>
      <c r="R1852" s="31">
        <f t="shared" si="212"/>
        <v>1</v>
      </c>
      <c r="S1852" s="32">
        <f t="shared" si="213"/>
        <v>0.1</v>
      </c>
    </row>
    <row r="1853" spans="1:19" x14ac:dyDescent="0.3">
      <c r="A1853" s="34" t="s">
        <v>463</v>
      </c>
      <c r="B1853" s="40" t="s">
        <v>157</v>
      </c>
      <c r="C1853" s="40" t="s">
        <v>158</v>
      </c>
      <c r="D1853" s="23"/>
      <c r="E1853" s="23"/>
      <c r="F1853" s="23"/>
      <c r="G1853" s="23"/>
      <c r="H1853" s="62" t="str">
        <f t="shared" si="207"/>
        <v/>
      </c>
      <c r="I1853" s="26">
        <v>5</v>
      </c>
      <c r="J1853" s="26">
        <v>3</v>
      </c>
      <c r="K1853" s="26">
        <v>1</v>
      </c>
      <c r="L1853" s="33">
        <f t="shared" si="208"/>
        <v>0.33333333333333331</v>
      </c>
      <c r="M1853" s="28"/>
      <c r="N1853" s="26">
        <v>1</v>
      </c>
      <c r="O1853" s="33">
        <f t="shared" si="209"/>
        <v>0.25</v>
      </c>
      <c r="P1853" s="30">
        <f t="shared" si="210"/>
        <v>5</v>
      </c>
      <c r="Q1853" s="31">
        <f t="shared" si="211"/>
        <v>3</v>
      </c>
      <c r="R1853" s="31">
        <f t="shared" si="212"/>
        <v>1</v>
      </c>
      <c r="S1853" s="32">
        <f t="shared" si="213"/>
        <v>0.25</v>
      </c>
    </row>
    <row r="1854" spans="1:19" x14ac:dyDescent="0.3">
      <c r="A1854" s="34" t="s">
        <v>463</v>
      </c>
      <c r="B1854" s="40" t="s">
        <v>160</v>
      </c>
      <c r="C1854" s="40" t="s">
        <v>161</v>
      </c>
      <c r="D1854" s="23"/>
      <c r="E1854" s="23"/>
      <c r="F1854" s="23"/>
      <c r="G1854" s="23"/>
      <c r="H1854" s="62" t="str">
        <f t="shared" si="207"/>
        <v/>
      </c>
      <c r="I1854" s="26">
        <v>13</v>
      </c>
      <c r="J1854" s="26">
        <v>13</v>
      </c>
      <c r="K1854" s="26">
        <v>4</v>
      </c>
      <c r="L1854" s="33">
        <f t="shared" si="208"/>
        <v>0.30769230769230771</v>
      </c>
      <c r="M1854" s="28"/>
      <c r="N1854" s="26"/>
      <c r="O1854" s="33">
        <f t="shared" si="209"/>
        <v>0</v>
      </c>
      <c r="P1854" s="30">
        <f t="shared" si="210"/>
        <v>13</v>
      </c>
      <c r="Q1854" s="31">
        <f t="shared" si="211"/>
        <v>13</v>
      </c>
      <c r="R1854" s="31" t="str">
        <f t="shared" si="212"/>
        <v/>
      </c>
      <c r="S1854" s="32" t="str">
        <f t="shared" si="213"/>
        <v/>
      </c>
    </row>
    <row r="1855" spans="1:19" x14ac:dyDescent="0.3">
      <c r="A1855" s="34" t="s">
        <v>463</v>
      </c>
      <c r="B1855" s="40" t="s">
        <v>178</v>
      </c>
      <c r="C1855" s="40" t="s">
        <v>184</v>
      </c>
      <c r="D1855" s="23"/>
      <c r="E1855" s="23"/>
      <c r="F1855" s="23"/>
      <c r="G1855" s="23"/>
      <c r="H1855" s="62" t="str">
        <f t="shared" si="207"/>
        <v/>
      </c>
      <c r="I1855" s="26">
        <v>32939</v>
      </c>
      <c r="J1855" s="26">
        <v>28109</v>
      </c>
      <c r="K1855" s="26">
        <v>7160</v>
      </c>
      <c r="L1855" s="33">
        <f t="shared" si="208"/>
        <v>0.25472268668398024</v>
      </c>
      <c r="M1855" s="28"/>
      <c r="N1855" s="26">
        <v>4755</v>
      </c>
      <c r="O1855" s="33">
        <f t="shared" si="209"/>
        <v>0.14468719571567673</v>
      </c>
      <c r="P1855" s="30">
        <f t="shared" si="210"/>
        <v>32939</v>
      </c>
      <c r="Q1855" s="31">
        <f t="shared" si="211"/>
        <v>28109</v>
      </c>
      <c r="R1855" s="31">
        <f t="shared" si="212"/>
        <v>4755</v>
      </c>
      <c r="S1855" s="32">
        <f t="shared" si="213"/>
        <v>0.14468719571567673</v>
      </c>
    </row>
    <row r="1856" spans="1:19" x14ac:dyDescent="0.3">
      <c r="A1856" s="34" t="s">
        <v>463</v>
      </c>
      <c r="B1856" s="40" t="s">
        <v>187</v>
      </c>
      <c r="C1856" s="40" t="s">
        <v>188</v>
      </c>
      <c r="D1856" s="23"/>
      <c r="E1856" s="23"/>
      <c r="F1856" s="23"/>
      <c r="G1856" s="23"/>
      <c r="H1856" s="62" t="str">
        <f t="shared" si="207"/>
        <v/>
      </c>
      <c r="I1856" s="26">
        <v>4468</v>
      </c>
      <c r="J1856" s="26">
        <v>2299</v>
      </c>
      <c r="K1856" s="26">
        <v>282</v>
      </c>
      <c r="L1856" s="33">
        <f t="shared" si="208"/>
        <v>0.12266202696824706</v>
      </c>
      <c r="M1856" s="28">
        <v>5</v>
      </c>
      <c r="N1856" s="26">
        <v>1799</v>
      </c>
      <c r="O1856" s="33">
        <f t="shared" si="209"/>
        <v>0.43845966366073602</v>
      </c>
      <c r="P1856" s="30">
        <f t="shared" si="210"/>
        <v>4468</v>
      </c>
      <c r="Q1856" s="31">
        <f t="shared" si="211"/>
        <v>2304</v>
      </c>
      <c r="R1856" s="31">
        <f t="shared" si="212"/>
        <v>1799</v>
      </c>
      <c r="S1856" s="32">
        <f t="shared" si="213"/>
        <v>0.43845966366073602</v>
      </c>
    </row>
    <row r="1857" spans="1:19" x14ac:dyDescent="0.3">
      <c r="A1857" s="34" t="s">
        <v>463</v>
      </c>
      <c r="B1857" s="40" t="s">
        <v>194</v>
      </c>
      <c r="C1857" s="40" t="s">
        <v>196</v>
      </c>
      <c r="D1857" s="23"/>
      <c r="E1857" s="23"/>
      <c r="F1857" s="23"/>
      <c r="G1857" s="23"/>
      <c r="H1857" s="62" t="str">
        <f t="shared" si="207"/>
        <v/>
      </c>
      <c r="I1857" s="26">
        <v>262</v>
      </c>
      <c r="J1857" s="26">
        <v>181</v>
      </c>
      <c r="K1857" s="26">
        <v>39</v>
      </c>
      <c r="L1857" s="33">
        <f t="shared" si="208"/>
        <v>0.21546961325966851</v>
      </c>
      <c r="M1857" s="28">
        <v>9</v>
      </c>
      <c r="N1857" s="26">
        <v>70</v>
      </c>
      <c r="O1857" s="33">
        <f t="shared" si="209"/>
        <v>0.26923076923076922</v>
      </c>
      <c r="P1857" s="30">
        <f t="shared" si="210"/>
        <v>262</v>
      </c>
      <c r="Q1857" s="31">
        <f t="shared" si="211"/>
        <v>190</v>
      </c>
      <c r="R1857" s="31">
        <f t="shared" si="212"/>
        <v>70</v>
      </c>
      <c r="S1857" s="32">
        <f t="shared" si="213"/>
        <v>0.26923076923076922</v>
      </c>
    </row>
    <row r="1858" spans="1:19" x14ac:dyDescent="0.3">
      <c r="A1858" s="34" t="s">
        <v>463</v>
      </c>
      <c r="B1858" s="40" t="s">
        <v>194</v>
      </c>
      <c r="C1858" s="40" t="s">
        <v>197</v>
      </c>
      <c r="D1858" s="23"/>
      <c r="E1858" s="23"/>
      <c r="F1858" s="23"/>
      <c r="G1858" s="23"/>
      <c r="H1858" s="62" t="str">
        <f t="shared" si="207"/>
        <v/>
      </c>
      <c r="I1858" s="26">
        <v>39</v>
      </c>
      <c r="J1858" s="26">
        <v>34</v>
      </c>
      <c r="K1858" s="26">
        <v>12</v>
      </c>
      <c r="L1858" s="33">
        <f t="shared" si="208"/>
        <v>0.35294117647058826</v>
      </c>
      <c r="M1858" s="28"/>
      <c r="N1858" s="26">
        <v>6</v>
      </c>
      <c r="O1858" s="33">
        <f t="shared" si="209"/>
        <v>0.15</v>
      </c>
      <c r="P1858" s="30">
        <f t="shared" si="210"/>
        <v>39</v>
      </c>
      <c r="Q1858" s="31">
        <f t="shared" si="211"/>
        <v>34</v>
      </c>
      <c r="R1858" s="31">
        <f t="shared" si="212"/>
        <v>6</v>
      </c>
      <c r="S1858" s="32">
        <f t="shared" si="213"/>
        <v>0.15</v>
      </c>
    </row>
    <row r="1859" spans="1:19" x14ac:dyDescent="0.3">
      <c r="A1859" s="34" t="s">
        <v>463</v>
      </c>
      <c r="B1859" s="40" t="s">
        <v>198</v>
      </c>
      <c r="C1859" s="40" t="s">
        <v>202</v>
      </c>
      <c r="D1859" s="23"/>
      <c r="E1859" s="23"/>
      <c r="F1859" s="23"/>
      <c r="G1859" s="23"/>
      <c r="H1859" s="62" t="str">
        <f t="shared" si="207"/>
        <v/>
      </c>
      <c r="I1859" s="26">
        <v>65</v>
      </c>
      <c r="J1859" s="26">
        <v>37</v>
      </c>
      <c r="K1859" s="26">
        <v>4</v>
      </c>
      <c r="L1859" s="33">
        <f t="shared" si="208"/>
        <v>0.10810810810810811</v>
      </c>
      <c r="M1859" s="28"/>
      <c r="N1859" s="26">
        <v>22</v>
      </c>
      <c r="O1859" s="33">
        <f t="shared" si="209"/>
        <v>0.3728813559322034</v>
      </c>
      <c r="P1859" s="30">
        <f t="shared" si="210"/>
        <v>65</v>
      </c>
      <c r="Q1859" s="31">
        <f t="shared" si="211"/>
        <v>37</v>
      </c>
      <c r="R1859" s="31">
        <f t="shared" si="212"/>
        <v>22</v>
      </c>
      <c r="S1859" s="32">
        <f t="shared" si="213"/>
        <v>0.3728813559322034</v>
      </c>
    </row>
    <row r="1860" spans="1:19" x14ac:dyDescent="0.3">
      <c r="A1860" s="34" t="s">
        <v>463</v>
      </c>
      <c r="B1860" s="40" t="s">
        <v>206</v>
      </c>
      <c r="C1860" s="40" t="s">
        <v>208</v>
      </c>
      <c r="D1860" s="23"/>
      <c r="E1860" s="23"/>
      <c r="F1860" s="23"/>
      <c r="G1860" s="23"/>
      <c r="H1860" s="62" t="str">
        <f t="shared" si="207"/>
        <v/>
      </c>
      <c r="I1860" s="26">
        <v>51</v>
      </c>
      <c r="J1860" s="26">
        <v>50</v>
      </c>
      <c r="K1860" s="26">
        <v>3</v>
      </c>
      <c r="L1860" s="33">
        <f t="shared" si="208"/>
        <v>0.06</v>
      </c>
      <c r="M1860" s="28"/>
      <c r="N1860" s="26">
        <v>9</v>
      </c>
      <c r="O1860" s="33">
        <f t="shared" si="209"/>
        <v>0.15254237288135594</v>
      </c>
      <c r="P1860" s="30">
        <f t="shared" si="210"/>
        <v>51</v>
      </c>
      <c r="Q1860" s="31">
        <f t="shared" si="211"/>
        <v>50</v>
      </c>
      <c r="R1860" s="31">
        <f t="shared" si="212"/>
        <v>9</v>
      </c>
      <c r="S1860" s="32">
        <f t="shared" si="213"/>
        <v>0.15254237288135594</v>
      </c>
    </row>
    <row r="1861" spans="1:19" x14ac:dyDescent="0.3">
      <c r="A1861" s="34" t="s">
        <v>463</v>
      </c>
      <c r="B1861" s="40" t="s">
        <v>209</v>
      </c>
      <c r="C1861" s="40" t="s">
        <v>210</v>
      </c>
      <c r="D1861" s="23"/>
      <c r="E1861" s="23"/>
      <c r="F1861" s="23"/>
      <c r="G1861" s="23"/>
      <c r="H1861" s="62" t="str">
        <f t="shared" si="207"/>
        <v/>
      </c>
      <c r="I1861" s="26">
        <v>1734</v>
      </c>
      <c r="J1861" s="26">
        <v>1046</v>
      </c>
      <c r="K1861" s="26">
        <v>252</v>
      </c>
      <c r="L1861" s="33">
        <f t="shared" si="208"/>
        <v>0.24091778202676864</v>
      </c>
      <c r="M1861" s="28">
        <v>31</v>
      </c>
      <c r="N1861" s="26">
        <v>656</v>
      </c>
      <c r="O1861" s="33">
        <f t="shared" si="209"/>
        <v>0.378534333525678</v>
      </c>
      <c r="P1861" s="30">
        <f t="shared" si="210"/>
        <v>1734</v>
      </c>
      <c r="Q1861" s="31">
        <f t="shared" si="211"/>
        <v>1077</v>
      </c>
      <c r="R1861" s="31">
        <f t="shared" si="212"/>
        <v>656</v>
      </c>
      <c r="S1861" s="32">
        <f t="shared" si="213"/>
        <v>0.378534333525678</v>
      </c>
    </row>
    <row r="1862" spans="1:19" x14ac:dyDescent="0.3">
      <c r="A1862" s="34" t="s">
        <v>463</v>
      </c>
      <c r="B1862" s="40" t="s">
        <v>214</v>
      </c>
      <c r="C1862" s="40" t="s">
        <v>215</v>
      </c>
      <c r="D1862" s="23"/>
      <c r="E1862" s="23"/>
      <c r="F1862" s="23"/>
      <c r="G1862" s="23"/>
      <c r="H1862" s="62" t="str">
        <f t="shared" si="207"/>
        <v/>
      </c>
      <c r="I1862" s="26">
        <v>14381</v>
      </c>
      <c r="J1862" s="26">
        <v>9182</v>
      </c>
      <c r="K1862" s="26">
        <v>2063</v>
      </c>
      <c r="L1862" s="33">
        <f t="shared" si="208"/>
        <v>0.2246787192332825</v>
      </c>
      <c r="M1862" s="28">
        <v>27</v>
      </c>
      <c r="N1862" s="26">
        <v>4556</v>
      </c>
      <c r="O1862" s="33">
        <f t="shared" si="209"/>
        <v>0.33098438067562658</v>
      </c>
      <c r="P1862" s="30">
        <f t="shared" si="210"/>
        <v>14381</v>
      </c>
      <c r="Q1862" s="31">
        <f t="shared" si="211"/>
        <v>9209</v>
      </c>
      <c r="R1862" s="31">
        <f t="shared" si="212"/>
        <v>4556</v>
      </c>
      <c r="S1862" s="32">
        <f t="shared" si="213"/>
        <v>0.33098438067562658</v>
      </c>
    </row>
    <row r="1863" spans="1:19" x14ac:dyDescent="0.3">
      <c r="A1863" s="34" t="s">
        <v>463</v>
      </c>
      <c r="B1863" s="40" t="s">
        <v>225</v>
      </c>
      <c r="C1863" s="40" t="s">
        <v>226</v>
      </c>
      <c r="D1863" s="23"/>
      <c r="E1863" s="23"/>
      <c r="F1863" s="23"/>
      <c r="G1863" s="23"/>
      <c r="H1863" s="62" t="str">
        <f t="shared" si="207"/>
        <v/>
      </c>
      <c r="I1863" s="26">
        <v>300</v>
      </c>
      <c r="J1863" s="26">
        <v>94</v>
      </c>
      <c r="K1863" s="26">
        <v>29</v>
      </c>
      <c r="L1863" s="33">
        <f t="shared" si="208"/>
        <v>0.30851063829787234</v>
      </c>
      <c r="M1863" s="28">
        <v>3</v>
      </c>
      <c r="N1863" s="26">
        <v>216</v>
      </c>
      <c r="O1863" s="33">
        <f t="shared" si="209"/>
        <v>0.69009584664536738</v>
      </c>
      <c r="P1863" s="30">
        <f t="shared" si="210"/>
        <v>300</v>
      </c>
      <c r="Q1863" s="31">
        <f t="shared" si="211"/>
        <v>97</v>
      </c>
      <c r="R1863" s="31">
        <f t="shared" si="212"/>
        <v>216</v>
      </c>
      <c r="S1863" s="32">
        <f t="shared" si="213"/>
        <v>0.69009584664536738</v>
      </c>
    </row>
    <row r="1864" spans="1:19" x14ac:dyDescent="0.3">
      <c r="A1864" s="34" t="s">
        <v>463</v>
      </c>
      <c r="B1864" s="40" t="s">
        <v>227</v>
      </c>
      <c r="C1864" s="40" t="s">
        <v>228</v>
      </c>
      <c r="D1864" s="23"/>
      <c r="E1864" s="23"/>
      <c r="F1864" s="23"/>
      <c r="G1864" s="23"/>
      <c r="H1864" s="62" t="str">
        <f t="shared" si="207"/>
        <v/>
      </c>
      <c r="I1864" s="26">
        <v>125</v>
      </c>
      <c r="J1864" s="26">
        <v>122</v>
      </c>
      <c r="K1864" s="26">
        <v>22</v>
      </c>
      <c r="L1864" s="33">
        <f t="shared" si="208"/>
        <v>0.18032786885245902</v>
      </c>
      <c r="M1864" s="28"/>
      <c r="N1864" s="26">
        <v>1</v>
      </c>
      <c r="O1864" s="33">
        <f t="shared" si="209"/>
        <v>8.130081300813009E-3</v>
      </c>
      <c r="P1864" s="30">
        <f t="shared" si="210"/>
        <v>125</v>
      </c>
      <c r="Q1864" s="31">
        <f t="shared" si="211"/>
        <v>122</v>
      </c>
      <c r="R1864" s="31">
        <f t="shared" si="212"/>
        <v>1</v>
      </c>
      <c r="S1864" s="32">
        <f t="shared" si="213"/>
        <v>8.130081300813009E-3</v>
      </c>
    </row>
    <row r="1865" spans="1:19" x14ac:dyDescent="0.3">
      <c r="A1865" s="34" t="s">
        <v>463</v>
      </c>
      <c r="B1865" s="40" t="s">
        <v>260</v>
      </c>
      <c r="C1865" s="40" t="s">
        <v>262</v>
      </c>
      <c r="D1865" s="23"/>
      <c r="E1865" s="23"/>
      <c r="F1865" s="23"/>
      <c r="G1865" s="23"/>
      <c r="H1865" s="62" t="str">
        <f t="shared" si="207"/>
        <v/>
      </c>
      <c r="I1865" s="26">
        <v>3202</v>
      </c>
      <c r="J1865" s="26">
        <v>1866</v>
      </c>
      <c r="K1865" s="26">
        <v>291</v>
      </c>
      <c r="L1865" s="33">
        <f t="shared" si="208"/>
        <v>0.15594855305466238</v>
      </c>
      <c r="M1865" s="28"/>
      <c r="N1865" s="26">
        <v>1352</v>
      </c>
      <c r="O1865" s="33">
        <f t="shared" si="209"/>
        <v>0.42013673088875075</v>
      </c>
      <c r="P1865" s="30">
        <f t="shared" si="210"/>
        <v>3202</v>
      </c>
      <c r="Q1865" s="31">
        <f t="shared" si="211"/>
        <v>1866</v>
      </c>
      <c r="R1865" s="31">
        <f t="shared" si="212"/>
        <v>1352</v>
      </c>
      <c r="S1865" s="32">
        <f t="shared" si="213"/>
        <v>0.42013673088875075</v>
      </c>
    </row>
    <row r="1866" spans="1:19" ht="27.6" x14ac:dyDescent="0.3">
      <c r="A1866" s="34" t="s">
        <v>463</v>
      </c>
      <c r="B1866" s="40" t="s">
        <v>286</v>
      </c>
      <c r="C1866" s="40" t="s">
        <v>288</v>
      </c>
      <c r="D1866" s="23"/>
      <c r="E1866" s="23"/>
      <c r="F1866" s="23"/>
      <c r="G1866" s="23"/>
      <c r="H1866" s="62" t="str">
        <f t="shared" si="207"/>
        <v/>
      </c>
      <c r="I1866" s="26">
        <v>8</v>
      </c>
      <c r="J1866" s="26">
        <v>8</v>
      </c>
      <c r="K1866" s="26">
        <v>6</v>
      </c>
      <c r="L1866" s="33">
        <f t="shared" si="208"/>
        <v>0.75</v>
      </c>
      <c r="M1866" s="28"/>
      <c r="N1866" s="26"/>
      <c r="O1866" s="33">
        <f t="shared" si="209"/>
        <v>0</v>
      </c>
      <c r="P1866" s="30">
        <f t="shared" si="210"/>
        <v>8</v>
      </c>
      <c r="Q1866" s="31">
        <f t="shared" si="211"/>
        <v>8</v>
      </c>
      <c r="R1866" s="31" t="str">
        <f t="shared" si="212"/>
        <v/>
      </c>
      <c r="S1866" s="32" t="str">
        <f t="shared" si="213"/>
        <v/>
      </c>
    </row>
    <row r="1867" spans="1:19" x14ac:dyDescent="0.3">
      <c r="A1867" s="34" t="s">
        <v>463</v>
      </c>
      <c r="B1867" s="40" t="s">
        <v>293</v>
      </c>
      <c r="C1867" s="40" t="s">
        <v>294</v>
      </c>
      <c r="D1867" s="23"/>
      <c r="E1867" s="23"/>
      <c r="F1867" s="23"/>
      <c r="G1867" s="23"/>
      <c r="H1867" s="62" t="str">
        <f t="shared" si="207"/>
        <v/>
      </c>
      <c r="I1867" s="26">
        <v>215</v>
      </c>
      <c r="J1867" s="26">
        <v>200</v>
      </c>
      <c r="K1867" s="26">
        <v>72</v>
      </c>
      <c r="L1867" s="33">
        <f t="shared" si="208"/>
        <v>0.36</v>
      </c>
      <c r="M1867" s="28">
        <v>2</v>
      </c>
      <c r="N1867" s="26">
        <v>4</v>
      </c>
      <c r="O1867" s="33">
        <f t="shared" si="209"/>
        <v>1.9417475728155338E-2</v>
      </c>
      <c r="P1867" s="30">
        <f t="shared" si="210"/>
        <v>215</v>
      </c>
      <c r="Q1867" s="31">
        <f t="shared" si="211"/>
        <v>202</v>
      </c>
      <c r="R1867" s="31">
        <f t="shared" si="212"/>
        <v>4</v>
      </c>
      <c r="S1867" s="32">
        <f t="shared" si="213"/>
        <v>1.9417475728155338E-2</v>
      </c>
    </row>
    <row r="1868" spans="1:19" x14ac:dyDescent="0.3">
      <c r="A1868" s="34" t="s">
        <v>463</v>
      </c>
      <c r="B1868" s="40" t="s">
        <v>312</v>
      </c>
      <c r="C1868" s="40" t="s">
        <v>313</v>
      </c>
      <c r="D1868" s="23"/>
      <c r="E1868" s="23"/>
      <c r="F1868" s="23"/>
      <c r="G1868" s="23"/>
      <c r="H1868" s="62" t="str">
        <f t="shared" si="207"/>
        <v/>
      </c>
      <c r="I1868" s="26">
        <v>20</v>
      </c>
      <c r="J1868" s="26">
        <v>19</v>
      </c>
      <c r="K1868" s="26">
        <v>1</v>
      </c>
      <c r="L1868" s="33">
        <f t="shared" si="208"/>
        <v>5.2631578947368418E-2</v>
      </c>
      <c r="M1868" s="28"/>
      <c r="N1868" s="26">
        <v>2</v>
      </c>
      <c r="O1868" s="33">
        <f t="shared" si="209"/>
        <v>9.5238095238095233E-2</v>
      </c>
      <c r="P1868" s="30">
        <f t="shared" si="210"/>
        <v>20</v>
      </c>
      <c r="Q1868" s="31">
        <f t="shared" si="211"/>
        <v>19</v>
      </c>
      <c r="R1868" s="31">
        <f t="shared" si="212"/>
        <v>2</v>
      </c>
      <c r="S1868" s="32">
        <f t="shared" si="213"/>
        <v>9.5238095238095233E-2</v>
      </c>
    </row>
    <row r="1869" spans="1:19" ht="27.6" x14ac:dyDescent="0.3">
      <c r="A1869" s="34" t="s">
        <v>463</v>
      </c>
      <c r="B1869" s="40" t="s">
        <v>314</v>
      </c>
      <c r="C1869" s="40" t="s">
        <v>317</v>
      </c>
      <c r="D1869" s="23"/>
      <c r="E1869" s="23"/>
      <c r="F1869" s="23"/>
      <c r="G1869" s="23"/>
      <c r="H1869" s="62" t="str">
        <f t="shared" si="207"/>
        <v/>
      </c>
      <c r="I1869" s="26">
        <v>2259</v>
      </c>
      <c r="J1869" s="26">
        <v>1568</v>
      </c>
      <c r="K1869" s="26">
        <v>487</v>
      </c>
      <c r="L1869" s="33">
        <f t="shared" si="208"/>
        <v>0.31058673469387754</v>
      </c>
      <c r="M1869" s="28">
        <v>209</v>
      </c>
      <c r="N1869" s="26">
        <v>473</v>
      </c>
      <c r="O1869" s="33">
        <f t="shared" si="209"/>
        <v>0.21022222222222223</v>
      </c>
      <c r="P1869" s="30">
        <f t="shared" si="210"/>
        <v>2259</v>
      </c>
      <c r="Q1869" s="31">
        <f t="shared" si="211"/>
        <v>1777</v>
      </c>
      <c r="R1869" s="31">
        <f t="shared" si="212"/>
        <v>473</v>
      </c>
      <c r="S1869" s="32">
        <f t="shared" si="213"/>
        <v>0.21022222222222223</v>
      </c>
    </row>
    <row r="1870" spans="1:19" x14ac:dyDescent="0.3">
      <c r="A1870" s="34" t="s">
        <v>463</v>
      </c>
      <c r="B1870" s="40" t="s">
        <v>328</v>
      </c>
      <c r="C1870" s="40" t="s">
        <v>330</v>
      </c>
      <c r="D1870" s="23"/>
      <c r="E1870" s="23"/>
      <c r="F1870" s="23"/>
      <c r="G1870" s="23"/>
      <c r="H1870" s="62" t="str">
        <f t="shared" si="207"/>
        <v/>
      </c>
      <c r="I1870" s="26">
        <v>4263</v>
      </c>
      <c r="J1870" s="26">
        <v>2905</v>
      </c>
      <c r="K1870" s="26">
        <v>2209</v>
      </c>
      <c r="L1870" s="33">
        <f t="shared" si="208"/>
        <v>0.76041308089500859</v>
      </c>
      <c r="M1870" s="28">
        <v>2</v>
      </c>
      <c r="N1870" s="26">
        <v>1312</v>
      </c>
      <c r="O1870" s="33">
        <f t="shared" si="209"/>
        <v>0.31097416449395593</v>
      </c>
      <c r="P1870" s="30">
        <f t="shared" si="210"/>
        <v>4263</v>
      </c>
      <c r="Q1870" s="31">
        <f t="shared" si="211"/>
        <v>2907</v>
      </c>
      <c r="R1870" s="31">
        <f t="shared" si="212"/>
        <v>1312</v>
      </c>
      <c r="S1870" s="32">
        <f t="shared" si="213"/>
        <v>0.31097416449395593</v>
      </c>
    </row>
    <row r="1871" spans="1:19" x14ac:dyDescent="0.3">
      <c r="A1871" s="34" t="s">
        <v>463</v>
      </c>
      <c r="B1871" s="40" t="s">
        <v>333</v>
      </c>
      <c r="C1871" s="40" t="s">
        <v>334</v>
      </c>
      <c r="D1871" s="23"/>
      <c r="E1871" s="23"/>
      <c r="F1871" s="23"/>
      <c r="G1871" s="23"/>
      <c r="H1871" s="62" t="str">
        <f t="shared" si="207"/>
        <v/>
      </c>
      <c r="I1871" s="26">
        <v>137</v>
      </c>
      <c r="J1871" s="26">
        <v>108</v>
      </c>
      <c r="K1871" s="26">
        <v>38</v>
      </c>
      <c r="L1871" s="33">
        <f t="shared" si="208"/>
        <v>0.35185185185185186</v>
      </c>
      <c r="M1871" s="28">
        <v>6</v>
      </c>
      <c r="N1871" s="26">
        <v>19</v>
      </c>
      <c r="O1871" s="33">
        <f t="shared" si="209"/>
        <v>0.14285714285714285</v>
      </c>
      <c r="P1871" s="30">
        <f t="shared" si="210"/>
        <v>137</v>
      </c>
      <c r="Q1871" s="31">
        <f t="shared" si="211"/>
        <v>114</v>
      </c>
      <c r="R1871" s="31">
        <f t="shared" si="212"/>
        <v>19</v>
      </c>
      <c r="S1871" s="32">
        <f t="shared" si="213"/>
        <v>0.14285714285714285</v>
      </c>
    </row>
    <row r="1872" spans="1:19" x14ac:dyDescent="0.3">
      <c r="A1872" s="34" t="s">
        <v>463</v>
      </c>
      <c r="B1872" s="40" t="s">
        <v>348</v>
      </c>
      <c r="C1872" s="40" t="s">
        <v>349</v>
      </c>
      <c r="D1872" s="23"/>
      <c r="E1872" s="23"/>
      <c r="F1872" s="23"/>
      <c r="G1872" s="23"/>
      <c r="H1872" s="62" t="str">
        <f t="shared" si="207"/>
        <v/>
      </c>
      <c r="I1872" s="26">
        <v>39</v>
      </c>
      <c r="J1872" s="26">
        <v>46</v>
      </c>
      <c r="K1872" s="26">
        <v>11</v>
      </c>
      <c r="L1872" s="33">
        <f t="shared" si="208"/>
        <v>0.2391304347826087</v>
      </c>
      <c r="M1872" s="28"/>
      <c r="N1872" s="26">
        <v>5</v>
      </c>
      <c r="O1872" s="33">
        <f t="shared" si="209"/>
        <v>9.8039215686274508E-2</v>
      </c>
      <c r="P1872" s="30">
        <f t="shared" si="210"/>
        <v>39</v>
      </c>
      <c r="Q1872" s="31">
        <f t="shared" si="211"/>
        <v>46</v>
      </c>
      <c r="R1872" s="31">
        <f t="shared" si="212"/>
        <v>5</v>
      </c>
      <c r="S1872" s="32">
        <f t="shared" si="213"/>
        <v>9.8039215686274508E-2</v>
      </c>
    </row>
    <row r="1873" spans="1:19" x14ac:dyDescent="0.3">
      <c r="A1873" s="34" t="s">
        <v>463</v>
      </c>
      <c r="B1873" s="40" t="s">
        <v>350</v>
      </c>
      <c r="C1873" s="40" t="s">
        <v>353</v>
      </c>
      <c r="D1873" s="23"/>
      <c r="E1873" s="23"/>
      <c r="F1873" s="23"/>
      <c r="G1873" s="23"/>
      <c r="H1873" s="62" t="str">
        <f t="shared" si="207"/>
        <v/>
      </c>
      <c r="I1873" s="26">
        <v>50</v>
      </c>
      <c r="J1873" s="26">
        <v>44</v>
      </c>
      <c r="K1873" s="26">
        <v>1</v>
      </c>
      <c r="L1873" s="33">
        <f t="shared" si="208"/>
        <v>2.2727272727272728E-2</v>
      </c>
      <c r="M1873" s="28"/>
      <c r="N1873" s="26">
        <v>7</v>
      </c>
      <c r="O1873" s="33">
        <f t="shared" si="209"/>
        <v>0.13725490196078433</v>
      </c>
      <c r="P1873" s="30">
        <f t="shared" si="210"/>
        <v>50</v>
      </c>
      <c r="Q1873" s="31">
        <f t="shared" si="211"/>
        <v>44</v>
      </c>
      <c r="R1873" s="31">
        <f t="shared" si="212"/>
        <v>7</v>
      </c>
      <c r="S1873" s="32">
        <f t="shared" si="213"/>
        <v>0.13725490196078433</v>
      </c>
    </row>
    <row r="1874" spans="1:19" x14ac:dyDescent="0.3">
      <c r="A1874" s="34" t="s">
        <v>463</v>
      </c>
      <c r="B1874" s="40" t="s">
        <v>362</v>
      </c>
      <c r="C1874" s="40" t="s">
        <v>363</v>
      </c>
      <c r="D1874" s="23"/>
      <c r="E1874" s="23"/>
      <c r="F1874" s="23"/>
      <c r="G1874" s="23"/>
      <c r="H1874" s="62" t="str">
        <f t="shared" si="207"/>
        <v/>
      </c>
      <c r="I1874" s="26">
        <v>7224</v>
      </c>
      <c r="J1874" s="26">
        <v>5490</v>
      </c>
      <c r="K1874" s="26">
        <v>1441</v>
      </c>
      <c r="L1874" s="33">
        <f t="shared" si="208"/>
        <v>0.26247723132969036</v>
      </c>
      <c r="M1874" s="28">
        <v>16</v>
      </c>
      <c r="N1874" s="26">
        <v>825</v>
      </c>
      <c r="O1874" s="33">
        <f t="shared" si="209"/>
        <v>0.13031116727215289</v>
      </c>
      <c r="P1874" s="30">
        <f t="shared" si="210"/>
        <v>7224</v>
      </c>
      <c r="Q1874" s="31">
        <f t="shared" si="211"/>
        <v>5506</v>
      </c>
      <c r="R1874" s="31">
        <f t="shared" si="212"/>
        <v>825</v>
      </c>
      <c r="S1874" s="32">
        <f t="shared" si="213"/>
        <v>0.13031116727215289</v>
      </c>
    </row>
    <row r="1875" spans="1:19" x14ac:dyDescent="0.3">
      <c r="A1875" s="34" t="s">
        <v>463</v>
      </c>
      <c r="B1875" s="40" t="s">
        <v>376</v>
      </c>
      <c r="C1875" s="40" t="s">
        <v>377</v>
      </c>
      <c r="D1875" s="23"/>
      <c r="E1875" s="23"/>
      <c r="F1875" s="23"/>
      <c r="G1875" s="23"/>
      <c r="H1875" s="62" t="str">
        <f t="shared" si="207"/>
        <v/>
      </c>
      <c r="I1875" s="26">
        <v>18699</v>
      </c>
      <c r="J1875" s="26">
        <v>16037</v>
      </c>
      <c r="K1875" s="26">
        <v>1322</v>
      </c>
      <c r="L1875" s="33">
        <f t="shared" si="208"/>
        <v>8.2434370518176717E-2</v>
      </c>
      <c r="M1875" s="28">
        <v>1</v>
      </c>
      <c r="N1875" s="26">
        <v>2520</v>
      </c>
      <c r="O1875" s="33">
        <f t="shared" si="209"/>
        <v>0.13579049466537343</v>
      </c>
      <c r="P1875" s="30">
        <f t="shared" si="210"/>
        <v>18699</v>
      </c>
      <c r="Q1875" s="31">
        <f t="shared" si="211"/>
        <v>16038</v>
      </c>
      <c r="R1875" s="31">
        <f t="shared" si="212"/>
        <v>2520</v>
      </c>
      <c r="S1875" s="32">
        <f t="shared" si="213"/>
        <v>0.13579049466537343</v>
      </c>
    </row>
    <row r="1876" spans="1:19" x14ac:dyDescent="0.3">
      <c r="A1876" s="34" t="s">
        <v>463</v>
      </c>
      <c r="B1876" s="40" t="s">
        <v>386</v>
      </c>
      <c r="C1876" s="40" t="s">
        <v>390</v>
      </c>
      <c r="D1876" s="23"/>
      <c r="E1876" s="23"/>
      <c r="F1876" s="23"/>
      <c r="G1876" s="23"/>
      <c r="H1876" s="62" t="str">
        <f t="shared" si="207"/>
        <v/>
      </c>
      <c r="I1876" s="26">
        <v>18160</v>
      </c>
      <c r="J1876" s="26">
        <v>12370</v>
      </c>
      <c r="K1876" s="26">
        <v>5956</v>
      </c>
      <c r="L1876" s="33">
        <f t="shared" si="208"/>
        <v>0.48148746968472111</v>
      </c>
      <c r="M1876" s="28">
        <v>2</v>
      </c>
      <c r="N1876" s="26">
        <v>5422</v>
      </c>
      <c r="O1876" s="33">
        <f t="shared" si="209"/>
        <v>0.30470945262448018</v>
      </c>
      <c r="P1876" s="30">
        <f t="shared" si="210"/>
        <v>18160</v>
      </c>
      <c r="Q1876" s="31">
        <f t="shared" si="211"/>
        <v>12372</v>
      </c>
      <c r="R1876" s="31">
        <f t="shared" si="212"/>
        <v>5422</v>
      </c>
      <c r="S1876" s="32">
        <f t="shared" si="213"/>
        <v>0.30470945262448018</v>
      </c>
    </row>
    <row r="1877" spans="1:19" ht="27.6" x14ac:dyDescent="0.3">
      <c r="A1877" s="34" t="s">
        <v>463</v>
      </c>
      <c r="B1877" s="40" t="s">
        <v>405</v>
      </c>
      <c r="C1877" s="40" t="s">
        <v>406</v>
      </c>
      <c r="D1877" s="23"/>
      <c r="E1877" s="23"/>
      <c r="F1877" s="23"/>
      <c r="G1877" s="23"/>
      <c r="H1877" s="62" t="str">
        <f t="shared" si="207"/>
        <v/>
      </c>
      <c r="I1877" s="26">
        <v>4693</v>
      </c>
      <c r="J1877" s="26">
        <v>2701</v>
      </c>
      <c r="K1877" s="26">
        <v>588</v>
      </c>
      <c r="L1877" s="33">
        <f t="shared" si="208"/>
        <v>0.21769714920399852</v>
      </c>
      <c r="M1877" s="28">
        <v>32</v>
      </c>
      <c r="N1877" s="26">
        <v>1914</v>
      </c>
      <c r="O1877" s="33">
        <f t="shared" si="209"/>
        <v>0.41187863137508068</v>
      </c>
      <c r="P1877" s="30">
        <f t="shared" si="210"/>
        <v>4693</v>
      </c>
      <c r="Q1877" s="31">
        <f t="shared" si="211"/>
        <v>2733</v>
      </c>
      <c r="R1877" s="31">
        <f t="shared" si="212"/>
        <v>1914</v>
      </c>
      <c r="S1877" s="32">
        <f t="shared" si="213"/>
        <v>0.41187863137508068</v>
      </c>
    </row>
    <row r="1878" spans="1:19" x14ac:dyDescent="0.3">
      <c r="A1878" s="34" t="s">
        <v>463</v>
      </c>
      <c r="B1878" s="40" t="s">
        <v>414</v>
      </c>
      <c r="C1878" s="40" t="s">
        <v>427</v>
      </c>
      <c r="D1878" s="23"/>
      <c r="E1878" s="23"/>
      <c r="F1878" s="23"/>
      <c r="G1878" s="23"/>
      <c r="H1878" s="62" t="str">
        <f t="shared" si="207"/>
        <v/>
      </c>
      <c r="I1878" s="26">
        <v>4915</v>
      </c>
      <c r="J1878" s="26">
        <v>3892</v>
      </c>
      <c r="K1878" s="26">
        <v>718</v>
      </c>
      <c r="L1878" s="33">
        <f t="shared" si="208"/>
        <v>0.18448098663926002</v>
      </c>
      <c r="M1878" s="28">
        <v>7</v>
      </c>
      <c r="N1878" s="26">
        <v>860</v>
      </c>
      <c r="O1878" s="33">
        <f t="shared" si="209"/>
        <v>0.18071023324227778</v>
      </c>
      <c r="P1878" s="30">
        <f t="shared" si="210"/>
        <v>4915</v>
      </c>
      <c r="Q1878" s="31">
        <f t="shared" si="211"/>
        <v>3899</v>
      </c>
      <c r="R1878" s="31">
        <f t="shared" si="212"/>
        <v>860</v>
      </c>
      <c r="S1878" s="32">
        <f t="shared" si="213"/>
        <v>0.18071023324227778</v>
      </c>
    </row>
    <row r="1879" spans="1:19" x14ac:dyDescent="0.3">
      <c r="A1879" s="34" t="s">
        <v>445</v>
      </c>
      <c r="B1879" s="40" t="s">
        <v>4</v>
      </c>
      <c r="C1879" s="40" t="s">
        <v>5</v>
      </c>
      <c r="D1879" s="23">
        <v>0</v>
      </c>
      <c r="E1879" s="23">
        <v>0</v>
      </c>
      <c r="F1879" s="23">
        <v>0</v>
      </c>
      <c r="G1879" s="23">
        <v>0</v>
      </c>
      <c r="H1879" s="62" t="str">
        <f t="shared" si="207"/>
        <v/>
      </c>
      <c r="I1879" s="26">
        <v>0</v>
      </c>
      <c r="J1879" s="26">
        <v>0</v>
      </c>
      <c r="K1879" s="26">
        <v>0</v>
      </c>
      <c r="L1879" s="33" t="str">
        <f t="shared" si="208"/>
        <v/>
      </c>
      <c r="M1879" s="28">
        <v>0</v>
      </c>
      <c r="N1879" s="26">
        <v>0</v>
      </c>
      <c r="O1879" s="33" t="str">
        <f t="shared" si="209"/>
        <v/>
      </c>
      <c r="P1879" s="30" t="str">
        <f t="shared" si="210"/>
        <v/>
      </c>
      <c r="Q1879" s="31" t="str">
        <f t="shared" si="211"/>
        <v/>
      </c>
      <c r="R1879" s="31" t="str">
        <f t="shared" si="212"/>
        <v/>
      </c>
      <c r="S1879" s="32" t="str">
        <f t="shared" si="213"/>
        <v/>
      </c>
    </row>
    <row r="1880" spans="1:19" x14ac:dyDescent="0.3">
      <c r="A1880" s="34" t="s">
        <v>445</v>
      </c>
      <c r="B1880" s="40" t="s">
        <v>6</v>
      </c>
      <c r="C1880" s="40" t="s">
        <v>12</v>
      </c>
      <c r="D1880" s="23">
        <v>0</v>
      </c>
      <c r="E1880" s="23">
        <v>0</v>
      </c>
      <c r="F1880" s="23">
        <v>0</v>
      </c>
      <c r="G1880" s="23">
        <v>0</v>
      </c>
      <c r="H1880" s="62" t="str">
        <f t="shared" si="207"/>
        <v/>
      </c>
      <c r="I1880" s="26">
        <v>4076</v>
      </c>
      <c r="J1880" s="26">
        <v>2647</v>
      </c>
      <c r="K1880" s="26">
        <v>1914</v>
      </c>
      <c r="L1880" s="33">
        <f t="shared" si="208"/>
        <v>0.7230827351718927</v>
      </c>
      <c r="M1880" s="28">
        <v>68</v>
      </c>
      <c r="N1880" s="26">
        <v>1361</v>
      </c>
      <c r="O1880" s="33">
        <f t="shared" si="209"/>
        <v>0.33390578999018644</v>
      </c>
      <c r="P1880" s="30">
        <f t="shared" si="210"/>
        <v>4076</v>
      </c>
      <c r="Q1880" s="31">
        <f t="shared" si="211"/>
        <v>2715</v>
      </c>
      <c r="R1880" s="31">
        <f t="shared" si="212"/>
        <v>1361</v>
      </c>
      <c r="S1880" s="32">
        <f t="shared" si="213"/>
        <v>0.33390578999018644</v>
      </c>
    </row>
    <row r="1881" spans="1:19" x14ac:dyDescent="0.3">
      <c r="A1881" s="34" t="s">
        <v>445</v>
      </c>
      <c r="B1881" s="40" t="s">
        <v>14</v>
      </c>
      <c r="C1881" s="40" t="s">
        <v>16</v>
      </c>
      <c r="D1881" s="23">
        <v>0</v>
      </c>
      <c r="E1881" s="23">
        <v>0</v>
      </c>
      <c r="F1881" s="23">
        <v>0</v>
      </c>
      <c r="G1881" s="23">
        <v>0</v>
      </c>
      <c r="H1881" s="62" t="str">
        <f t="shared" si="207"/>
        <v/>
      </c>
      <c r="I1881" s="26">
        <v>0</v>
      </c>
      <c r="J1881" s="26">
        <v>0</v>
      </c>
      <c r="K1881" s="26">
        <v>0</v>
      </c>
      <c r="L1881" s="33" t="str">
        <f t="shared" si="208"/>
        <v/>
      </c>
      <c r="M1881" s="28">
        <v>0</v>
      </c>
      <c r="N1881" s="26">
        <v>0</v>
      </c>
      <c r="O1881" s="33" t="str">
        <f t="shared" si="209"/>
        <v/>
      </c>
      <c r="P1881" s="30" t="str">
        <f t="shared" si="210"/>
        <v/>
      </c>
      <c r="Q1881" s="31" t="str">
        <f t="shared" si="211"/>
        <v/>
      </c>
      <c r="R1881" s="31" t="str">
        <f t="shared" si="212"/>
        <v/>
      </c>
      <c r="S1881" s="32" t="str">
        <f t="shared" si="213"/>
        <v/>
      </c>
    </row>
    <row r="1882" spans="1:19" x14ac:dyDescent="0.3">
      <c r="A1882" s="34" t="s">
        <v>445</v>
      </c>
      <c r="B1882" s="40" t="s">
        <v>8</v>
      </c>
      <c r="C1882" s="40" t="s">
        <v>9</v>
      </c>
      <c r="D1882" s="23">
        <v>0</v>
      </c>
      <c r="E1882" s="23">
        <v>0</v>
      </c>
      <c r="F1882" s="23">
        <v>0</v>
      </c>
      <c r="G1882" s="23">
        <v>0</v>
      </c>
      <c r="H1882" s="62" t="str">
        <f t="shared" si="207"/>
        <v/>
      </c>
      <c r="I1882" s="26">
        <v>38</v>
      </c>
      <c r="J1882" s="26">
        <v>32</v>
      </c>
      <c r="K1882" s="26">
        <v>9</v>
      </c>
      <c r="L1882" s="33">
        <f t="shared" si="208"/>
        <v>0.28125</v>
      </c>
      <c r="M1882" s="28">
        <v>0</v>
      </c>
      <c r="N1882" s="26">
        <v>6</v>
      </c>
      <c r="O1882" s="33">
        <f t="shared" si="209"/>
        <v>0.15789473684210525</v>
      </c>
      <c r="P1882" s="30">
        <f t="shared" si="210"/>
        <v>38</v>
      </c>
      <c r="Q1882" s="31">
        <f t="shared" si="211"/>
        <v>32</v>
      </c>
      <c r="R1882" s="31">
        <f t="shared" si="212"/>
        <v>6</v>
      </c>
      <c r="S1882" s="32">
        <f t="shared" si="213"/>
        <v>0.15789473684210525</v>
      </c>
    </row>
    <row r="1883" spans="1:19" x14ac:dyDescent="0.3">
      <c r="A1883" s="34" t="s">
        <v>445</v>
      </c>
      <c r="B1883" s="40" t="s">
        <v>10</v>
      </c>
      <c r="C1883" s="40" t="s">
        <v>11</v>
      </c>
      <c r="D1883" s="23">
        <v>0</v>
      </c>
      <c r="E1883" s="23">
        <v>0</v>
      </c>
      <c r="F1883" s="23">
        <v>0</v>
      </c>
      <c r="G1883" s="23">
        <v>0</v>
      </c>
      <c r="H1883" s="62" t="str">
        <f t="shared" si="207"/>
        <v/>
      </c>
      <c r="I1883" s="26">
        <v>0</v>
      </c>
      <c r="J1883" s="26">
        <v>0</v>
      </c>
      <c r="K1883" s="26">
        <v>0</v>
      </c>
      <c r="L1883" s="33" t="str">
        <f t="shared" si="208"/>
        <v/>
      </c>
      <c r="M1883" s="28">
        <v>0</v>
      </c>
      <c r="N1883" s="26">
        <v>0</v>
      </c>
      <c r="O1883" s="33" t="str">
        <f t="shared" si="209"/>
        <v/>
      </c>
      <c r="P1883" s="30" t="str">
        <f t="shared" si="210"/>
        <v/>
      </c>
      <c r="Q1883" s="31" t="str">
        <f t="shared" si="211"/>
        <v/>
      </c>
      <c r="R1883" s="31" t="str">
        <f t="shared" si="212"/>
        <v/>
      </c>
      <c r="S1883" s="32" t="str">
        <f t="shared" si="213"/>
        <v/>
      </c>
    </row>
    <row r="1884" spans="1:19" x14ac:dyDescent="0.3">
      <c r="A1884" s="34" t="s">
        <v>445</v>
      </c>
      <c r="B1884" s="40" t="s">
        <v>10</v>
      </c>
      <c r="C1884" s="40" t="s">
        <v>20</v>
      </c>
      <c r="D1884" s="23">
        <v>0</v>
      </c>
      <c r="E1884" s="23">
        <v>0</v>
      </c>
      <c r="F1884" s="23">
        <v>0</v>
      </c>
      <c r="G1884" s="23">
        <v>0</v>
      </c>
      <c r="H1884" s="62" t="str">
        <f t="shared" si="207"/>
        <v/>
      </c>
      <c r="I1884" s="26">
        <v>0</v>
      </c>
      <c r="J1884" s="26">
        <v>0</v>
      </c>
      <c r="K1884" s="26">
        <v>0</v>
      </c>
      <c r="L1884" s="33" t="str">
        <f t="shared" si="208"/>
        <v/>
      </c>
      <c r="M1884" s="28">
        <v>0</v>
      </c>
      <c r="N1884" s="26">
        <v>0</v>
      </c>
      <c r="O1884" s="33" t="str">
        <f t="shared" si="209"/>
        <v/>
      </c>
      <c r="P1884" s="30" t="str">
        <f t="shared" si="210"/>
        <v/>
      </c>
      <c r="Q1884" s="31" t="str">
        <f t="shared" si="211"/>
        <v/>
      </c>
      <c r="R1884" s="31" t="str">
        <f t="shared" si="212"/>
        <v/>
      </c>
      <c r="S1884" s="32" t="str">
        <f t="shared" si="213"/>
        <v/>
      </c>
    </row>
    <row r="1885" spans="1:19" x14ac:dyDescent="0.3">
      <c r="A1885" s="34" t="s">
        <v>445</v>
      </c>
      <c r="B1885" s="40" t="s">
        <v>10</v>
      </c>
      <c r="C1885" s="40" t="s">
        <v>22</v>
      </c>
      <c r="D1885" s="23">
        <v>0</v>
      </c>
      <c r="E1885" s="23">
        <v>0</v>
      </c>
      <c r="F1885" s="23">
        <v>0</v>
      </c>
      <c r="G1885" s="23">
        <v>0</v>
      </c>
      <c r="H1885" s="62" t="str">
        <f t="shared" si="207"/>
        <v/>
      </c>
      <c r="I1885" s="26">
        <v>1299</v>
      </c>
      <c r="J1885" s="26">
        <v>1297</v>
      </c>
      <c r="K1885" s="26">
        <v>1288</v>
      </c>
      <c r="L1885" s="33">
        <f t="shared" si="208"/>
        <v>0.99306090979182726</v>
      </c>
      <c r="M1885" s="28">
        <v>2</v>
      </c>
      <c r="N1885" s="26">
        <v>0</v>
      </c>
      <c r="O1885" s="33">
        <f t="shared" si="209"/>
        <v>0</v>
      </c>
      <c r="P1885" s="30">
        <f t="shared" si="210"/>
        <v>1299</v>
      </c>
      <c r="Q1885" s="31">
        <f t="shared" si="211"/>
        <v>1299</v>
      </c>
      <c r="R1885" s="31" t="str">
        <f t="shared" si="212"/>
        <v/>
      </c>
      <c r="S1885" s="32" t="str">
        <f t="shared" si="213"/>
        <v/>
      </c>
    </row>
    <row r="1886" spans="1:19" x14ac:dyDescent="0.3">
      <c r="A1886" s="34" t="s">
        <v>445</v>
      </c>
      <c r="B1886" s="40" t="s">
        <v>23</v>
      </c>
      <c r="C1886" s="40" t="s">
        <v>24</v>
      </c>
      <c r="D1886" s="23">
        <v>0</v>
      </c>
      <c r="E1886" s="23">
        <v>0</v>
      </c>
      <c r="F1886" s="23">
        <v>0</v>
      </c>
      <c r="G1886" s="23">
        <v>0</v>
      </c>
      <c r="H1886" s="62" t="str">
        <f t="shared" si="207"/>
        <v/>
      </c>
      <c r="I1886" s="26">
        <v>446</v>
      </c>
      <c r="J1886" s="26">
        <v>444</v>
      </c>
      <c r="K1886" s="26">
        <v>424</v>
      </c>
      <c r="L1886" s="33">
        <f t="shared" si="208"/>
        <v>0.95495495495495497</v>
      </c>
      <c r="M1886" s="28">
        <v>2</v>
      </c>
      <c r="N1886" s="26">
        <v>0</v>
      </c>
      <c r="O1886" s="33">
        <f t="shared" si="209"/>
        <v>0</v>
      </c>
      <c r="P1886" s="30">
        <f t="shared" si="210"/>
        <v>446</v>
      </c>
      <c r="Q1886" s="31">
        <f t="shared" si="211"/>
        <v>446</v>
      </c>
      <c r="R1886" s="31" t="str">
        <f t="shared" si="212"/>
        <v/>
      </c>
      <c r="S1886" s="32" t="str">
        <f t="shared" si="213"/>
        <v/>
      </c>
    </row>
    <row r="1887" spans="1:19" x14ac:dyDescent="0.3">
      <c r="A1887" s="34" t="s">
        <v>445</v>
      </c>
      <c r="B1887" s="40" t="s">
        <v>25</v>
      </c>
      <c r="C1887" s="40" t="s">
        <v>26</v>
      </c>
      <c r="D1887" s="23">
        <v>0</v>
      </c>
      <c r="E1887" s="23">
        <v>0</v>
      </c>
      <c r="F1887" s="23">
        <v>0</v>
      </c>
      <c r="G1887" s="23">
        <v>0</v>
      </c>
      <c r="H1887" s="62" t="str">
        <f t="shared" si="207"/>
        <v/>
      </c>
      <c r="I1887" s="26">
        <v>2120</v>
      </c>
      <c r="J1887" s="26">
        <v>1871</v>
      </c>
      <c r="K1887" s="26">
        <v>1177</v>
      </c>
      <c r="L1887" s="33">
        <f t="shared" si="208"/>
        <v>0.62907536076964188</v>
      </c>
      <c r="M1887" s="28">
        <v>0</v>
      </c>
      <c r="N1887" s="26">
        <v>249</v>
      </c>
      <c r="O1887" s="33">
        <f t="shared" si="209"/>
        <v>0.11745283018867925</v>
      </c>
      <c r="P1887" s="30">
        <f t="shared" si="210"/>
        <v>2120</v>
      </c>
      <c r="Q1887" s="31">
        <f t="shared" si="211"/>
        <v>1871</v>
      </c>
      <c r="R1887" s="31">
        <f t="shared" si="212"/>
        <v>249</v>
      </c>
      <c r="S1887" s="32">
        <f t="shared" si="213"/>
        <v>0.11745283018867925</v>
      </c>
    </row>
    <row r="1888" spans="1:19" x14ac:dyDescent="0.3">
      <c r="A1888" s="34" t="s">
        <v>445</v>
      </c>
      <c r="B1888" s="40" t="s">
        <v>29</v>
      </c>
      <c r="C1888" s="40" t="s">
        <v>30</v>
      </c>
      <c r="D1888" s="23">
        <v>0</v>
      </c>
      <c r="E1888" s="23">
        <v>0</v>
      </c>
      <c r="F1888" s="23">
        <v>0</v>
      </c>
      <c r="G1888" s="23">
        <v>0</v>
      </c>
      <c r="H1888" s="62" t="str">
        <f t="shared" si="207"/>
        <v/>
      </c>
      <c r="I1888" s="26">
        <v>1238</v>
      </c>
      <c r="J1888" s="26">
        <v>984</v>
      </c>
      <c r="K1888" s="26">
        <v>233</v>
      </c>
      <c r="L1888" s="33">
        <f t="shared" si="208"/>
        <v>0.23678861788617886</v>
      </c>
      <c r="M1888" s="28">
        <v>13</v>
      </c>
      <c r="N1888" s="26">
        <v>241</v>
      </c>
      <c r="O1888" s="33">
        <f t="shared" si="209"/>
        <v>0.19466882067851374</v>
      </c>
      <c r="P1888" s="30">
        <f t="shared" si="210"/>
        <v>1238</v>
      </c>
      <c r="Q1888" s="31">
        <f t="shared" si="211"/>
        <v>997</v>
      </c>
      <c r="R1888" s="31">
        <f t="shared" si="212"/>
        <v>241</v>
      </c>
      <c r="S1888" s="32">
        <f t="shared" si="213"/>
        <v>0.19466882067851374</v>
      </c>
    </row>
    <row r="1889" spans="1:19" x14ac:dyDescent="0.3">
      <c r="A1889" s="34" t="s">
        <v>445</v>
      </c>
      <c r="B1889" s="40" t="s">
        <v>36</v>
      </c>
      <c r="C1889" s="40" t="s">
        <v>37</v>
      </c>
      <c r="D1889" s="23">
        <v>0</v>
      </c>
      <c r="E1889" s="23">
        <v>0</v>
      </c>
      <c r="F1889" s="23">
        <v>0</v>
      </c>
      <c r="G1889" s="23">
        <v>0</v>
      </c>
      <c r="H1889" s="62" t="str">
        <f t="shared" ref="H1889:H1952" si="214">IF((E1889+G1889)&lt;&gt;0,G1889/(E1889+G1889),"")</f>
        <v/>
      </c>
      <c r="I1889" s="26">
        <v>0</v>
      </c>
      <c r="J1889" s="26">
        <v>0</v>
      </c>
      <c r="K1889" s="26">
        <v>0</v>
      </c>
      <c r="L1889" s="33" t="str">
        <f t="shared" ref="L1889:L1952" si="215">IF(J1889&lt;&gt;0,K1889/J1889,"")</f>
        <v/>
      </c>
      <c r="M1889" s="28">
        <v>0</v>
      </c>
      <c r="N1889" s="26">
        <v>0</v>
      </c>
      <c r="O1889" s="33" t="str">
        <f t="shared" ref="O1889:O1952" si="216">IF((J1889+M1889+N1889)&lt;&gt;0,N1889/(J1889+M1889+N1889),"")</f>
        <v/>
      </c>
      <c r="P1889" s="30" t="str">
        <f t="shared" si="210"/>
        <v/>
      </c>
      <c r="Q1889" s="31" t="str">
        <f t="shared" si="211"/>
        <v/>
      </c>
      <c r="R1889" s="31" t="str">
        <f t="shared" si="212"/>
        <v/>
      </c>
      <c r="S1889" s="32" t="str">
        <f t="shared" si="213"/>
        <v/>
      </c>
    </row>
    <row r="1890" spans="1:19" x14ac:dyDescent="0.3">
      <c r="A1890" s="34" t="s">
        <v>445</v>
      </c>
      <c r="B1890" s="40" t="s">
        <v>40</v>
      </c>
      <c r="C1890" s="40" t="s">
        <v>41</v>
      </c>
      <c r="D1890" s="23">
        <v>0</v>
      </c>
      <c r="E1890" s="23">
        <v>0</v>
      </c>
      <c r="F1890" s="23">
        <v>0</v>
      </c>
      <c r="G1890" s="23">
        <v>0</v>
      </c>
      <c r="H1890" s="62" t="str">
        <f t="shared" si="214"/>
        <v/>
      </c>
      <c r="I1890" s="26">
        <v>0</v>
      </c>
      <c r="J1890" s="26">
        <v>0</v>
      </c>
      <c r="K1890" s="26">
        <v>0</v>
      </c>
      <c r="L1890" s="33" t="str">
        <f t="shared" si="215"/>
        <v/>
      </c>
      <c r="M1890" s="28">
        <v>0</v>
      </c>
      <c r="N1890" s="26">
        <v>0</v>
      </c>
      <c r="O1890" s="33" t="str">
        <f t="shared" si="216"/>
        <v/>
      </c>
      <c r="P1890" s="30" t="str">
        <f t="shared" ref="P1890:P1953" si="217">IF(SUM(D1890,I1890)&gt;0,SUM(D1890,I1890),"")</f>
        <v/>
      </c>
      <c r="Q1890" s="31" t="str">
        <f t="shared" ref="Q1890:Q1953" si="218">IF(SUM(E1890,J1890, M1890)&gt;0,SUM(E1890,J1890, M1890),"")</f>
        <v/>
      </c>
      <c r="R1890" s="31" t="str">
        <f t="shared" ref="R1890:R1953" si="219">IF(SUM(G1890,N1890)&gt;0,SUM(G1890,N1890),"")</f>
        <v/>
      </c>
      <c r="S1890" s="32" t="str">
        <f t="shared" ref="S1890:S1953" si="220">IFERROR(IF((Q1890+R1890)&lt;&gt;0,R1890/(Q1890+R1890),""),"")</f>
        <v/>
      </c>
    </row>
    <row r="1891" spans="1:19" ht="27.6" x14ac:dyDescent="0.3">
      <c r="A1891" s="34" t="s">
        <v>445</v>
      </c>
      <c r="B1891" s="40" t="s">
        <v>42</v>
      </c>
      <c r="C1891" s="40" t="s">
        <v>47</v>
      </c>
      <c r="D1891" s="23">
        <v>0</v>
      </c>
      <c r="E1891" s="23">
        <v>0</v>
      </c>
      <c r="F1891" s="23">
        <v>0</v>
      </c>
      <c r="G1891" s="23">
        <v>0</v>
      </c>
      <c r="H1891" s="62" t="str">
        <f t="shared" si="214"/>
        <v/>
      </c>
      <c r="I1891" s="26">
        <v>0</v>
      </c>
      <c r="J1891" s="26">
        <v>0</v>
      </c>
      <c r="K1891" s="26">
        <v>0</v>
      </c>
      <c r="L1891" s="33" t="str">
        <f t="shared" si="215"/>
        <v/>
      </c>
      <c r="M1891" s="28">
        <v>0</v>
      </c>
      <c r="N1891" s="26">
        <v>0</v>
      </c>
      <c r="O1891" s="33" t="str">
        <f t="shared" si="216"/>
        <v/>
      </c>
      <c r="P1891" s="30" t="str">
        <f t="shared" si="217"/>
        <v/>
      </c>
      <c r="Q1891" s="31" t="str">
        <f t="shared" si="218"/>
        <v/>
      </c>
      <c r="R1891" s="31" t="str">
        <f t="shared" si="219"/>
        <v/>
      </c>
      <c r="S1891" s="32" t="str">
        <f t="shared" si="220"/>
        <v/>
      </c>
    </row>
    <row r="1892" spans="1:19" x14ac:dyDescent="0.3">
      <c r="A1892" s="34" t="s">
        <v>445</v>
      </c>
      <c r="B1892" s="40" t="s">
        <v>51</v>
      </c>
      <c r="C1892" s="40" t="s">
        <v>53</v>
      </c>
      <c r="D1892" s="23">
        <v>0</v>
      </c>
      <c r="E1892" s="23">
        <v>0</v>
      </c>
      <c r="F1892" s="23">
        <v>0</v>
      </c>
      <c r="G1892" s="23">
        <v>0</v>
      </c>
      <c r="H1892" s="62" t="str">
        <f t="shared" si="214"/>
        <v/>
      </c>
      <c r="I1892" s="26">
        <v>0</v>
      </c>
      <c r="J1892" s="26">
        <v>0</v>
      </c>
      <c r="K1892" s="26">
        <v>0</v>
      </c>
      <c r="L1892" s="33" t="str">
        <f t="shared" si="215"/>
        <v/>
      </c>
      <c r="M1892" s="28">
        <v>0</v>
      </c>
      <c r="N1892" s="26">
        <v>0</v>
      </c>
      <c r="O1892" s="33" t="str">
        <f t="shared" si="216"/>
        <v/>
      </c>
      <c r="P1892" s="30" t="str">
        <f t="shared" si="217"/>
        <v/>
      </c>
      <c r="Q1892" s="31" t="str">
        <f t="shared" si="218"/>
        <v/>
      </c>
      <c r="R1892" s="31" t="str">
        <f t="shared" si="219"/>
        <v/>
      </c>
      <c r="S1892" s="32" t="str">
        <f t="shared" si="220"/>
        <v/>
      </c>
    </row>
    <row r="1893" spans="1:19" x14ac:dyDescent="0.3">
      <c r="A1893" s="34" t="s">
        <v>445</v>
      </c>
      <c r="B1893" s="40" t="s">
        <v>51</v>
      </c>
      <c r="C1893" s="40" t="s">
        <v>57</v>
      </c>
      <c r="D1893" s="23">
        <v>0</v>
      </c>
      <c r="E1893" s="23">
        <v>0</v>
      </c>
      <c r="F1893" s="23">
        <v>0</v>
      </c>
      <c r="G1893" s="23">
        <v>0</v>
      </c>
      <c r="H1893" s="62" t="str">
        <f t="shared" si="214"/>
        <v/>
      </c>
      <c r="I1893" s="26">
        <v>12</v>
      </c>
      <c r="J1893" s="26">
        <v>10</v>
      </c>
      <c r="K1893" s="26">
        <v>9</v>
      </c>
      <c r="L1893" s="33">
        <f t="shared" si="215"/>
        <v>0.9</v>
      </c>
      <c r="M1893" s="28">
        <v>1</v>
      </c>
      <c r="N1893" s="26">
        <v>1</v>
      </c>
      <c r="O1893" s="33">
        <f t="shared" si="216"/>
        <v>8.3333333333333329E-2</v>
      </c>
      <c r="P1893" s="30">
        <f t="shared" si="217"/>
        <v>12</v>
      </c>
      <c r="Q1893" s="31">
        <f t="shared" si="218"/>
        <v>11</v>
      </c>
      <c r="R1893" s="31">
        <f t="shared" si="219"/>
        <v>1</v>
      </c>
      <c r="S1893" s="32">
        <f t="shared" si="220"/>
        <v>8.3333333333333329E-2</v>
      </c>
    </row>
    <row r="1894" spans="1:19" x14ac:dyDescent="0.3">
      <c r="A1894" s="34" t="s">
        <v>445</v>
      </c>
      <c r="B1894" s="40" t="s">
        <v>51</v>
      </c>
      <c r="C1894" s="40" t="s">
        <v>59</v>
      </c>
      <c r="D1894" s="23">
        <v>0</v>
      </c>
      <c r="E1894" s="23">
        <v>0</v>
      </c>
      <c r="F1894" s="23">
        <v>0</v>
      </c>
      <c r="G1894" s="23">
        <v>0</v>
      </c>
      <c r="H1894" s="62" t="str">
        <f t="shared" si="214"/>
        <v/>
      </c>
      <c r="I1894" s="26">
        <v>102</v>
      </c>
      <c r="J1894" s="26">
        <v>97</v>
      </c>
      <c r="K1894" s="26">
        <v>77</v>
      </c>
      <c r="L1894" s="33">
        <f t="shared" si="215"/>
        <v>0.79381443298969068</v>
      </c>
      <c r="M1894" s="28">
        <v>0</v>
      </c>
      <c r="N1894" s="26">
        <v>5</v>
      </c>
      <c r="O1894" s="33">
        <f t="shared" si="216"/>
        <v>4.9019607843137254E-2</v>
      </c>
      <c r="P1894" s="30">
        <f t="shared" si="217"/>
        <v>102</v>
      </c>
      <c r="Q1894" s="31">
        <f t="shared" si="218"/>
        <v>97</v>
      </c>
      <c r="R1894" s="31">
        <f t="shared" si="219"/>
        <v>5</v>
      </c>
      <c r="S1894" s="32">
        <f t="shared" si="220"/>
        <v>4.9019607843137254E-2</v>
      </c>
    </row>
    <row r="1895" spans="1:19" x14ac:dyDescent="0.3">
      <c r="A1895" s="34" t="s">
        <v>445</v>
      </c>
      <c r="B1895" s="40" t="s">
        <v>60</v>
      </c>
      <c r="C1895" s="40" t="s">
        <v>61</v>
      </c>
      <c r="D1895" s="23">
        <v>0</v>
      </c>
      <c r="E1895" s="23">
        <v>0</v>
      </c>
      <c r="F1895" s="23">
        <v>0</v>
      </c>
      <c r="G1895" s="23">
        <v>0</v>
      </c>
      <c r="H1895" s="62" t="str">
        <f t="shared" si="214"/>
        <v/>
      </c>
      <c r="I1895" s="26">
        <v>0</v>
      </c>
      <c r="J1895" s="26">
        <v>0</v>
      </c>
      <c r="K1895" s="26">
        <v>0</v>
      </c>
      <c r="L1895" s="33" t="str">
        <f t="shared" si="215"/>
        <v/>
      </c>
      <c r="M1895" s="28">
        <v>0</v>
      </c>
      <c r="N1895" s="26">
        <v>0</v>
      </c>
      <c r="O1895" s="33" t="str">
        <f t="shared" si="216"/>
        <v/>
      </c>
      <c r="P1895" s="30" t="str">
        <f t="shared" si="217"/>
        <v/>
      </c>
      <c r="Q1895" s="31" t="str">
        <f t="shared" si="218"/>
        <v/>
      </c>
      <c r="R1895" s="31" t="str">
        <f t="shared" si="219"/>
        <v/>
      </c>
      <c r="S1895" s="32" t="str">
        <f t="shared" si="220"/>
        <v/>
      </c>
    </row>
    <row r="1896" spans="1:19" x14ac:dyDescent="0.3">
      <c r="A1896" s="34" t="s">
        <v>445</v>
      </c>
      <c r="B1896" s="40" t="s">
        <v>64</v>
      </c>
      <c r="C1896" s="40" t="s">
        <v>65</v>
      </c>
      <c r="D1896" s="23">
        <v>0</v>
      </c>
      <c r="E1896" s="23">
        <v>0</v>
      </c>
      <c r="F1896" s="23">
        <v>0</v>
      </c>
      <c r="G1896" s="23">
        <v>0</v>
      </c>
      <c r="H1896" s="62" t="str">
        <f t="shared" si="214"/>
        <v/>
      </c>
      <c r="I1896" s="26">
        <v>0</v>
      </c>
      <c r="J1896" s="26">
        <v>0</v>
      </c>
      <c r="K1896" s="26">
        <v>0</v>
      </c>
      <c r="L1896" s="33" t="str">
        <f t="shared" si="215"/>
        <v/>
      </c>
      <c r="M1896" s="28">
        <v>0</v>
      </c>
      <c r="N1896" s="26">
        <v>0</v>
      </c>
      <c r="O1896" s="33" t="str">
        <f t="shared" si="216"/>
        <v/>
      </c>
      <c r="P1896" s="30" t="str">
        <f t="shared" si="217"/>
        <v/>
      </c>
      <c r="Q1896" s="31" t="str">
        <f t="shared" si="218"/>
        <v/>
      </c>
      <c r="R1896" s="31" t="str">
        <f t="shared" si="219"/>
        <v/>
      </c>
      <c r="S1896" s="32" t="str">
        <f t="shared" si="220"/>
        <v/>
      </c>
    </row>
    <row r="1897" spans="1:19" x14ac:dyDescent="0.3">
      <c r="A1897" s="34" t="s">
        <v>445</v>
      </c>
      <c r="B1897" s="40" t="s">
        <v>66</v>
      </c>
      <c r="C1897" s="40" t="s">
        <v>67</v>
      </c>
      <c r="D1897" s="23">
        <v>0</v>
      </c>
      <c r="E1897" s="23">
        <v>0</v>
      </c>
      <c r="F1897" s="23">
        <v>0</v>
      </c>
      <c r="G1897" s="23">
        <v>0</v>
      </c>
      <c r="H1897" s="62" t="str">
        <f t="shared" si="214"/>
        <v/>
      </c>
      <c r="I1897" s="26">
        <v>0</v>
      </c>
      <c r="J1897" s="26">
        <v>0</v>
      </c>
      <c r="K1897" s="26">
        <v>0</v>
      </c>
      <c r="L1897" s="33" t="str">
        <f t="shared" si="215"/>
        <v/>
      </c>
      <c r="M1897" s="28">
        <v>0</v>
      </c>
      <c r="N1897" s="26">
        <v>0</v>
      </c>
      <c r="O1897" s="33" t="str">
        <f t="shared" si="216"/>
        <v/>
      </c>
      <c r="P1897" s="30" t="str">
        <f t="shared" si="217"/>
        <v/>
      </c>
      <c r="Q1897" s="31" t="str">
        <f t="shared" si="218"/>
        <v/>
      </c>
      <c r="R1897" s="31" t="str">
        <f t="shared" si="219"/>
        <v/>
      </c>
      <c r="S1897" s="32" t="str">
        <f t="shared" si="220"/>
        <v/>
      </c>
    </row>
    <row r="1898" spans="1:19" x14ac:dyDescent="0.3">
      <c r="A1898" s="34" t="s">
        <v>445</v>
      </c>
      <c r="B1898" s="40" t="s">
        <v>68</v>
      </c>
      <c r="C1898" s="40" t="s">
        <v>70</v>
      </c>
      <c r="D1898" s="23">
        <v>0</v>
      </c>
      <c r="E1898" s="23">
        <v>0</v>
      </c>
      <c r="F1898" s="23">
        <v>0</v>
      </c>
      <c r="G1898" s="23">
        <v>0</v>
      </c>
      <c r="H1898" s="62" t="str">
        <f t="shared" si="214"/>
        <v/>
      </c>
      <c r="I1898" s="26">
        <v>1852</v>
      </c>
      <c r="J1898" s="26">
        <v>1208</v>
      </c>
      <c r="K1898" s="26">
        <v>181</v>
      </c>
      <c r="L1898" s="33">
        <f t="shared" si="215"/>
        <v>0.1498344370860927</v>
      </c>
      <c r="M1898" s="28">
        <v>0</v>
      </c>
      <c r="N1898" s="26">
        <v>644</v>
      </c>
      <c r="O1898" s="33">
        <f t="shared" si="216"/>
        <v>0.34773218142548595</v>
      </c>
      <c r="P1898" s="30">
        <f t="shared" si="217"/>
        <v>1852</v>
      </c>
      <c r="Q1898" s="31">
        <f t="shared" si="218"/>
        <v>1208</v>
      </c>
      <c r="R1898" s="31">
        <f t="shared" si="219"/>
        <v>644</v>
      </c>
      <c r="S1898" s="32">
        <f t="shared" si="220"/>
        <v>0.34773218142548595</v>
      </c>
    </row>
    <row r="1899" spans="1:19" x14ac:dyDescent="0.3">
      <c r="A1899" s="34" t="s">
        <v>445</v>
      </c>
      <c r="B1899" s="40" t="s">
        <v>71</v>
      </c>
      <c r="C1899" s="40" t="s">
        <v>73</v>
      </c>
      <c r="D1899" s="23">
        <v>0</v>
      </c>
      <c r="E1899" s="23">
        <v>0</v>
      </c>
      <c r="F1899" s="23">
        <v>0</v>
      </c>
      <c r="G1899" s="23">
        <v>0</v>
      </c>
      <c r="H1899" s="62" t="str">
        <f t="shared" si="214"/>
        <v/>
      </c>
      <c r="I1899" s="26">
        <v>1998</v>
      </c>
      <c r="J1899" s="26">
        <v>1883</v>
      </c>
      <c r="K1899" s="26">
        <v>944</v>
      </c>
      <c r="L1899" s="33">
        <f t="shared" si="215"/>
        <v>0.50132766861391398</v>
      </c>
      <c r="M1899" s="28">
        <v>20</v>
      </c>
      <c r="N1899" s="26">
        <v>95</v>
      </c>
      <c r="O1899" s="33">
        <f t="shared" si="216"/>
        <v>4.7547547547547545E-2</v>
      </c>
      <c r="P1899" s="30">
        <f t="shared" si="217"/>
        <v>1998</v>
      </c>
      <c r="Q1899" s="31">
        <f t="shared" si="218"/>
        <v>1903</v>
      </c>
      <c r="R1899" s="31">
        <f t="shared" si="219"/>
        <v>95</v>
      </c>
      <c r="S1899" s="32">
        <f t="shared" si="220"/>
        <v>4.7547547547547545E-2</v>
      </c>
    </row>
    <row r="1900" spans="1:19" x14ac:dyDescent="0.3">
      <c r="A1900" s="34" t="s">
        <v>445</v>
      </c>
      <c r="B1900" s="40" t="s">
        <v>71</v>
      </c>
      <c r="C1900" s="40" t="s">
        <v>74</v>
      </c>
      <c r="D1900" s="23">
        <v>0</v>
      </c>
      <c r="E1900" s="23">
        <v>0</v>
      </c>
      <c r="F1900" s="23">
        <v>0</v>
      </c>
      <c r="G1900" s="23">
        <v>0</v>
      </c>
      <c r="H1900" s="62" t="str">
        <f t="shared" si="214"/>
        <v/>
      </c>
      <c r="I1900" s="26">
        <v>6</v>
      </c>
      <c r="J1900" s="26">
        <v>6</v>
      </c>
      <c r="K1900" s="26">
        <v>6</v>
      </c>
      <c r="L1900" s="33">
        <f t="shared" si="215"/>
        <v>1</v>
      </c>
      <c r="M1900" s="28">
        <v>0</v>
      </c>
      <c r="N1900" s="26">
        <v>0</v>
      </c>
      <c r="O1900" s="33">
        <f t="shared" si="216"/>
        <v>0</v>
      </c>
      <c r="P1900" s="30">
        <f t="shared" si="217"/>
        <v>6</v>
      </c>
      <c r="Q1900" s="31">
        <f t="shared" si="218"/>
        <v>6</v>
      </c>
      <c r="R1900" s="31" t="str">
        <f t="shared" si="219"/>
        <v/>
      </c>
      <c r="S1900" s="32" t="str">
        <f t="shared" si="220"/>
        <v/>
      </c>
    </row>
    <row r="1901" spans="1:19" x14ac:dyDescent="0.3">
      <c r="A1901" s="34" t="s">
        <v>445</v>
      </c>
      <c r="B1901" s="40" t="s">
        <v>71</v>
      </c>
      <c r="C1901" s="40" t="s">
        <v>75</v>
      </c>
      <c r="D1901" s="23">
        <v>0</v>
      </c>
      <c r="E1901" s="23">
        <v>0</v>
      </c>
      <c r="F1901" s="23">
        <v>0</v>
      </c>
      <c r="G1901" s="23">
        <v>0</v>
      </c>
      <c r="H1901" s="62" t="str">
        <f t="shared" si="214"/>
        <v/>
      </c>
      <c r="I1901" s="26">
        <v>0</v>
      </c>
      <c r="J1901" s="26">
        <v>0</v>
      </c>
      <c r="K1901" s="26">
        <v>0</v>
      </c>
      <c r="L1901" s="33" t="str">
        <f t="shared" si="215"/>
        <v/>
      </c>
      <c r="M1901" s="28">
        <v>0</v>
      </c>
      <c r="N1901" s="26">
        <v>0</v>
      </c>
      <c r="O1901" s="33" t="str">
        <f t="shared" si="216"/>
        <v/>
      </c>
      <c r="P1901" s="30" t="str">
        <f t="shared" si="217"/>
        <v/>
      </c>
      <c r="Q1901" s="31" t="str">
        <f t="shared" si="218"/>
        <v/>
      </c>
      <c r="R1901" s="31" t="str">
        <f t="shared" si="219"/>
        <v/>
      </c>
      <c r="S1901" s="32" t="str">
        <f t="shared" si="220"/>
        <v/>
      </c>
    </row>
    <row r="1902" spans="1:19" x14ac:dyDescent="0.3">
      <c r="A1902" s="34" t="s">
        <v>445</v>
      </c>
      <c r="B1902" s="40" t="s">
        <v>71</v>
      </c>
      <c r="C1902" s="40" t="s">
        <v>76</v>
      </c>
      <c r="D1902" s="23">
        <v>4</v>
      </c>
      <c r="E1902" s="23">
        <v>4</v>
      </c>
      <c r="F1902" s="23">
        <v>0</v>
      </c>
      <c r="G1902" s="23">
        <v>0</v>
      </c>
      <c r="H1902" s="62">
        <f t="shared" si="214"/>
        <v>0</v>
      </c>
      <c r="I1902" s="26">
        <v>2719</v>
      </c>
      <c r="J1902" s="26">
        <v>2646</v>
      </c>
      <c r="K1902" s="26">
        <v>1092</v>
      </c>
      <c r="L1902" s="33">
        <f t="shared" si="215"/>
        <v>0.41269841269841268</v>
      </c>
      <c r="M1902" s="28">
        <v>1</v>
      </c>
      <c r="N1902" s="26">
        <v>72</v>
      </c>
      <c r="O1902" s="33">
        <f t="shared" si="216"/>
        <v>2.6480323648400146E-2</v>
      </c>
      <c r="P1902" s="30">
        <f t="shared" si="217"/>
        <v>2723</v>
      </c>
      <c r="Q1902" s="31">
        <f t="shared" si="218"/>
        <v>2651</v>
      </c>
      <c r="R1902" s="31">
        <f t="shared" si="219"/>
        <v>72</v>
      </c>
      <c r="S1902" s="32">
        <f t="shared" si="220"/>
        <v>2.6441424899008446E-2</v>
      </c>
    </row>
    <row r="1903" spans="1:19" ht="27.6" x14ac:dyDescent="0.3">
      <c r="A1903" s="34" t="s">
        <v>445</v>
      </c>
      <c r="B1903" s="40" t="s">
        <v>79</v>
      </c>
      <c r="C1903" s="40" t="s">
        <v>80</v>
      </c>
      <c r="D1903" s="23">
        <v>0</v>
      </c>
      <c r="E1903" s="23">
        <v>0</v>
      </c>
      <c r="F1903" s="23">
        <v>0</v>
      </c>
      <c r="G1903" s="23">
        <v>0</v>
      </c>
      <c r="H1903" s="62" t="str">
        <f t="shared" si="214"/>
        <v/>
      </c>
      <c r="I1903" s="26">
        <v>0</v>
      </c>
      <c r="J1903" s="26">
        <v>0</v>
      </c>
      <c r="K1903" s="26">
        <v>0</v>
      </c>
      <c r="L1903" s="33" t="str">
        <f t="shared" si="215"/>
        <v/>
      </c>
      <c r="M1903" s="28">
        <v>0</v>
      </c>
      <c r="N1903" s="26">
        <v>0</v>
      </c>
      <c r="O1903" s="33" t="str">
        <f t="shared" si="216"/>
        <v/>
      </c>
      <c r="P1903" s="30" t="str">
        <f t="shared" si="217"/>
        <v/>
      </c>
      <c r="Q1903" s="31" t="str">
        <f t="shared" si="218"/>
        <v/>
      </c>
      <c r="R1903" s="31" t="str">
        <f t="shared" si="219"/>
        <v/>
      </c>
      <c r="S1903" s="32" t="str">
        <f t="shared" si="220"/>
        <v/>
      </c>
    </row>
    <row r="1904" spans="1:19" ht="27.6" x14ac:dyDescent="0.3">
      <c r="A1904" s="34" t="s">
        <v>445</v>
      </c>
      <c r="B1904" s="40" t="s">
        <v>83</v>
      </c>
      <c r="C1904" s="40" t="s">
        <v>84</v>
      </c>
      <c r="D1904" s="23">
        <v>0</v>
      </c>
      <c r="E1904" s="23">
        <v>0</v>
      </c>
      <c r="F1904" s="23">
        <v>0</v>
      </c>
      <c r="G1904" s="23">
        <v>0</v>
      </c>
      <c r="H1904" s="62" t="str">
        <f t="shared" si="214"/>
        <v/>
      </c>
      <c r="I1904" s="26">
        <v>171</v>
      </c>
      <c r="J1904" s="26">
        <v>153</v>
      </c>
      <c r="K1904" s="26">
        <v>140</v>
      </c>
      <c r="L1904" s="33">
        <f t="shared" si="215"/>
        <v>0.91503267973856206</v>
      </c>
      <c r="M1904" s="28">
        <v>0</v>
      </c>
      <c r="N1904" s="26">
        <v>18</v>
      </c>
      <c r="O1904" s="33">
        <f t="shared" si="216"/>
        <v>0.10526315789473684</v>
      </c>
      <c r="P1904" s="30">
        <f t="shared" si="217"/>
        <v>171</v>
      </c>
      <c r="Q1904" s="31">
        <f t="shared" si="218"/>
        <v>153</v>
      </c>
      <c r="R1904" s="31">
        <f t="shared" si="219"/>
        <v>18</v>
      </c>
      <c r="S1904" s="32">
        <f t="shared" si="220"/>
        <v>0.10526315789473684</v>
      </c>
    </row>
    <row r="1905" spans="1:19" x14ac:dyDescent="0.3">
      <c r="A1905" s="34" t="s">
        <v>445</v>
      </c>
      <c r="B1905" s="40" t="s">
        <v>85</v>
      </c>
      <c r="C1905" s="40" t="s">
        <v>86</v>
      </c>
      <c r="D1905" s="23">
        <v>0</v>
      </c>
      <c r="E1905" s="23">
        <v>0</v>
      </c>
      <c r="F1905" s="23">
        <v>0</v>
      </c>
      <c r="G1905" s="23">
        <v>0</v>
      </c>
      <c r="H1905" s="62" t="str">
        <f t="shared" si="214"/>
        <v/>
      </c>
      <c r="I1905" s="26">
        <v>25372</v>
      </c>
      <c r="J1905" s="26">
        <v>24232</v>
      </c>
      <c r="K1905" s="26">
        <v>12959</v>
      </c>
      <c r="L1905" s="33">
        <f t="shared" si="215"/>
        <v>0.53478870914493237</v>
      </c>
      <c r="M1905" s="28">
        <v>10</v>
      </c>
      <c r="N1905" s="26">
        <v>1130</v>
      </c>
      <c r="O1905" s="33">
        <f t="shared" si="216"/>
        <v>4.4537285196279364E-2</v>
      </c>
      <c r="P1905" s="30">
        <f t="shared" si="217"/>
        <v>25372</v>
      </c>
      <c r="Q1905" s="31">
        <f t="shared" si="218"/>
        <v>24242</v>
      </c>
      <c r="R1905" s="31">
        <f t="shared" si="219"/>
        <v>1130</v>
      </c>
      <c r="S1905" s="32">
        <f t="shared" si="220"/>
        <v>4.4537285196279364E-2</v>
      </c>
    </row>
    <row r="1906" spans="1:19" ht="27.6" x14ac:dyDescent="0.3">
      <c r="A1906" s="34" t="s">
        <v>445</v>
      </c>
      <c r="B1906" s="40" t="s">
        <v>85</v>
      </c>
      <c r="C1906" s="40" t="s">
        <v>89</v>
      </c>
      <c r="D1906" s="23">
        <v>0</v>
      </c>
      <c r="E1906" s="23">
        <v>0</v>
      </c>
      <c r="F1906" s="23">
        <v>0</v>
      </c>
      <c r="G1906" s="23">
        <v>0</v>
      </c>
      <c r="H1906" s="62" t="str">
        <f t="shared" si="214"/>
        <v/>
      </c>
      <c r="I1906" s="26">
        <v>15750</v>
      </c>
      <c r="J1906" s="26">
        <v>14528</v>
      </c>
      <c r="K1906" s="26">
        <v>4758</v>
      </c>
      <c r="L1906" s="33">
        <f t="shared" si="215"/>
        <v>0.32750550660792954</v>
      </c>
      <c r="M1906" s="28">
        <v>0</v>
      </c>
      <c r="N1906" s="26">
        <v>1222</v>
      </c>
      <c r="O1906" s="33">
        <f t="shared" si="216"/>
        <v>7.7587301587301594E-2</v>
      </c>
      <c r="P1906" s="30">
        <f t="shared" si="217"/>
        <v>15750</v>
      </c>
      <c r="Q1906" s="31">
        <f t="shared" si="218"/>
        <v>14528</v>
      </c>
      <c r="R1906" s="31">
        <f t="shared" si="219"/>
        <v>1222</v>
      </c>
      <c r="S1906" s="32">
        <f t="shared" si="220"/>
        <v>7.7587301587301594E-2</v>
      </c>
    </row>
    <row r="1907" spans="1:19" x14ac:dyDescent="0.3">
      <c r="A1907" s="34" t="s">
        <v>445</v>
      </c>
      <c r="B1907" s="40" t="s">
        <v>85</v>
      </c>
      <c r="C1907" s="40" t="s">
        <v>90</v>
      </c>
      <c r="D1907" s="23">
        <v>0</v>
      </c>
      <c r="E1907" s="23">
        <v>0</v>
      </c>
      <c r="F1907" s="23">
        <v>0</v>
      </c>
      <c r="G1907" s="23">
        <v>0</v>
      </c>
      <c r="H1907" s="62" t="str">
        <f t="shared" si="214"/>
        <v/>
      </c>
      <c r="I1907" s="26">
        <v>53881</v>
      </c>
      <c r="J1907" s="26">
        <v>51583</v>
      </c>
      <c r="K1907" s="26">
        <v>35477</v>
      </c>
      <c r="L1907" s="33">
        <f t="shared" si="215"/>
        <v>0.68776534904910536</v>
      </c>
      <c r="M1907" s="28">
        <v>0</v>
      </c>
      <c r="N1907" s="26">
        <v>2298</v>
      </c>
      <c r="O1907" s="33">
        <f t="shared" si="216"/>
        <v>4.2649542510346874E-2</v>
      </c>
      <c r="P1907" s="30">
        <f t="shared" si="217"/>
        <v>53881</v>
      </c>
      <c r="Q1907" s="31">
        <f t="shared" si="218"/>
        <v>51583</v>
      </c>
      <c r="R1907" s="31">
        <f t="shared" si="219"/>
        <v>2298</v>
      </c>
      <c r="S1907" s="32">
        <f t="shared" si="220"/>
        <v>4.2649542510346874E-2</v>
      </c>
    </row>
    <row r="1908" spans="1:19" x14ac:dyDescent="0.3">
      <c r="A1908" s="34" t="s">
        <v>445</v>
      </c>
      <c r="B1908" s="40" t="s">
        <v>93</v>
      </c>
      <c r="C1908" s="40" t="s">
        <v>94</v>
      </c>
      <c r="D1908" s="23">
        <v>0</v>
      </c>
      <c r="E1908" s="23">
        <v>0</v>
      </c>
      <c r="F1908" s="23">
        <v>0</v>
      </c>
      <c r="G1908" s="23">
        <v>0</v>
      </c>
      <c r="H1908" s="62" t="str">
        <f t="shared" si="214"/>
        <v/>
      </c>
      <c r="I1908" s="26">
        <v>26</v>
      </c>
      <c r="J1908" s="26">
        <v>24</v>
      </c>
      <c r="K1908" s="26">
        <v>19</v>
      </c>
      <c r="L1908" s="33">
        <f t="shared" si="215"/>
        <v>0.79166666666666663</v>
      </c>
      <c r="M1908" s="28">
        <v>0</v>
      </c>
      <c r="N1908" s="26">
        <v>2</v>
      </c>
      <c r="O1908" s="33">
        <f t="shared" si="216"/>
        <v>7.6923076923076927E-2</v>
      </c>
      <c r="P1908" s="30">
        <f t="shared" si="217"/>
        <v>26</v>
      </c>
      <c r="Q1908" s="31">
        <f t="shared" si="218"/>
        <v>24</v>
      </c>
      <c r="R1908" s="31">
        <f t="shared" si="219"/>
        <v>2</v>
      </c>
      <c r="S1908" s="32">
        <f t="shared" si="220"/>
        <v>7.6923076923076927E-2</v>
      </c>
    </row>
    <row r="1909" spans="1:19" ht="41.4" x14ac:dyDescent="0.3">
      <c r="A1909" s="34" t="s">
        <v>445</v>
      </c>
      <c r="B1909" s="40" t="s">
        <v>100</v>
      </c>
      <c r="C1909" s="40" t="s">
        <v>101</v>
      </c>
      <c r="D1909" s="23">
        <v>0</v>
      </c>
      <c r="E1909" s="23">
        <v>0</v>
      </c>
      <c r="F1909" s="23">
        <v>0</v>
      </c>
      <c r="G1909" s="23">
        <v>0</v>
      </c>
      <c r="H1909" s="62" t="str">
        <f t="shared" si="214"/>
        <v/>
      </c>
      <c r="I1909" s="26">
        <v>2341</v>
      </c>
      <c r="J1909" s="26">
        <v>847</v>
      </c>
      <c r="K1909" s="26">
        <v>290</v>
      </c>
      <c r="L1909" s="33">
        <f t="shared" si="215"/>
        <v>0.34238488783943327</v>
      </c>
      <c r="M1909" s="28">
        <v>19</v>
      </c>
      <c r="N1909" s="26">
        <v>1475</v>
      </c>
      <c r="O1909" s="33">
        <f t="shared" si="216"/>
        <v>0.63007261853908592</v>
      </c>
      <c r="P1909" s="30">
        <f t="shared" si="217"/>
        <v>2341</v>
      </c>
      <c r="Q1909" s="31">
        <f t="shared" si="218"/>
        <v>866</v>
      </c>
      <c r="R1909" s="31">
        <f t="shared" si="219"/>
        <v>1475</v>
      </c>
      <c r="S1909" s="32">
        <f t="shared" si="220"/>
        <v>0.63007261853908592</v>
      </c>
    </row>
    <row r="1910" spans="1:19" x14ac:dyDescent="0.3">
      <c r="A1910" s="34" t="s">
        <v>445</v>
      </c>
      <c r="B1910" s="40" t="s">
        <v>103</v>
      </c>
      <c r="C1910" s="40" t="s">
        <v>104</v>
      </c>
      <c r="D1910" s="23">
        <v>3</v>
      </c>
      <c r="E1910" s="23">
        <v>3</v>
      </c>
      <c r="F1910" s="23">
        <v>3</v>
      </c>
      <c r="G1910" s="23">
        <v>0</v>
      </c>
      <c r="H1910" s="62">
        <f t="shared" si="214"/>
        <v>0</v>
      </c>
      <c r="I1910" s="26">
        <v>29</v>
      </c>
      <c r="J1910" s="26">
        <v>28</v>
      </c>
      <c r="K1910" s="26">
        <v>15</v>
      </c>
      <c r="L1910" s="33">
        <f t="shared" si="215"/>
        <v>0.5357142857142857</v>
      </c>
      <c r="M1910" s="28">
        <v>0</v>
      </c>
      <c r="N1910" s="26">
        <v>1</v>
      </c>
      <c r="O1910" s="33">
        <f t="shared" si="216"/>
        <v>3.4482758620689655E-2</v>
      </c>
      <c r="P1910" s="30">
        <f t="shared" si="217"/>
        <v>32</v>
      </c>
      <c r="Q1910" s="31">
        <f t="shared" si="218"/>
        <v>31</v>
      </c>
      <c r="R1910" s="31">
        <f t="shared" si="219"/>
        <v>1</v>
      </c>
      <c r="S1910" s="32">
        <f t="shared" si="220"/>
        <v>3.125E-2</v>
      </c>
    </row>
    <row r="1911" spans="1:19" x14ac:dyDescent="0.3">
      <c r="A1911" s="34" t="s">
        <v>445</v>
      </c>
      <c r="B1911" s="40" t="s">
        <v>105</v>
      </c>
      <c r="C1911" s="40" t="s">
        <v>106</v>
      </c>
      <c r="D1911" s="23">
        <v>0</v>
      </c>
      <c r="E1911" s="23">
        <v>0</v>
      </c>
      <c r="F1911" s="23">
        <v>0</v>
      </c>
      <c r="G1911" s="23">
        <v>0</v>
      </c>
      <c r="H1911" s="62" t="str">
        <f t="shared" si="214"/>
        <v/>
      </c>
      <c r="I1911" s="26">
        <v>1545</v>
      </c>
      <c r="J1911" s="26">
        <v>1019</v>
      </c>
      <c r="K1911" s="26">
        <v>324</v>
      </c>
      <c r="L1911" s="33">
        <f t="shared" si="215"/>
        <v>0.31795878312070658</v>
      </c>
      <c r="M1911" s="28">
        <v>21</v>
      </c>
      <c r="N1911" s="26">
        <v>505</v>
      </c>
      <c r="O1911" s="33">
        <f t="shared" si="216"/>
        <v>0.32686084142394822</v>
      </c>
      <c r="P1911" s="30">
        <f t="shared" si="217"/>
        <v>1545</v>
      </c>
      <c r="Q1911" s="31">
        <f t="shared" si="218"/>
        <v>1040</v>
      </c>
      <c r="R1911" s="31">
        <f t="shared" si="219"/>
        <v>505</v>
      </c>
      <c r="S1911" s="32">
        <f t="shared" si="220"/>
        <v>0.32686084142394822</v>
      </c>
    </row>
    <row r="1912" spans="1:19" x14ac:dyDescent="0.3">
      <c r="A1912" s="34" t="s">
        <v>445</v>
      </c>
      <c r="B1912" s="40" t="s">
        <v>107</v>
      </c>
      <c r="C1912" s="40" t="s">
        <v>108</v>
      </c>
      <c r="D1912" s="23">
        <v>0</v>
      </c>
      <c r="E1912" s="23">
        <v>0</v>
      </c>
      <c r="F1912" s="23">
        <v>0</v>
      </c>
      <c r="G1912" s="23">
        <v>0</v>
      </c>
      <c r="H1912" s="62" t="str">
        <f t="shared" si="214"/>
        <v/>
      </c>
      <c r="I1912" s="26">
        <v>0</v>
      </c>
      <c r="J1912" s="26">
        <v>0</v>
      </c>
      <c r="K1912" s="26">
        <v>0</v>
      </c>
      <c r="L1912" s="33" t="str">
        <f t="shared" si="215"/>
        <v/>
      </c>
      <c r="M1912" s="28">
        <v>0</v>
      </c>
      <c r="N1912" s="26">
        <v>0</v>
      </c>
      <c r="O1912" s="33" t="str">
        <f t="shared" si="216"/>
        <v/>
      </c>
      <c r="P1912" s="30" t="str">
        <f t="shared" si="217"/>
        <v/>
      </c>
      <c r="Q1912" s="31" t="str">
        <f t="shared" si="218"/>
        <v/>
      </c>
      <c r="R1912" s="31" t="str">
        <f t="shared" si="219"/>
        <v/>
      </c>
      <c r="S1912" s="32" t="str">
        <f t="shared" si="220"/>
        <v/>
      </c>
    </row>
    <row r="1913" spans="1:19" x14ac:dyDescent="0.3">
      <c r="A1913" s="34" t="s">
        <v>445</v>
      </c>
      <c r="B1913" s="40" t="s">
        <v>109</v>
      </c>
      <c r="C1913" s="40" t="s">
        <v>110</v>
      </c>
      <c r="D1913" s="23">
        <v>4</v>
      </c>
      <c r="E1913" s="23">
        <v>4</v>
      </c>
      <c r="F1913" s="23">
        <v>3</v>
      </c>
      <c r="G1913" s="23">
        <v>0</v>
      </c>
      <c r="H1913" s="62">
        <f t="shared" si="214"/>
        <v>0</v>
      </c>
      <c r="I1913" s="26">
        <v>1012</v>
      </c>
      <c r="J1913" s="26">
        <v>897</v>
      </c>
      <c r="K1913" s="26">
        <v>129</v>
      </c>
      <c r="L1913" s="33">
        <f t="shared" si="215"/>
        <v>0.14381270903010032</v>
      </c>
      <c r="M1913" s="28">
        <v>0</v>
      </c>
      <c r="N1913" s="26">
        <v>115</v>
      </c>
      <c r="O1913" s="33">
        <f t="shared" si="216"/>
        <v>0.11363636363636363</v>
      </c>
      <c r="P1913" s="30">
        <f t="shared" si="217"/>
        <v>1016</v>
      </c>
      <c r="Q1913" s="31">
        <f t="shared" si="218"/>
        <v>901</v>
      </c>
      <c r="R1913" s="31">
        <f t="shared" si="219"/>
        <v>115</v>
      </c>
      <c r="S1913" s="32">
        <f t="shared" si="220"/>
        <v>0.11318897637795275</v>
      </c>
    </row>
    <row r="1914" spans="1:19" x14ac:dyDescent="0.3">
      <c r="A1914" s="34" t="s">
        <v>445</v>
      </c>
      <c r="B1914" s="40" t="s">
        <v>111</v>
      </c>
      <c r="C1914" s="40" t="s">
        <v>112</v>
      </c>
      <c r="D1914" s="23">
        <v>0</v>
      </c>
      <c r="E1914" s="23">
        <v>0</v>
      </c>
      <c r="F1914" s="23">
        <v>0</v>
      </c>
      <c r="G1914" s="23">
        <v>0</v>
      </c>
      <c r="H1914" s="62" t="str">
        <f t="shared" si="214"/>
        <v/>
      </c>
      <c r="I1914" s="26">
        <v>0</v>
      </c>
      <c r="J1914" s="26">
        <v>0</v>
      </c>
      <c r="K1914" s="26">
        <v>0</v>
      </c>
      <c r="L1914" s="33" t="str">
        <f t="shared" si="215"/>
        <v/>
      </c>
      <c r="M1914" s="28">
        <v>0</v>
      </c>
      <c r="N1914" s="26">
        <v>0</v>
      </c>
      <c r="O1914" s="33" t="str">
        <f t="shared" si="216"/>
        <v/>
      </c>
      <c r="P1914" s="30" t="str">
        <f t="shared" si="217"/>
        <v/>
      </c>
      <c r="Q1914" s="31" t="str">
        <f t="shared" si="218"/>
        <v/>
      </c>
      <c r="R1914" s="31" t="str">
        <f t="shared" si="219"/>
        <v/>
      </c>
      <c r="S1914" s="32" t="str">
        <f t="shared" si="220"/>
        <v/>
      </c>
    </row>
    <row r="1915" spans="1:19" x14ac:dyDescent="0.3">
      <c r="A1915" s="34" t="s">
        <v>445</v>
      </c>
      <c r="B1915" s="40" t="s">
        <v>113</v>
      </c>
      <c r="C1915" s="40" t="s">
        <v>114</v>
      </c>
      <c r="D1915" s="23">
        <v>0</v>
      </c>
      <c r="E1915" s="23">
        <v>0</v>
      </c>
      <c r="F1915" s="23">
        <v>0</v>
      </c>
      <c r="G1915" s="23">
        <v>0</v>
      </c>
      <c r="H1915" s="62" t="str">
        <f t="shared" si="214"/>
        <v/>
      </c>
      <c r="I1915" s="26">
        <v>0</v>
      </c>
      <c r="J1915" s="26">
        <v>0</v>
      </c>
      <c r="K1915" s="26">
        <v>0</v>
      </c>
      <c r="L1915" s="33" t="str">
        <f t="shared" si="215"/>
        <v/>
      </c>
      <c r="M1915" s="28">
        <v>0</v>
      </c>
      <c r="N1915" s="26">
        <v>0</v>
      </c>
      <c r="O1915" s="33" t="str">
        <f t="shared" si="216"/>
        <v/>
      </c>
      <c r="P1915" s="30" t="str">
        <f t="shared" si="217"/>
        <v/>
      </c>
      <c r="Q1915" s="31" t="str">
        <f t="shared" si="218"/>
        <v/>
      </c>
      <c r="R1915" s="31" t="str">
        <f t="shared" si="219"/>
        <v/>
      </c>
      <c r="S1915" s="32" t="str">
        <f t="shared" si="220"/>
        <v/>
      </c>
    </row>
    <row r="1916" spans="1:19" x14ac:dyDescent="0.3">
      <c r="A1916" s="34" t="s">
        <v>445</v>
      </c>
      <c r="B1916" s="40" t="s">
        <v>115</v>
      </c>
      <c r="C1916" s="40" t="s">
        <v>116</v>
      </c>
      <c r="D1916" s="23">
        <v>0</v>
      </c>
      <c r="E1916" s="23">
        <v>0</v>
      </c>
      <c r="F1916" s="23">
        <v>0</v>
      </c>
      <c r="G1916" s="23">
        <v>0</v>
      </c>
      <c r="H1916" s="62" t="str">
        <f t="shared" si="214"/>
        <v/>
      </c>
      <c r="I1916" s="26">
        <v>0</v>
      </c>
      <c r="J1916" s="26">
        <v>0</v>
      </c>
      <c r="K1916" s="26">
        <v>0</v>
      </c>
      <c r="L1916" s="33" t="str">
        <f t="shared" si="215"/>
        <v/>
      </c>
      <c r="M1916" s="28">
        <v>0</v>
      </c>
      <c r="N1916" s="26">
        <v>0</v>
      </c>
      <c r="O1916" s="33" t="str">
        <f t="shared" si="216"/>
        <v/>
      </c>
      <c r="P1916" s="30" t="str">
        <f t="shared" si="217"/>
        <v/>
      </c>
      <c r="Q1916" s="31" t="str">
        <f t="shared" si="218"/>
        <v/>
      </c>
      <c r="R1916" s="31" t="str">
        <f t="shared" si="219"/>
        <v/>
      </c>
      <c r="S1916" s="32" t="str">
        <f t="shared" si="220"/>
        <v/>
      </c>
    </row>
    <row r="1917" spans="1:19" ht="27.6" x14ac:dyDescent="0.3">
      <c r="A1917" s="34" t="s">
        <v>445</v>
      </c>
      <c r="B1917" s="40" t="s">
        <v>118</v>
      </c>
      <c r="C1917" s="40" t="s">
        <v>119</v>
      </c>
      <c r="D1917" s="23">
        <v>0</v>
      </c>
      <c r="E1917" s="23">
        <v>0</v>
      </c>
      <c r="F1917" s="23">
        <v>0</v>
      </c>
      <c r="G1917" s="23">
        <v>0</v>
      </c>
      <c r="H1917" s="62" t="str">
        <f t="shared" si="214"/>
        <v/>
      </c>
      <c r="I1917" s="26">
        <v>1831</v>
      </c>
      <c r="J1917" s="26">
        <v>1337</v>
      </c>
      <c r="K1917" s="26">
        <v>383</v>
      </c>
      <c r="L1917" s="33">
        <f t="shared" si="215"/>
        <v>0.28646222887060585</v>
      </c>
      <c r="M1917" s="28">
        <v>0</v>
      </c>
      <c r="N1917" s="26">
        <v>494</v>
      </c>
      <c r="O1917" s="33">
        <f t="shared" si="216"/>
        <v>0.269797924631349</v>
      </c>
      <c r="P1917" s="30">
        <f t="shared" si="217"/>
        <v>1831</v>
      </c>
      <c r="Q1917" s="31">
        <f t="shared" si="218"/>
        <v>1337</v>
      </c>
      <c r="R1917" s="31">
        <f t="shared" si="219"/>
        <v>494</v>
      </c>
      <c r="S1917" s="32">
        <f t="shared" si="220"/>
        <v>0.269797924631349</v>
      </c>
    </row>
    <row r="1918" spans="1:19" x14ac:dyDescent="0.3">
      <c r="A1918" s="34" t="s">
        <v>445</v>
      </c>
      <c r="B1918" s="40" t="s">
        <v>120</v>
      </c>
      <c r="C1918" s="40" t="s">
        <v>121</v>
      </c>
      <c r="D1918" s="23">
        <v>0</v>
      </c>
      <c r="E1918" s="23">
        <v>0</v>
      </c>
      <c r="F1918" s="23">
        <v>0</v>
      </c>
      <c r="G1918" s="23">
        <v>0</v>
      </c>
      <c r="H1918" s="62" t="str">
        <f t="shared" si="214"/>
        <v/>
      </c>
      <c r="I1918" s="26">
        <v>2273</v>
      </c>
      <c r="J1918" s="26">
        <v>1724</v>
      </c>
      <c r="K1918" s="26">
        <v>1710</v>
      </c>
      <c r="L1918" s="33">
        <f t="shared" si="215"/>
        <v>0.99187935034802788</v>
      </c>
      <c r="M1918" s="28">
        <v>0</v>
      </c>
      <c r="N1918" s="26">
        <v>549</v>
      </c>
      <c r="O1918" s="33">
        <f t="shared" si="216"/>
        <v>0.24153101627804663</v>
      </c>
      <c r="P1918" s="30">
        <f t="shared" si="217"/>
        <v>2273</v>
      </c>
      <c r="Q1918" s="31">
        <f t="shared" si="218"/>
        <v>1724</v>
      </c>
      <c r="R1918" s="31">
        <f t="shared" si="219"/>
        <v>549</v>
      </c>
      <c r="S1918" s="32">
        <f t="shared" si="220"/>
        <v>0.24153101627804663</v>
      </c>
    </row>
    <row r="1919" spans="1:19" x14ac:dyDescent="0.3">
      <c r="A1919" s="34" t="s">
        <v>445</v>
      </c>
      <c r="B1919" s="40" t="s">
        <v>122</v>
      </c>
      <c r="C1919" s="40" t="s">
        <v>124</v>
      </c>
      <c r="D1919" s="23">
        <v>0</v>
      </c>
      <c r="E1919" s="23">
        <v>0</v>
      </c>
      <c r="F1919" s="23">
        <v>0</v>
      </c>
      <c r="G1919" s="23">
        <v>0</v>
      </c>
      <c r="H1919" s="62" t="str">
        <f t="shared" si="214"/>
        <v/>
      </c>
      <c r="I1919" s="26">
        <v>4756</v>
      </c>
      <c r="J1919" s="26">
        <v>3438</v>
      </c>
      <c r="K1919" s="26">
        <v>1218</v>
      </c>
      <c r="L1919" s="33">
        <f t="shared" si="215"/>
        <v>0.35427574171029669</v>
      </c>
      <c r="M1919" s="28">
        <v>137</v>
      </c>
      <c r="N1919" s="26">
        <v>1181</v>
      </c>
      <c r="O1919" s="33">
        <f t="shared" si="216"/>
        <v>0.2483179142136249</v>
      </c>
      <c r="P1919" s="30">
        <f t="shared" si="217"/>
        <v>4756</v>
      </c>
      <c r="Q1919" s="31">
        <f t="shared" si="218"/>
        <v>3575</v>
      </c>
      <c r="R1919" s="31">
        <f t="shared" si="219"/>
        <v>1181</v>
      </c>
      <c r="S1919" s="32">
        <f t="shared" si="220"/>
        <v>0.2483179142136249</v>
      </c>
    </row>
    <row r="1920" spans="1:19" x14ac:dyDescent="0.3">
      <c r="A1920" s="34" t="s">
        <v>445</v>
      </c>
      <c r="B1920" s="40" t="s">
        <v>129</v>
      </c>
      <c r="C1920" s="40" t="s">
        <v>130</v>
      </c>
      <c r="D1920" s="23">
        <v>0</v>
      </c>
      <c r="E1920" s="23">
        <v>0</v>
      </c>
      <c r="F1920" s="23">
        <v>0</v>
      </c>
      <c r="G1920" s="23">
        <v>0</v>
      </c>
      <c r="H1920" s="62" t="str">
        <f t="shared" si="214"/>
        <v/>
      </c>
      <c r="I1920" s="26">
        <v>0</v>
      </c>
      <c r="J1920" s="26">
        <v>0</v>
      </c>
      <c r="K1920" s="26">
        <v>0</v>
      </c>
      <c r="L1920" s="33" t="str">
        <f t="shared" si="215"/>
        <v/>
      </c>
      <c r="M1920" s="28">
        <v>0</v>
      </c>
      <c r="N1920" s="26">
        <v>0</v>
      </c>
      <c r="O1920" s="33" t="str">
        <f t="shared" si="216"/>
        <v/>
      </c>
      <c r="P1920" s="30" t="str">
        <f t="shared" si="217"/>
        <v/>
      </c>
      <c r="Q1920" s="31" t="str">
        <f t="shared" si="218"/>
        <v/>
      </c>
      <c r="R1920" s="31" t="str">
        <f t="shared" si="219"/>
        <v/>
      </c>
      <c r="S1920" s="32" t="str">
        <f t="shared" si="220"/>
        <v/>
      </c>
    </row>
    <row r="1921" spans="1:19" x14ac:dyDescent="0.3">
      <c r="A1921" s="34" t="s">
        <v>445</v>
      </c>
      <c r="B1921" s="40" t="s">
        <v>133</v>
      </c>
      <c r="C1921" s="40" t="s">
        <v>134</v>
      </c>
      <c r="D1921" s="23">
        <v>0</v>
      </c>
      <c r="E1921" s="23">
        <v>0</v>
      </c>
      <c r="F1921" s="23">
        <v>0</v>
      </c>
      <c r="G1921" s="23">
        <v>0</v>
      </c>
      <c r="H1921" s="62" t="str">
        <f t="shared" si="214"/>
        <v/>
      </c>
      <c r="I1921" s="26">
        <v>1526</v>
      </c>
      <c r="J1921" s="26">
        <v>1036</v>
      </c>
      <c r="K1921" s="26">
        <v>231</v>
      </c>
      <c r="L1921" s="33">
        <f t="shared" si="215"/>
        <v>0.22297297297297297</v>
      </c>
      <c r="M1921" s="28">
        <v>128</v>
      </c>
      <c r="N1921" s="26">
        <v>362</v>
      </c>
      <c r="O1921" s="33">
        <f t="shared" si="216"/>
        <v>0.23722149410222804</v>
      </c>
      <c r="P1921" s="30">
        <f t="shared" si="217"/>
        <v>1526</v>
      </c>
      <c r="Q1921" s="31">
        <f t="shared" si="218"/>
        <v>1164</v>
      </c>
      <c r="R1921" s="31">
        <f t="shared" si="219"/>
        <v>362</v>
      </c>
      <c r="S1921" s="32">
        <f t="shared" si="220"/>
        <v>0.23722149410222804</v>
      </c>
    </row>
    <row r="1922" spans="1:19" x14ac:dyDescent="0.3">
      <c r="A1922" s="34" t="s">
        <v>445</v>
      </c>
      <c r="B1922" s="40" t="s">
        <v>135</v>
      </c>
      <c r="C1922" s="40" t="s">
        <v>136</v>
      </c>
      <c r="D1922" s="23">
        <v>0</v>
      </c>
      <c r="E1922" s="23">
        <v>0</v>
      </c>
      <c r="F1922" s="23">
        <v>0</v>
      </c>
      <c r="G1922" s="23">
        <v>0</v>
      </c>
      <c r="H1922" s="62" t="str">
        <f t="shared" si="214"/>
        <v/>
      </c>
      <c r="I1922" s="26">
        <v>0</v>
      </c>
      <c r="J1922" s="26">
        <v>0</v>
      </c>
      <c r="K1922" s="26">
        <v>0</v>
      </c>
      <c r="L1922" s="33" t="str">
        <f t="shared" si="215"/>
        <v/>
      </c>
      <c r="M1922" s="28">
        <v>0</v>
      </c>
      <c r="N1922" s="26">
        <v>0</v>
      </c>
      <c r="O1922" s="33" t="str">
        <f t="shared" si="216"/>
        <v/>
      </c>
      <c r="P1922" s="30" t="str">
        <f t="shared" si="217"/>
        <v/>
      </c>
      <c r="Q1922" s="31" t="str">
        <f t="shared" si="218"/>
        <v/>
      </c>
      <c r="R1922" s="31" t="str">
        <f t="shared" si="219"/>
        <v/>
      </c>
      <c r="S1922" s="32" t="str">
        <f t="shared" si="220"/>
        <v/>
      </c>
    </row>
    <row r="1923" spans="1:19" x14ac:dyDescent="0.3">
      <c r="A1923" s="34" t="s">
        <v>445</v>
      </c>
      <c r="B1923" s="40" t="s">
        <v>137</v>
      </c>
      <c r="C1923" s="40" t="s">
        <v>138</v>
      </c>
      <c r="D1923" s="23">
        <v>0</v>
      </c>
      <c r="E1923" s="23">
        <v>0</v>
      </c>
      <c r="F1923" s="23">
        <v>0</v>
      </c>
      <c r="G1923" s="23">
        <v>0</v>
      </c>
      <c r="H1923" s="62" t="str">
        <f t="shared" si="214"/>
        <v/>
      </c>
      <c r="I1923" s="26">
        <v>0</v>
      </c>
      <c r="J1923" s="26">
        <v>0</v>
      </c>
      <c r="K1923" s="26">
        <v>0</v>
      </c>
      <c r="L1923" s="33" t="str">
        <f t="shared" si="215"/>
        <v/>
      </c>
      <c r="M1923" s="28">
        <v>0</v>
      </c>
      <c r="N1923" s="26">
        <v>0</v>
      </c>
      <c r="O1923" s="33" t="str">
        <f t="shared" si="216"/>
        <v/>
      </c>
      <c r="P1923" s="30" t="str">
        <f t="shared" si="217"/>
        <v/>
      </c>
      <c r="Q1923" s="31" t="str">
        <f t="shared" si="218"/>
        <v/>
      </c>
      <c r="R1923" s="31" t="str">
        <f t="shared" si="219"/>
        <v/>
      </c>
      <c r="S1923" s="32" t="str">
        <f t="shared" si="220"/>
        <v/>
      </c>
    </row>
    <row r="1924" spans="1:19" x14ac:dyDescent="0.3">
      <c r="A1924" s="34" t="s">
        <v>445</v>
      </c>
      <c r="B1924" s="40" t="s">
        <v>137</v>
      </c>
      <c r="C1924" s="40" t="s">
        <v>139</v>
      </c>
      <c r="D1924" s="23">
        <v>0</v>
      </c>
      <c r="E1924" s="23">
        <v>0</v>
      </c>
      <c r="F1924" s="23">
        <v>0</v>
      </c>
      <c r="G1924" s="23">
        <v>0</v>
      </c>
      <c r="H1924" s="62" t="str">
        <f t="shared" si="214"/>
        <v/>
      </c>
      <c r="I1924" s="26">
        <v>0</v>
      </c>
      <c r="J1924" s="26">
        <v>0</v>
      </c>
      <c r="K1924" s="26">
        <v>0</v>
      </c>
      <c r="L1924" s="33" t="str">
        <f t="shared" si="215"/>
        <v/>
      </c>
      <c r="M1924" s="28">
        <v>0</v>
      </c>
      <c r="N1924" s="26">
        <v>0</v>
      </c>
      <c r="O1924" s="33" t="str">
        <f t="shared" si="216"/>
        <v/>
      </c>
      <c r="P1924" s="30" t="str">
        <f t="shared" si="217"/>
        <v/>
      </c>
      <c r="Q1924" s="31" t="str">
        <f t="shared" si="218"/>
        <v/>
      </c>
      <c r="R1924" s="31" t="str">
        <f t="shared" si="219"/>
        <v/>
      </c>
      <c r="S1924" s="32" t="str">
        <f t="shared" si="220"/>
        <v/>
      </c>
    </row>
    <row r="1925" spans="1:19" x14ac:dyDescent="0.3">
      <c r="A1925" s="34" t="s">
        <v>445</v>
      </c>
      <c r="B1925" s="40" t="s">
        <v>137</v>
      </c>
      <c r="C1925" s="40" t="s">
        <v>140</v>
      </c>
      <c r="D1925" s="23">
        <v>0</v>
      </c>
      <c r="E1925" s="23">
        <v>0</v>
      </c>
      <c r="F1925" s="23">
        <v>0</v>
      </c>
      <c r="G1925" s="23">
        <v>0</v>
      </c>
      <c r="H1925" s="62" t="str">
        <f t="shared" si="214"/>
        <v/>
      </c>
      <c r="I1925" s="26">
        <v>0</v>
      </c>
      <c r="J1925" s="26">
        <v>0</v>
      </c>
      <c r="K1925" s="26">
        <v>0</v>
      </c>
      <c r="L1925" s="33" t="str">
        <f t="shared" si="215"/>
        <v/>
      </c>
      <c r="M1925" s="28">
        <v>0</v>
      </c>
      <c r="N1925" s="26">
        <v>0</v>
      </c>
      <c r="O1925" s="33" t="str">
        <f t="shared" si="216"/>
        <v/>
      </c>
      <c r="P1925" s="30" t="str">
        <f t="shared" si="217"/>
        <v/>
      </c>
      <c r="Q1925" s="31" t="str">
        <f t="shared" si="218"/>
        <v/>
      </c>
      <c r="R1925" s="31" t="str">
        <f t="shared" si="219"/>
        <v/>
      </c>
      <c r="S1925" s="32" t="str">
        <f t="shared" si="220"/>
        <v/>
      </c>
    </row>
    <row r="1926" spans="1:19" x14ac:dyDescent="0.3">
      <c r="A1926" s="34" t="s">
        <v>445</v>
      </c>
      <c r="B1926" s="40" t="s">
        <v>137</v>
      </c>
      <c r="C1926" s="40" t="s">
        <v>141</v>
      </c>
      <c r="D1926" s="23">
        <v>0</v>
      </c>
      <c r="E1926" s="23">
        <v>0</v>
      </c>
      <c r="F1926" s="23">
        <v>0</v>
      </c>
      <c r="G1926" s="23">
        <v>0</v>
      </c>
      <c r="H1926" s="62" t="str">
        <f t="shared" si="214"/>
        <v/>
      </c>
      <c r="I1926" s="26">
        <v>3</v>
      </c>
      <c r="J1926" s="26">
        <v>3</v>
      </c>
      <c r="K1926" s="26">
        <v>0</v>
      </c>
      <c r="L1926" s="33">
        <f t="shared" si="215"/>
        <v>0</v>
      </c>
      <c r="M1926" s="28">
        <v>0</v>
      </c>
      <c r="N1926" s="26">
        <v>0</v>
      </c>
      <c r="O1926" s="33">
        <f t="shared" si="216"/>
        <v>0</v>
      </c>
      <c r="P1926" s="30">
        <f t="shared" si="217"/>
        <v>3</v>
      </c>
      <c r="Q1926" s="31">
        <f t="shared" si="218"/>
        <v>3</v>
      </c>
      <c r="R1926" s="31" t="str">
        <f t="shared" si="219"/>
        <v/>
      </c>
      <c r="S1926" s="32" t="str">
        <f t="shared" si="220"/>
        <v/>
      </c>
    </row>
    <row r="1927" spans="1:19" x14ac:dyDescent="0.3">
      <c r="A1927" s="34" t="s">
        <v>445</v>
      </c>
      <c r="B1927" s="40" t="s">
        <v>137</v>
      </c>
      <c r="C1927" s="40" t="s">
        <v>142</v>
      </c>
      <c r="D1927" s="23">
        <v>0</v>
      </c>
      <c r="E1927" s="23">
        <v>0</v>
      </c>
      <c r="F1927" s="23">
        <v>0</v>
      </c>
      <c r="G1927" s="23">
        <v>0</v>
      </c>
      <c r="H1927" s="62" t="str">
        <f t="shared" si="214"/>
        <v/>
      </c>
      <c r="I1927" s="26">
        <v>0</v>
      </c>
      <c r="J1927" s="26">
        <v>0</v>
      </c>
      <c r="K1927" s="26">
        <v>0</v>
      </c>
      <c r="L1927" s="33" t="str">
        <f t="shared" si="215"/>
        <v/>
      </c>
      <c r="M1927" s="28">
        <v>0</v>
      </c>
      <c r="N1927" s="26">
        <v>0</v>
      </c>
      <c r="O1927" s="33" t="str">
        <f t="shared" si="216"/>
        <v/>
      </c>
      <c r="P1927" s="30" t="str">
        <f t="shared" si="217"/>
        <v/>
      </c>
      <c r="Q1927" s="31" t="str">
        <f t="shared" si="218"/>
        <v/>
      </c>
      <c r="R1927" s="31" t="str">
        <f t="shared" si="219"/>
        <v/>
      </c>
      <c r="S1927" s="32" t="str">
        <f t="shared" si="220"/>
        <v/>
      </c>
    </row>
    <row r="1928" spans="1:19" x14ac:dyDescent="0.3">
      <c r="A1928" s="34" t="s">
        <v>445</v>
      </c>
      <c r="B1928" s="40" t="s">
        <v>143</v>
      </c>
      <c r="C1928" s="40" t="s">
        <v>144</v>
      </c>
      <c r="D1928" s="23">
        <v>0</v>
      </c>
      <c r="E1928" s="23">
        <v>0</v>
      </c>
      <c r="F1928" s="23">
        <v>0</v>
      </c>
      <c r="G1928" s="23">
        <v>0</v>
      </c>
      <c r="H1928" s="62" t="str">
        <f t="shared" si="214"/>
        <v/>
      </c>
      <c r="I1928" s="26">
        <v>0</v>
      </c>
      <c r="J1928" s="26">
        <v>0</v>
      </c>
      <c r="K1928" s="26">
        <v>0</v>
      </c>
      <c r="L1928" s="33" t="str">
        <f t="shared" si="215"/>
        <v/>
      </c>
      <c r="M1928" s="28">
        <v>0</v>
      </c>
      <c r="N1928" s="26">
        <v>0</v>
      </c>
      <c r="O1928" s="33" t="str">
        <f t="shared" si="216"/>
        <v/>
      </c>
      <c r="P1928" s="30" t="str">
        <f t="shared" si="217"/>
        <v/>
      </c>
      <c r="Q1928" s="31" t="str">
        <f t="shared" si="218"/>
        <v/>
      </c>
      <c r="R1928" s="31" t="str">
        <f t="shared" si="219"/>
        <v/>
      </c>
      <c r="S1928" s="32" t="str">
        <f t="shared" si="220"/>
        <v/>
      </c>
    </row>
    <row r="1929" spans="1:19" x14ac:dyDescent="0.3">
      <c r="A1929" s="34" t="s">
        <v>445</v>
      </c>
      <c r="B1929" s="40" t="s">
        <v>145</v>
      </c>
      <c r="C1929" s="40" t="s">
        <v>146</v>
      </c>
      <c r="D1929" s="23">
        <v>0</v>
      </c>
      <c r="E1929" s="23">
        <v>0</v>
      </c>
      <c r="F1929" s="23">
        <v>0</v>
      </c>
      <c r="G1929" s="23">
        <v>0</v>
      </c>
      <c r="H1929" s="62" t="str">
        <f t="shared" si="214"/>
        <v/>
      </c>
      <c r="I1929" s="26">
        <v>589</v>
      </c>
      <c r="J1929" s="26">
        <v>548</v>
      </c>
      <c r="K1929" s="26">
        <v>395</v>
      </c>
      <c r="L1929" s="33">
        <f t="shared" si="215"/>
        <v>0.72080291970802923</v>
      </c>
      <c r="M1929" s="28">
        <v>3</v>
      </c>
      <c r="N1929" s="26">
        <v>38</v>
      </c>
      <c r="O1929" s="33">
        <f t="shared" si="216"/>
        <v>6.4516129032258063E-2</v>
      </c>
      <c r="P1929" s="30">
        <f t="shared" si="217"/>
        <v>589</v>
      </c>
      <c r="Q1929" s="31">
        <f t="shared" si="218"/>
        <v>551</v>
      </c>
      <c r="R1929" s="31">
        <f t="shared" si="219"/>
        <v>38</v>
      </c>
      <c r="S1929" s="32">
        <f t="shared" si="220"/>
        <v>6.4516129032258063E-2</v>
      </c>
    </row>
    <row r="1930" spans="1:19" x14ac:dyDescent="0.3">
      <c r="A1930" s="34" t="s">
        <v>445</v>
      </c>
      <c r="B1930" s="40" t="s">
        <v>147</v>
      </c>
      <c r="C1930" s="40" t="s">
        <v>148</v>
      </c>
      <c r="D1930" s="23">
        <v>0</v>
      </c>
      <c r="E1930" s="23">
        <v>0</v>
      </c>
      <c r="F1930" s="23">
        <v>0</v>
      </c>
      <c r="G1930" s="23">
        <v>0</v>
      </c>
      <c r="H1930" s="62" t="str">
        <f t="shared" si="214"/>
        <v/>
      </c>
      <c r="I1930" s="26">
        <v>0</v>
      </c>
      <c r="J1930" s="26">
        <v>0</v>
      </c>
      <c r="K1930" s="26">
        <v>0</v>
      </c>
      <c r="L1930" s="33" t="str">
        <f t="shared" si="215"/>
        <v/>
      </c>
      <c r="M1930" s="28">
        <v>0</v>
      </c>
      <c r="N1930" s="26">
        <v>0</v>
      </c>
      <c r="O1930" s="33" t="str">
        <f t="shared" si="216"/>
        <v/>
      </c>
      <c r="P1930" s="30" t="str">
        <f t="shared" si="217"/>
        <v/>
      </c>
      <c r="Q1930" s="31" t="str">
        <f t="shared" si="218"/>
        <v/>
      </c>
      <c r="R1930" s="31" t="str">
        <f t="shared" si="219"/>
        <v/>
      </c>
      <c r="S1930" s="32" t="str">
        <f t="shared" si="220"/>
        <v/>
      </c>
    </row>
    <row r="1931" spans="1:19" x14ac:dyDescent="0.3">
      <c r="A1931" s="34" t="s">
        <v>445</v>
      </c>
      <c r="B1931" s="40" t="s">
        <v>147</v>
      </c>
      <c r="C1931" s="40" t="s">
        <v>149</v>
      </c>
      <c r="D1931" s="23">
        <v>0</v>
      </c>
      <c r="E1931" s="23">
        <v>0</v>
      </c>
      <c r="F1931" s="23">
        <v>0</v>
      </c>
      <c r="G1931" s="23">
        <v>0</v>
      </c>
      <c r="H1931" s="62" t="str">
        <f t="shared" si="214"/>
        <v/>
      </c>
      <c r="I1931" s="26">
        <v>0</v>
      </c>
      <c r="J1931" s="26">
        <v>0</v>
      </c>
      <c r="K1931" s="26">
        <v>0</v>
      </c>
      <c r="L1931" s="33" t="str">
        <f t="shared" si="215"/>
        <v/>
      </c>
      <c r="M1931" s="28">
        <v>0</v>
      </c>
      <c r="N1931" s="26">
        <v>0</v>
      </c>
      <c r="O1931" s="33" t="str">
        <f t="shared" si="216"/>
        <v/>
      </c>
      <c r="P1931" s="30" t="str">
        <f t="shared" si="217"/>
        <v/>
      </c>
      <c r="Q1931" s="31" t="str">
        <f t="shared" si="218"/>
        <v/>
      </c>
      <c r="R1931" s="31" t="str">
        <f t="shared" si="219"/>
        <v/>
      </c>
      <c r="S1931" s="32" t="str">
        <f t="shared" si="220"/>
        <v/>
      </c>
    </row>
    <row r="1932" spans="1:19" x14ac:dyDescent="0.3">
      <c r="A1932" s="34" t="s">
        <v>445</v>
      </c>
      <c r="B1932" s="40" t="s">
        <v>147</v>
      </c>
      <c r="C1932" s="40" t="s">
        <v>150</v>
      </c>
      <c r="D1932" s="23">
        <v>0</v>
      </c>
      <c r="E1932" s="23">
        <v>0</v>
      </c>
      <c r="F1932" s="23">
        <v>0</v>
      </c>
      <c r="G1932" s="23">
        <v>0</v>
      </c>
      <c r="H1932" s="62" t="str">
        <f t="shared" si="214"/>
        <v/>
      </c>
      <c r="I1932" s="26">
        <v>0</v>
      </c>
      <c r="J1932" s="26">
        <v>0</v>
      </c>
      <c r="K1932" s="26">
        <v>0</v>
      </c>
      <c r="L1932" s="33" t="str">
        <f t="shared" si="215"/>
        <v/>
      </c>
      <c r="M1932" s="28">
        <v>0</v>
      </c>
      <c r="N1932" s="26">
        <v>0</v>
      </c>
      <c r="O1932" s="33" t="str">
        <f t="shared" si="216"/>
        <v/>
      </c>
      <c r="P1932" s="30" t="str">
        <f t="shared" si="217"/>
        <v/>
      </c>
      <c r="Q1932" s="31" t="str">
        <f t="shared" si="218"/>
        <v/>
      </c>
      <c r="R1932" s="31" t="str">
        <f t="shared" si="219"/>
        <v/>
      </c>
      <c r="S1932" s="32" t="str">
        <f t="shared" si="220"/>
        <v/>
      </c>
    </row>
    <row r="1933" spans="1:19" x14ac:dyDescent="0.3">
      <c r="A1933" s="34" t="s">
        <v>445</v>
      </c>
      <c r="B1933" s="40" t="s">
        <v>147</v>
      </c>
      <c r="C1933" s="40" t="s">
        <v>151</v>
      </c>
      <c r="D1933" s="23">
        <v>0</v>
      </c>
      <c r="E1933" s="23">
        <v>0</v>
      </c>
      <c r="F1933" s="23">
        <v>0</v>
      </c>
      <c r="G1933" s="23">
        <v>0</v>
      </c>
      <c r="H1933" s="62" t="str">
        <f t="shared" si="214"/>
        <v/>
      </c>
      <c r="I1933" s="26">
        <v>2</v>
      </c>
      <c r="J1933" s="26">
        <v>2</v>
      </c>
      <c r="K1933" s="26">
        <v>1</v>
      </c>
      <c r="L1933" s="33">
        <f t="shared" si="215"/>
        <v>0.5</v>
      </c>
      <c r="M1933" s="28">
        <v>0</v>
      </c>
      <c r="N1933" s="26">
        <v>0</v>
      </c>
      <c r="O1933" s="33">
        <f t="shared" si="216"/>
        <v>0</v>
      </c>
      <c r="P1933" s="30">
        <f t="shared" si="217"/>
        <v>2</v>
      </c>
      <c r="Q1933" s="31">
        <f t="shared" si="218"/>
        <v>2</v>
      </c>
      <c r="R1933" s="31" t="str">
        <f t="shared" si="219"/>
        <v/>
      </c>
      <c r="S1933" s="32" t="str">
        <f t="shared" si="220"/>
        <v/>
      </c>
    </row>
    <row r="1934" spans="1:19" x14ac:dyDescent="0.3">
      <c r="A1934" s="34" t="s">
        <v>445</v>
      </c>
      <c r="B1934" s="40" t="s">
        <v>147</v>
      </c>
      <c r="C1934" s="40" t="s">
        <v>152</v>
      </c>
      <c r="D1934" s="23">
        <v>0</v>
      </c>
      <c r="E1934" s="23">
        <v>0</v>
      </c>
      <c r="F1934" s="23">
        <v>0</v>
      </c>
      <c r="G1934" s="23">
        <v>0</v>
      </c>
      <c r="H1934" s="62" t="str">
        <f t="shared" si="214"/>
        <v/>
      </c>
      <c r="I1934" s="26">
        <v>0</v>
      </c>
      <c r="J1934" s="26">
        <v>0</v>
      </c>
      <c r="K1934" s="26">
        <v>0</v>
      </c>
      <c r="L1934" s="33" t="str">
        <f t="shared" si="215"/>
        <v/>
      </c>
      <c r="M1934" s="28">
        <v>0</v>
      </c>
      <c r="N1934" s="26">
        <v>0</v>
      </c>
      <c r="O1934" s="33" t="str">
        <f t="shared" si="216"/>
        <v/>
      </c>
      <c r="P1934" s="30" t="str">
        <f t="shared" si="217"/>
        <v/>
      </c>
      <c r="Q1934" s="31" t="str">
        <f t="shared" si="218"/>
        <v/>
      </c>
      <c r="R1934" s="31" t="str">
        <f t="shared" si="219"/>
        <v/>
      </c>
      <c r="S1934" s="32" t="str">
        <f t="shared" si="220"/>
        <v/>
      </c>
    </row>
    <row r="1935" spans="1:19" x14ac:dyDescent="0.3">
      <c r="A1935" s="34" t="s">
        <v>445</v>
      </c>
      <c r="B1935" s="40" t="s">
        <v>147</v>
      </c>
      <c r="C1935" s="40" t="s">
        <v>153</v>
      </c>
      <c r="D1935" s="23">
        <v>0</v>
      </c>
      <c r="E1935" s="23">
        <v>0</v>
      </c>
      <c r="F1935" s="23">
        <v>0</v>
      </c>
      <c r="G1935" s="23">
        <v>0</v>
      </c>
      <c r="H1935" s="62" t="str">
        <f t="shared" si="214"/>
        <v/>
      </c>
      <c r="I1935" s="26">
        <v>3</v>
      </c>
      <c r="J1935" s="26">
        <v>0</v>
      </c>
      <c r="K1935" s="26">
        <v>0</v>
      </c>
      <c r="L1935" s="33" t="str">
        <f t="shared" si="215"/>
        <v/>
      </c>
      <c r="M1935" s="28">
        <v>3</v>
      </c>
      <c r="N1935" s="26">
        <v>0</v>
      </c>
      <c r="O1935" s="33">
        <f t="shared" si="216"/>
        <v>0</v>
      </c>
      <c r="P1935" s="30">
        <f t="shared" si="217"/>
        <v>3</v>
      </c>
      <c r="Q1935" s="31">
        <f t="shared" si="218"/>
        <v>3</v>
      </c>
      <c r="R1935" s="31" t="str">
        <f t="shared" si="219"/>
        <v/>
      </c>
      <c r="S1935" s="32" t="str">
        <f t="shared" si="220"/>
        <v/>
      </c>
    </row>
    <row r="1936" spans="1:19" x14ac:dyDescent="0.3">
      <c r="A1936" s="34" t="s">
        <v>445</v>
      </c>
      <c r="B1936" s="40" t="s">
        <v>147</v>
      </c>
      <c r="C1936" s="40" t="s">
        <v>154</v>
      </c>
      <c r="D1936" s="23">
        <v>0</v>
      </c>
      <c r="E1936" s="23">
        <v>0</v>
      </c>
      <c r="F1936" s="23">
        <v>0</v>
      </c>
      <c r="G1936" s="23">
        <v>0</v>
      </c>
      <c r="H1936" s="62" t="str">
        <f t="shared" si="214"/>
        <v/>
      </c>
      <c r="I1936" s="26">
        <v>7</v>
      </c>
      <c r="J1936" s="26">
        <v>7</v>
      </c>
      <c r="K1936" s="26">
        <v>7</v>
      </c>
      <c r="L1936" s="33">
        <f t="shared" si="215"/>
        <v>1</v>
      </c>
      <c r="M1936" s="28">
        <v>0</v>
      </c>
      <c r="N1936" s="26">
        <v>0</v>
      </c>
      <c r="O1936" s="33">
        <f t="shared" si="216"/>
        <v>0</v>
      </c>
      <c r="P1936" s="30">
        <f t="shared" si="217"/>
        <v>7</v>
      </c>
      <c r="Q1936" s="31">
        <f t="shared" si="218"/>
        <v>7</v>
      </c>
      <c r="R1936" s="31" t="str">
        <f t="shared" si="219"/>
        <v/>
      </c>
      <c r="S1936" s="32" t="str">
        <f t="shared" si="220"/>
        <v/>
      </c>
    </row>
    <row r="1937" spans="1:19" x14ac:dyDescent="0.3">
      <c r="A1937" s="34" t="s">
        <v>445</v>
      </c>
      <c r="B1937" s="40" t="s">
        <v>155</v>
      </c>
      <c r="C1937" s="40" t="s">
        <v>156</v>
      </c>
      <c r="D1937" s="23">
        <v>27</v>
      </c>
      <c r="E1937" s="23">
        <v>25</v>
      </c>
      <c r="F1937" s="23">
        <v>17</v>
      </c>
      <c r="G1937" s="23">
        <v>2</v>
      </c>
      <c r="H1937" s="62">
        <f t="shared" si="214"/>
        <v>7.407407407407407E-2</v>
      </c>
      <c r="I1937" s="26">
        <v>4850</v>
      </c>
      <c r="J1937" s="26">
        <v>2756</v>
      </c>
      <c r="K1937" s="26">
        <v>545</v>
      </c>
      <c r="L1937" s="33">
        <f t="shared" si="215"/>
        <v>0.19775036284470246</v>
      </c>
      <c r="M1937" s="28">
        <v>0</v>
      </c>
      <c r="N1937" s="26">
        <v>2094</v>
      </c>
      <c r="O1937" s="33">
        <f t="shared" si="216"/>
        <v>0.4317525773195876</v>
      </c>
      <c r="P1937" s="30">
        <f t="shared" si="217"/>
        <v>4877</v>
      </c>
      <c r="Q1937" s="31">
        <f t="shared" si="218"/>
        <v>2781</v>
      </c>
      <c r="R1937" s="31">
        <f t="shared" si="219"/>
        <v>2096</v>
      </c>
      <c r="S1937" s="32">
        <f t="shared" si="220"/>
        <v>0.42977240106622921</v>
      </c>
    </row>
    <row r="1938" spans="1:19" x14ac:dyDescent="0.3">
      <c r="A1938" s="34" t="s">
        <v>445</v>
      </c>
      <c r="B1938" s="40" t="s">
        <v>157</v>
      </c>
      <c r="C1938" s="40" t="s">
        <v>158</v>
      </c>
      <c r="D1938" s="23">
        <v>0</v>
      </c>
      <c r="E1938" s="23">
        <v>0</v>
      </c>
      <c r="F1938" s="23">
        <v>0</v>
      </c>
      <c r="G1938" s="23">
        <v>0</v>
      </c>
      <c r="H1938" s="62" t="str">
        <f t="shared" si="214"/>
        <v/>
      </c>
      <c r="I1938" s="26">
        <v>0</v>
      </c>
      <c r="J1938" s="26">
        <v>0</v>
      </c>
      <c r="K1938" s="26">
        <v>0</v>
      </c>
      <c r="L1938" s="33" t="str">
        <f t="shared" si="215"/>
        <v/>
      </c>
      <c r="M1938" s="28">
        <v>0</v>
      </c>
      <c r="N1938" s="26">
        <v>0</v>
      </c>
      <c r="O1938" s="33" t="str">
        <f t="shared" si="216"/>
        <v/>
      </c>
      <c r="P1938" s="30" t="str">
        <f t="shared" si="217"/>
        <v/>
      </c>
      <c r="Q1938" s="31" t="str">
        <f t="shared" si="218"/>
        <v/>
      </c>
      <c r="R1938" s="31" t="str">
        <f t="shared" si="219"/>
        <v/>
      </c>
      <c r="S1938" s="32" t="str">
        <f t="shared" si="220"/>
        <v/>
      </c>
    </row>
    <row r="1939" spans="1:19" x14ac:dyDescent="0.3">
      <c r="A1939" s="34" t="s">
        <v>445</v>
      </c>
      <c r="B1939" s="40" t="s">
        <v>160</v>
      </c>
      <c r="C1939" s="40" t="s">
        <v>161</v>
      </c>
      <c r="D1939" s="23">
        <v>0</v>
      </c>
      <c r="E1939" s="23">
        <v>0</v>
      </c>
      <c r="F1939" s="23">
        <v>0</v>
      </c>
      <c r="G1939" s="23">
        <v>0</v>
      </c>
      <c r="H1939" s="62" t="str">
        <f t="shared" si="214"/>
        <v/>
      </c>
      <c r="I1939" s="26">
        <v>0</v>
      </c>
      <c r="J1939" s="26">
        <v>0</v>
      </c>
      <c r="K1939" s="26">
        <v>0</v>
      </c>
      <c r="L1939" s="33" t="str">
        <f t="shared" si="215"/>
        <v/>
      </c>
      <c r="M1939" s="28">
        <v>0</v>
      </c>
      <c r="N1939" s="26">
        <v>0</v>
      </c>
      <c r="O1939" s="33" t="str">
        <f t="shared" si="216"/>
        <v/>
      </c>
      <c r="P1939" s="30" t="str">
        <f t="shared" si="217"/>
        <v/>
      </c>
      <c r="Q1939" s="31" t="str">
        <f t="shared" si="218"/>
        <v/>
      </c>
      <c r="R1939" s="31" t="str">
        <f t="shared" si="219"/>
        <v/>
      </c>
      <c r="S1939" s="32" t="str">
        <f t="shared" si="220"/>
        <v/>
      </c>
    </row>
    <row r="1940" spans="1:19" x14ac:dyDescent="0.3">
      <c r="A1940" s="34" t="s">
        <v>445</v>
      </c>
      <c r="B1940" s="40" t="s">
        <v>162</v>
      </c>
      <c r="C1940" s="40" t="s">
        <v>163</v>
      </c>
      <c r="D1940" s="23">
        <v>0</v>
      </c>
      <c r="E1940" s="23">
        <v>0</v>
      </c>
      <c r="F1940" s="23">
        <v>0</v>
      </c>
      <c r="G1940" s="23">
        <v>0</v>
      </c>
      <c r="H1940" s="62" t="str">
        <f t="shared" si="214"/>
        <v/>
      </c>
      <c r="I1940" s="26">
        <v>0</v>
      </c>
      <c r="J1940" s="26">
        <v>0</v>
      </c>
      <c r="K1940" s="26">
        <v>0</v>
      </c>
      <c r="L1940" s="33" t="str">
        <f t="shared" si="215"/>
        <v/>
      </c>
      <c r="M1940" s="28">
        <v>0</v>
      </c>
      <c r="N1940" s="26">
        <v>0</v>
      </c>
      <c r="O1940" s="33" t="str">
        <f t="shared" si="216"/>
        <v/>
      </c>
      <c r="P1940" s="30" t="str">
        <f t="shared" si="217"/>
        <v/>
      </c>
      <c r="Q1940" s="31" t="str">
        <f t="shared" si="218"/>
        <v/>
      </c>
      <c r="R1940" s="31" t="str">
        <f t="shared" si="219"/>
        <v/>
      </c>
      <c r="S1940" s="32" t="str">
        <f t="shared" si="220"/>
        <v/>
      </c>
    </row>
    <row r="1941" spans="1:19" x14ac:dyDescent="0.3">
      <c r="A1941" s="34" t="s">
        <v>445</v>
      </c>
      <c r="B1941" s="40" t="s">
        <v>166</v>
      </c>
      <c r="C1941" s="40" t="s">
        <v>167</v>
      </c>
      <c r="D1941" s="23">
        <v>0</v>
      </c>
      <c r="E1941" s="23">
        <v>0</v>
      </c>
      <c r="F1941" s="23">
        <v>0</v>
      </c>
      <c r="G1941" s="23">
        <v>0</v>
      </c>
      <c r="H1941" s="62" t="str">
        <f t="shared" si="214"/>
        <v/>
      </c>
      <c r="I1941" s="26">
        <v>0</v>
      </c>
      <c r="J1941" s="26">
        <v>0</v>
      </c>
      <c r="K1941" s="26">
        <v>0</v>
      </c>
      <c r="L1941" s="33" t="str">
        <f t="shared" si="215"/>
        <v/>
      </c>
      <c r="M1941" s="28">
        <v>0</v>
      </c>
      <c r="N1941" s="26">
        <v>0</v>
      </c>
      <c r="O1941" s="33" t="str">
        <f t="shared" si="216"/>
        <v/>
      </c>
      <c r="P1941" s="30" t="str">
        <f t="shared" si="217"/>
        <v/>
      </c>
      <c r="Q1941" s="31" t="str">
        <f t="shared" si="218"/>
        <v/>
      </c>
      <c r="R1941" s="31" t="str">
        <f t="shared" si="219"/>
        <v/>
      </c>
      <c r="S1941" s="32" t="str">
        <f t="shared" si="220"/>
        <v/>
      </c>
    </row>
    <row r="1942" spans="1:19" x14ac:dyDescent="0.3">
      <c r="A1942" s="34" t="s">
        <v>445</v>
      </c>
      <c r="B1942" s="40" t="s">
        <v>170</v>
      </c>
      <c r="C1942" s="40" t="s">
        <v>171</v>
      </c>
      <c r="D1942" s="23">
        <v>0</v>
      </c>
      <c r="E1942" s="23">
        <v>0</v>
      </c>
      <c r="F1942" s="23">
        <v>0</v>
      </c>
      <c r="G1942" s="23">
        <v>0</v>
      </c>
      <c r="H1942" s="62" t="str">
        <f t="shared" si="214"/>
        <v/>
      </c>
      <c r="I1942" s="26">
        <v>1080</v>
      </c>
      <c r="J1942" s="26">
        <v>1040</v>
      </c>
      <c r="K1942" s="26">
        <v>304</v>
      </c>
      <c r="L1942" s="33">
        <f t="shared" si="215"/>
        <v>0.29230769230769232</v>
      </c>
      <c r="M1942" s="28">
        <v>0</v>
      </c>
      <c r="N1942" s="26">
        <v>40</v>
      </c>
      <c r="O1942" s="33">
        <f t="shared" si="216"/>
        <v>3.7037037037037035E-2</v>
      </c>
      <c r="P1942" s="30">
        <f t="shared" si="217"/>
        <v>1080</v>
      </c>
      <c r="Q1942" s="31">
        <f t="shared" si="218"/>
        <v>1040</v>
      </c>
      <c r="R1942" s="31">
        <f t="shared" si="219"/>
        <v>40</v>
      </c>
      <c r="S1942" s="32">
        <f t="shared" si="220"/>
        <v>3.7037037037037035E-2</v>
      </c>
    </row>
    <row r="1943" spans="1:19" x14ac:dyDescent="0.3">
      <c r="A1943" s="34" t="s">
        <v>445</v>
      </c>
      <c r="B1943" s="40" t="s">
        <v>172</v>
      </c>
      <c r="C1943" s="40" t="s">
        <v>173</v>
      </c>
      <c r="D1943" s="23">
        <v>0</v>
      </c>
      <c r="E1943" s="23">
        <v>0</v>
      </c>
      <c r="F1943" s="23">
        <v>0</v>
      </c>
      <c r="G1943" s="23">
        <v>0</v>
      </c>
      <c r="H1943" s="62" t="str">
        <f t="shared" si="214"/>
        <v/>
      </c>
      <c r="I1943" s="26">
        <v>0</v>
      </c>
      <c r="J1943" s="26">
        <v>0</v>
      </c>
      <c r="K1943" s="26">
        <v>0</v>
      </c>
      <c r="L1943" s="33" t="str">
        <f t="shared" si="215"/>
        <v/>
      </c>
      <c r="M1943" s="28">
        <v>0</v>
      </c>
      <c r="N1943" s="26">
        <v>0</v>
      </c>
      <c r="O1943" s="33" t="str">
        <f t="shared" si="216"/>
        <v/>
      </c>
      <c r="P1943" s="30" t="str">
        <f t="shared" si="217"/>
        <v/>
      </c>
      <c r="Q1943" s="31" t="str">
        <f t="shared" si="218"/>
        <v/>
      </c>
      <c r="R1943" s="31" t="str">
        <f t="shared" si="219"/>
        <v/>
      </c>
      <c r="S1943" s="32" t="str">
        <f t="shared" si="220"/>
        <v/>
      </c>
    </row>
    <row r="1944" spans="1:19" x14ac:dyDescent="0.3">
      <c r="A1944" s="34" t="s">
        <v>445</v>
      </c>
      <c r="B1944" s="40" t="s">
        <v>178</v>
      </c>
      <c r="C1944" s="40" t="s">
        <v>183</v>
      </c>
      <c r="D1944" s="23">
        <v>0</v>
      </c>
      <c r="E1944" s="23">
        <v>0</v>
      </c>
      <c r="F1944" s="23">
        <v>0</v>
      </c>
      <c r="G1944" s="23">
        <v>0</v>
      </c>
      <c r="H1944" s="62" t="str">
        <f t="shared" si="214"/>
        <v/>
      </c>
      <c r="I1944" s="26">
        <v>0</v>
      </c>
      <c r="J1944" s="26">
        <v>0</v>
      </c>
      <c r="K1944" s="26">
        <v>0</v>
      </c>
      <c r="L1944" s="33" t="str">
        <f t="shared" si="215"/>
        <v/>
      </c>
      <c r="M1944" s="28">
        <v>0</v>
      </c>
      <c r="N1944" s="26">
        <v>0</v>
      </c>
      <c r="O1944" s="33" t="str">
        <f t="shared" si="216"/>
        <v/>
      </c>
      <c r="P1944" s="30" t="str">
        <f t="shared" si="217"/>
        <v/>
      </c>
      <c r="Q1944" s="31" t="str">
        <f t="shared" si="218"/>
        <v/>
      </c>
      <c r="R1944" s="31" t="str">
        <f t="shared" si="219"/>
        <v/>
      </c>
      <c r="S1944" s="32" t="str">
        <f t="shared" si="220"/>
        <v/>
      </c>
    </row>
    <row r="1945" spans="1:19" x14ac:dyDescent="0.3">
      <c r="A1945" s="34" t="s">
        <v>445</v>
      </c>
      <c r="B1945" s="40" t="s">
        <v>178</v>
      </c>
      <c r="C1945" s="40" t="s">
        <v>184</v>
      </c>
      <c r="D1945" s="23">
        <v>1</v>
      </c>
      <c r="E1945" s="23">
        <v>0</v>
      </c>
      <c r="F1945" s="23">
        <v>0</v>
      </c>
      <c r="G1945" s="23">
        <v>1</v>
      </c>
      <c r="H1945" s="62">
        <f t="shared" si="214"/>
        <v>1</v>
      </c>
      <c r="I1945" s="26">
        <v>217373</v>
      </c>
      <c r="J1945" s="26">
        <v>191162</v>
      </c>
      <c r="K1945" s="26">
        <v>190711</v>
      </c>
      <c r="L1945" s="33">
        <f t="shared" si="215"/>
        <v>0.99764074449942985</v>
      </c>
      <c r="M1945" s="28">
        <v>85</v>
      </c>
      <c r="N1945" s="26">
        <v>26126</v>
      </c>
      <c r="O1945" s="33">
        <f t="shared" si="216"/>
        <v>0.12018971997442185</v>
      </c>
      <c r="P1945" s="30">
        <f t="shared" si="217"/>
        <v>217374</v>
      </c>
      <c r="Q1945" s="31">
        <f t="shared" si="218"/>
        <v>191247</v>
      </c>
      <c r="R1945" s="31">
        <f t="shared" si="219"/>
        <v>26127</v>
      </c>
      <c r="S1945" s="32">
        <f t="shared" si="220"/>
        <v>0.12019376742388695</v>
      </c>
    </row>
    <row r="1946" spans="1:19" x14ac:dyDescent="0.3">
      <c r="A1946" s="34" t="s">
        <v>445</v>
      </c>
      <c r="B1946" s="40" t="s">
        <v>185</v>
      </c>
      <c r="C1946" s="40" t="s">
        <v>186</v>
      </c>
      <c r="D1946" s="23">
        <v>0</v>
      </c>
      <c r="E1946" s="23">
        <v>0</v>
      </c>
      <c r="F1946" s="23">
        <v>0</v>
      </c>
      <c r="G1946" s="23">
        <v>0</v>
      </c>
      <c r="H1946" s="62" t="str">
        <f t="shared" si="214"/>
        <v/>
      </c>
      <c r="I1946" s="26">
        <v>19679</v>
      </c>
      <c r="J1946" s="26">
        <v>18846</v>
      </c>
      <c r="K1946" s="26">
        <v>3367</v>
      </c>
      <c r="L1946" s="33">
        <f t="shared" si="215"/>
        <v>0.17865860129470446</v>
      </c>
      <c r="M1946" s="28">
        <v>166</v>
      </c>
      <c r="N1946" s="26">
        <v>667</v>
      </c>
      <c r="O1946" s="33">
        <f t="shared" si="216"/>
        <v>3.3893998678794654E-2</v>
      </c>
      <c r="P1946" s="30">
        <f t="shared" si="217"/>
        <v>19679</v>
      </c>
      <c r="Q1946" s="31">
        <f t="shared" si="218"/>
        <v>19012</v>
      </c>
      <c r="R1946" s="31">
        <f t="shared" si="219"/>
        <v>667</v>
      </c>
      <c r="S1946" s="32">
        <f t="shared" si="220"/>
        <v>3.3893998678794654E-2</v>
      </c>
    </row>
    <row r="1947" spans="1:19" x14ac:dyDescent="0.3">
      <c r="A1947" s="34" t="s">
        <v>445</v>
      </c>
      <c r="B1947" s="40" t="s">
        <v>187</v>
      </c>
      <c r="C1947" s="40" t="s">
        <v>188</v>
      </c>
      <c r="D1947" s="23">
        <v>0</v>
      </c>
      <c r="E1947" s="23">
        <v>0</v>
      </c>
      <c r="F1947" s="23">
        <v>0</v>
      </c>
      <c r="G1947" s="23">
        <v>0</v>
      </c>
      <c r="H1947" s="62" t="str">
        <f t="shared" si="214"/>
        <v/>
      </c>
      <c r="I1947" s="26">
        <v>13440</v>
      </c>
      <c r="J1947" s="26">
        <v>11883</v>
      </c>
      <c r="K1947" s="26">
        <v>1983</v>
      </c>
      <c r="L1947" s="33">
        <f t="shared" si="215"/>
        <v>0.16687705124968441</v>
      </c>
      <c r="M1947" s="28">
        <v>247</v>
      </c>
      <c r="N1947" s="26">
        <v>1310</v>
      </c>
      <c r="O1947" s="33">
        <f t="shared" si="216"/>
        <v>9.7470238095238096E-2</v>
      </c>
      <c r="P1947" s="30">
        <f t="shared" si="217"/>
        <v>13440</v>
      </c>
      <c r="Q1947" s="31">
        <f t="shared" si="218"/>
        <v>12130</v>
      </c>
      <c r="R1947" s="31">
        <f t="shared" si="219"/>
        <v>1310</v>
      </c>
      <c r="S1947" s="32">
        <f t="shared" si="220"/>
        <v>9.7470238095238096E-2</v>
      </c>
    </row>
    <row r="1948" spans="1:19" x14ac:dyDescent="0.3">
      <c r="A1948" s="34" t="s">
        <v>445</v>
      </c>
      <c r="B1948" s="40" t="s">
        <v>189</v>
      </c>
      <c r="C1948" s="40" t="s">
        <v>190</v>
      </c>
      <c r="D1948" s="23">
        <v>0</v>
      </c>
      <c r="E1948" s="23">
        <v>0</v>
      </c>
      <c r="F1948" s="23">
        <v>0</v>
      </c>
      <c r="G1948" s="23">
        <v>0</v>
      </c>
      <c r="H1948" s="62" t="str">
        <f t="shared" si="214"/>
        <v/>
      </c>
      <c r="I1948" s="26">
        <v>0</v>
      </c>
      <c r="J1948" s="26">
        <v>0</v>
      </c>
      <c r="K1948" s="26">
        <v>0</v>
      </c>
      <c r="L1948" s="33" t="str">
        <f t="shared" si="215"/>
        <v/>
      </c>
      <c r="M1948" s="28">
        <v>0</v>
      </c>
      <c r="N1948" s="26">
        <v>0</v>
      </c>
      <c r="O1948" s="33" t="str">
        <f t="shared" si="216"/>
        <v/>
      </c>
      <c r="P1948" s="30" t="str">
        <f t="shared" si="217"/>
        <v/>
      </c>
      <c r="Q1948" s="31" t="str">
        <f t="shared" si="218"/>
        <v/>
      </c>
      <c r="R1948" s="31" t="str">
        <f t="shared" si="219"/>
        <v/>
      </c>
      <c r="S1948" s="32" t="str">
        <f t="shared" si="220"/>
        <v/>
      </c>
    </row>
    <row r="1949" spans="1:19" x14ac:dyDescent="0.3">
      <c r="A1949" s="34" t="s">
        <v>445</v>
      </c>
      <c r="B1949" s="40" t="s">
        <v>192</v>
      </c>
      <c r="C1949" s="40" t="s">
        <v>193</v>
      </c>
      <c r="D1949" s="23">
        <v>0</v>
      </c>
      <c r="E1949" s="23">
        <v>0</v>
      </c>
      <c r="F1949" s="23">
        <v>0</v>
      </c>
      <c r="G1949" s="23">
        <v>0</v>
      </c>
      <c r="H1949" s="62" t="str">
        <f t="shared" si="214"/>
        <v/>
      </c>
      <c r="I1949" s="26">
        <v>0</v>
      </c>
      <c r="J1949" s="26">
        <v>0</v>
      </c>
      <c r="K1949" s="26">
        <v>0</v>
      </c>
      <c r="L1949" s="33" t="str">
        <f t="shared" si="215"/>
        <v/>
      </c>
      <c r="M1949" s="28">
        <v>0</v>
      </c>
      <c r="N1949" s="26">
        <v>0</v>
      </c>
      <c r="O1949" s="33" t="str">
        <f t="shared" si="216"/>
        <v/>
      </c>
      <c r="P1949" s="30" t="str">
        <f t="shared" si="217"/>
        <v/>
      </c>
      <c r="Q1949" s="31" t="str">
        <f t="shared" si="218"/>
        <v/>
      </c>
      <c r="R1949" s="31" t="str">
        <f t="shared" si="219"/>
        <v/>
      </c>
      <c r="S1949" s="32" t="str">
        <f t="shared" si="220"/>
        <v/>
      </c>
    </row>
    <row r="1950" spans="1:19" x14ac:dyDescent="0.3">
      <c r="A1950" s="34" t="s">
        <v>445</v>
      </c>
      <c r="B1950" s="40" t="s">
        <v>194</v>
      </c>
      <c r="C1950" s="40" t="s">
        <v>197</v>
      </c>
      <c r="D1950" s="23">
        <v>0</v>
      </c>
      <c r="E1950" s="23">
        <v>0</v>
      </c>
      <c r="F1950" s="23">
        <v>0</v>
      </c>
      <c r="G1950" s="23">
        <v>0</v>
      </c>
      <c r="H1950" s="62" t="str">
        <f t="shared" si="214"/>
        <v/>
      </c>
      <c r="I1950" s="26">
        <v>299</v>
      </c>
      <c r="J1950" s="26">
        <v>271</v>
      </c>
      <c r="K1950" s="26">
        <v>270</v>
      </c>
      <c r="L1950" s="33">
        <f t="shared" si="215"/>
        <v>0.99630996309963105</v>
      </c>
      <c r="M1950" s="28">
        <v>0</v>
      </c>
      <c r="N1950" s="26">
        <v>28</v>
      </c>
      <c r="O1950" s="33">
        <f t="shared" si="216"/>
        <v>9.3645484949832769E-2</v>
      </c>
      <c r="P1950" s="30">
        <f t="shared" si="217"/>
        <v>299</v>
      </c>
      <c r="Q1950" s="31">
        <f t="shared" si="218"/>
        <v>271</v>
      </c>
      <c r="R1950" s="31">
        <f t="shared" si="219"/>
        <v>28</v>
      </c>
      <c r="S1950" s="32">
        <f t="shared" si="220"/>
        <v>9.3645484949832769E-2</v>
      </c>
    </row>
    <row r="1951" spans="1:19" x14ac:dyDescent="0.3">
      <c r="A1951" s="34" t="s">
        <v>445</v>
      </c>
      <c r="B1951" s="40" t="s">
        <v>198</v>
      </c>
      <c r="C1951" s="40" t="s">
        <v>199</v>
      </c>
      <c r="D1951" s="23">
        <v>0</v>
      </c>
      <c r="E1951" s="23">
        <v>0</v>
      </c>
      <c r="F1951" s="23">
        <v>0</v>
      </c>
      <c r="G1951" s="23">
        <v>0</v>
      </c>
      <c r="H1951" s="62" t="str">
        <f t="shared" si="214"/>
        <v/>
      </c>
      <c r="I1951" s="26">
        <v>0</v>
      </c>
      <c r="J1951" s="26">
        <v>0</v>
      </c>
      <c r="K1951" s="26">
        <v>0</v>
      </c>
      <c r="L1951" s="33" t="str">
        <f t="shared" si="215"/>
        <v/>
      </c>
      <c r="M1951" s="28">
        <v>0</v>
      </c>
      <c r="N1951" s="26">
        <v>0</v>
      </c>
      <c r="O1951" s="33" t="str">
        <f t="shared" si="216"/>
        <v/>
      </c>
      <c r="P1951" s="30" t="str">
        <f t="shared" si="217"/>
        <v/>
      </c>
      <c r="Q1951" s="31" t="str">
        <f t="shared" si="218"/>
        <v/>
      </c>
      <c r="R1951" s="31" t="str">
        <f t="shared" si="219"/>
        <v/>
      </c>
      <c r="S1951" s="32" t="str">
        <f t="shared" si="220"/>
        <v/>
      </c>
    </row>
    <row r="1952" spans="1:19" x14ac:dyDescent="0.3">
      <c r="A1952" s="34" t="s">
        <v>445</v>
      </c>
      <c r="B1952" s="40" t="s">
        <v>198</v>
      </c>
      <c r="C1952" s="40" t="s">
        <v>200</v>
      </c>
      <c r="D1952" s="23">
        <v>0</v>
      </c>
      <c r="E1952" s="23">
        <v>0</v>
      </c>
      <c r="F1952" s="23">
        <v>0</v>
      </c>
      <c r="G1952" s="23">
        <v>0</v>
      </c>
      <c r="H1952" s="62" t="str">
        <f t="shared" si="214"/>
        <v/>
      </c>
      <c r="I1952" s="26">
        <v>14</v>
      </c>
      <c r="J1952" s="26">
        <v>13</v>
      </c>
      <c r="K1952" s="26">
        <v>13</v>
      </c>
      <c r="L1952" s="33">
        <f t="shared" si="215"/>
        <v>1</v>
      </c>
      <c r="M1952" s="28">
        <v>1</v>
      </c>
      <c r="N1952" s="26">
        <v>0</v>
      </c>
      <c r="O1952" s="33">
        <f t="shared" si="216"/>
        <v>0</v>
      </c>
      <c r="P1952" s="30">
        <f t="shared" si="217"/>
        <v>14</v>
      </c>
      <c r="Q1952" s="31">
        <f t="shared" si="218"/>
        <v>14</v>
      </c>
      <c r="R1952" s="31" t="str">
        <f t="shared" si="219"/>
        <v/>
      </c>
      <c r="S1952" s="32" t="str">
        <f t="shared" si="220"/>
        <v/>
      </c>
    </row>
    <row r="1953" spans="1:19" x14ac:dyDescent="0.3">
      <c r="A1953" s="34" t="s">
        <v>445</v>
      </c>
      <c r="B1953" s="40" t="s">
        <v>198</v>
      </c>
      <c r="C1953" s="40" t="s">
        <v>201</v>
      </c>
      <c r="D1953" s="23">
        <v>0</v>
      </c>
      <c r="E1953" s="23">
        <v>0</v>
      </c>
      <c r="F1953" s="23">
        <v>0</v>
      </c>
      <c r="G1953" s="23">
        <v>0</v>
      </c>
      <c r="H1953" s="62" t="str">
        <f t="shared" ref="H1953:H2016" si="221">IF((E1953+G1953)&lt;&gt;0,G1953/(E1953+G1953),"")</f>
        <v/>
      </c>
      <c r="I1953" s="26">
        <v>0</v>
      </c>
      <c r="J1953" s="26">
        <v>0</v>
      </c>
      <c r="K1953" s="26">
        <v>0</v>
      </c>
      <c r="L1953" s="33" t="str">
        <f t="shared" ref="L1953:L2016" si="222">IF(J1953&lt;&gt;0,K1953/J1953,"")</f>
        <v/>
      </c>
      <c r="M1953" s="28">
        <v>0</v>
      </c>
      <c r="N1953" s="26">
        <v>0</v>
      </c>
      <c r="O1953" s="33" t="str">
        <f t="shared" ref="O1953:O2016" si="223">IF((J1953+M1953+N1953)&lt;&gt;0,N1953/(J1953+M1953+N1953),"")</f>
        <v/>
      </c>
      <c r="P1953" s="30" t="str">
        <f t="shared" si="217"/>
        <v/>
      </c>
      <c r="Q1953" s="31" t="str">
        <f t="shared" si="218"/>
        <v/>
      </c>
      <c r="R1953" s="31" t="str">
        <f t="shared" si="219"/>
        <v/>
      </c>
      <c r="S1953" s="32" t="str">
        <f t="shared" si="220"/>
        <v/>
      </c>
    </row>
    <row r="1954" spans="1:19" x14ac:dyDescent="0.3">
      <c r="A1954" s="34" t="s">
        <v>445</v>
      </c>
      <c r="B1954" s="40" t="s">
        <v>198</v>
      </c>
      <c r="C1954" s="40" t="s">
        <v>202</v>
      </c>
      <c r="D1954" s="23">
        <v>0</v>
      </c>
      <c r="E1954" s="23">
        <v>0</v>
      </c>
      <c r="F1954" s="23">
        <v>0</v>
      </c>
      <c r="G1954" s="23">
        <v>0</v>
      </c>
      <c r="H1954" s="62" t="str">
        <f t="shared" si="221"/>
        <v/>
      </c>
      <c r="I1954" s="26">
        <v>6</v>
      </c>
      <c r="J1954" s="26">
        <v>6</v>
      </c>
      <c r="K1954" s="26">
        <v>3</v>
      </c>
      <c r="L1954" s="33">
        <f t="shared" si="222"/>
        <v>0.5</v>
      </c>
      <c r="M1954" s="28">
        <v>0</v>
      </c>
      <c r="N1954" s="26">
        <v>0</v>
      </c>
      <c r="O1954" s="33">
        <f t="shared" si="223"/>
        <v>0</v>
      </c>
      <c r="P1954" s="30">
        <f t="shared" ref="P1954:P2017" si="224">IF(SUM(D1954,I1954)&gt;0,SUM(D1954,I1954),"")</f>
        <v>6</v>
      </c>
      <c r="Q1954" s="31">
        <f t="shared" ref="Q1954:Q2017" si="225">IF(SUM(E1954,J1954, M1954)&gt;0,SUM(E1954,J1954, M1954),"")</f>
        <v>6</v>
      </c>
      <c r="R1954" s="31" t="str">
        <f t="shared" ref="R1954:R2017" si="226">IF(SUM(G1954,N1954)&gt;0,SUM(G1954,N1954),"")</f>
        <v/>
      </c>
      <c r="S1954" s="32" t="str">
        <f t="shared" ref="S1954:S2017" si="227">IFERROR(IF((Q1954+R1954)&lt;&gt;0,R1954/(Q1954+R1954),""),"")</f>
        <v/>
      </c>
    </row>
    <row r="1955" spans="1:19" x14ac:dyDescent="0.3">
      <c r="A1955" s="34" t="s">
        <v>445</v>
      </c>
      <c r="B1955" s="40" t="s">
        <v>206</v>
      </c>
      <c r="C1955" s="40" t="s">
        <v>207</v>
      </c>
      <c r="D1955" s="23">
        <v>0</v>
      </c>
      <c r="E1955" s="23">
        <v>0</v>
      </c>
      <c r="F1955" s="23">
        <v>0</v>
      </c>
      <c r="G1955" s="23">
        <v>0</v>
      </c>
      <c r="H1955" s="62" t="str">
        <f t="shared" si="221"/>
        <v/>
      </c>
      <c r="I1955" s="26">
        <v>0</v>
      </c>
      <c r="J1955" s="26">
        <v>0</v>
      </c>
      <c r="K1955" s="26">
        <v>0</v>
      </c>
      <c r="L1955" s="33" t="str">
        <f t="shared" si="222"/>
        <v/>
      </c>
      <c r="M1955" s="28">
        <v>0</v>
      </c>
      <c r="N1955" s="26">
        <v>0</v>
      </c>
      <c r="O1955" s="33" t="str">
        <f t="shared" si="223"/>
        <v/>
      </c>
      <c r="P1955" s="30" t="str">
        <f t="shared" si="224"/>
        <v/>
      </c>
      <c r="Q1955" s="31" t="str">
        <f t="shared" si="225"/>
        <v/>
      </c>
      <c r="R1955" s="31" t="str">
        <f t="shared" si="226"/>
        <v/>
      </c>
      <c r="S1955" s="32" t="str">
        <f t="shared" si="227"/>
        <v/>
      </c>
    </row>
    <row r="1956" spans="1:19" x14ac:dyDescent="0.3">
      <c r="A1956" s="34" t="s">
        <v>445</v>
      </c>
      <c r="B1956" s="40" t="s">
        <v>206</v>
      </c>
      <c r="C1956" s="40" t="s">
        <v>208</v>
      </c>
      <c r="D1956" s="23">
        <v>0</v>
      </c>
      <c r="E1956" s="23">
        <v>0</v>
      </c>
      <c r="F1956" s="23">
        <v>0</v>
      </c>
      <c r="G1956" s="23">
        <v>0</v>
      </c>
      <c r="H1956" s="62" t="str">
        <f t="shared" si="221"/>
        <v/>
      </c>
      <c r="I1956" s="26">
        <v>766</v>
      </c>
      <c r="J1956" s="26">
        <v>721</v>
      </c>
      <c r="K1956" s="26">
        <v>413</v>
      </c>
      <c r="L1956" s="33">
        <f t="shared" si="222"/>
        <v>0.57281553398058249</v>
      </c>
      <c r="M1956" s="28">
        <v>6</v>
      </c>
      <c r="N1956" s="26">
        <v>39</v>
      </c>
      <c r="O1956" s="33">
        <f t="shared" si="223"/>
        <v>5.0913838120104436E-2</v>
      </c>
      <c r="P1956" s="30">
        <f t="shared" si="224"/>
        <v>766</v>
      </c>
      <c r="Q1956" s="31">
        <f t="shared" si="225"/>
        <v>727</v>
      </c>
      <c r="R1956" s="31">
        <f t="shared" si="226"/>
        <v>39</v>
      </c>
      <c r="S1956" s="32">
        <f t="shared" si="227"/>
        <v>5.0913838120104436E-2</v>
      </c>
    </row>
    <row r="1957" spans="1:19" x14ac:dyDescent="0.3">
      <c r="A1957" s="34" t="s">
        <v>445</v>
      </c>
      <c r="B1957" s="40" t="s">
        <v>209</v>
      </c>
      <c r="C1957" s="40" t="s">
        <v>210</v>
      </c>
      <c r="D1957" s="23">
        <v>0</v>
      </c>
      <c r="E1957" s="23">
        <v>0</v>
      </c>
      <c r="F1957" s="23">
        <v>0</v>
      </c>
      <c r="G1957" s="23">
        <v>0</v>
      </c>
      <c r="H1957" s="62" t="str">
        <f t="shared" si="221"/>
        <v/>
      </c>
      <c r="I1957" s="26">
        <v>3110</v>
      </c>
      <c r="J1957" s="26">
        <v>2753</v>
      </c>
      <c r="K1957" s="26">
        <v>1284</v>
      </c>
      <c r="L1957" s="33">
        <f t="shared" si="222"/>
        <v>0.46640029059208138</v>
      </c>
      <c r="M1957" s="28">
        <v>157</v>
      </c>
      <c r="N1957" s="26">
        <v>200</v>
      </c>
      <c r="O1957" s="33">
        <f t="shared" si="223"/>
        <v>6.4308681672025719E-2</v>
      </c>
      <c r="P1957" s="30">
        <f t="shared" si="224"/>
        <v>3110</v>
      </c>
      <c r="Q1957" s="31">
        <f t="shared" si="225"/>
        <v>2910</v>
      </c>
      <c r="R1957" s="31">
        <f t="shared" si="226"/>
        <v>200</v>
      </c>
      <c r="S1957" s="32">
        <f t="shared" si="227"/>
        <v>6.4308681672025719E-2</v>
      </c>
    </row>
    <row r="1958" spans="1:19" x14ac:dyDescent="0.3">
      <c r="A1958" s="34" t="s">
        <v>445</v>
      </c>
      <c r="B1958" s="40" t="s">
        <v>211</v>
      </c>
      <c r="C1958" s="40" t="s">
        <v>212</v>
      </c>
      <c r="D1958" s="23">
        <v>0</v>
      </c>
      <c r="E1958" s="23">
        <v>0</v>
      </c>
      <c r="F1958" s="23">
        <v>0</v>
      </c>
      <c r="G1958" s="23">
        <v>0</v>
      </c>
      <c r="H1958" s="62" t="str">
        <f t="shared" si="221"/>
        <v/>
      </c>
      <c r="I1958" s="26">
        <v>0</v>
      </c>
      <c r="J1958" s="26">
        <v>0</v>
      </c>
      <c r="K1958" s="26">
        <v>0</v>
      </c>
      <c r="L1958" s="33" t="str">
        <f t="shared" si="222"/>
        <v/>
      </c>
      <c r="M1958" s="28">
        <v>0</v>
      </c>
      <c r="N1958" s="26">
        <v>0</v>
      </c>
      <c r="O1958" s="33" t="str">
        <f t="shared" si="223"/>
        <v/>
      </c>
      <c r="P1958" s="30" t="str">
        <f t="shared" si="224"/>
        <v/>
      </c>
      <c r="Q1958" s="31" t="str">
        <f t="shared" si="225"/>
        <v/>
      </c>
      <c r="R1958" s="31" t="str">
        <f t="shared" si="226"/>
        <v/>
      </c>
      <c r="S1958" s="32" t="str">
        <f t="shared" si="227"/>
        <v/>
      </c>
    </row>
    <row r="1959" spans="1:19" x14ac:dyDescent="0.3">
      <c r="A1959" s="34" t="s">
        <v>445</v>
      </c>
      <c r="B1959" s="40" t="s">
        <v>211</v>
      </c>
      <c r="C1959" s="40" t="s">
        <v>213</v>
      </c>
      <c r="D1959" s="23">
        <v>0</v>
      </c>
      <c r="E1959" s="23">
        <v>0</v>
      </c>
      <c r="F1959" s="23">
        <v>0</v>
      </c>
      <c r="G1959" s="23">
        <v>0</v>
      </c>
      <c r="H1959" s="62" t="str">
        <f t="shared" si="221"/>
        <v/>
      </c>
      <c r="I1959" s="26">
        <v>3905</v>
      </c>
      <c r="J1959" s="26">
        <v>3282</v>
      </c>
      <c r="K1959" s="26">
        <v>784</v>
      </c>
      <c r="L1959" s="33">
        <f t="shared" si="222"/>
        <v>0.23887873248019501</v>
      </c>
      <c r="M1959" s="28">
        <v>15</v>
      </c>
      <c r="N1959" s="26">
        <v>608</v>
      </c>
      <c r="O1959" s="33">
        <f t="shared" si="223"/>
        <v>0.15569782330345711</v>
      </c>
      <c r="P1959" s="30">
        <f t="shared" si="224"/>
        <v>3905</v>
      </c>
      <c r="Q1959" s="31">
        <f t="shared" si="225"/>
        <v>3297</v>
      </c>
      <c r="R1959" s="31">
        <f t="shared" si="226"/>
        <v>608</v>
      </c>
      <c r="S1959" s="32">
        <f t="shared" si="227"/>
        <v>0.15569782330345711</v>
      </c>
    </row>
    <row r="1960" spans="1:19" x14ac:dyDescent="0.3">
      <c r="A1960" s="34" t="s">
        <v>445</v>
      </c>
      <c r="B1960" s="40" t="s">
        <v>214</v>
      </c>
      <c r="C1960" s="40" t="s">
        <v>215</v>
      </c>
      <c r="D1960" s="23">
        <v>3</v>
      </c>
      <c r="E1960" s="23">
        <v>3</v>
      </c>
      <c r="F1960" s="23">
        <v>0</v>
      </c>
      <c r="G1960" s="23">
        <v>0</v>
      </c>
      <c r="H1960" s="62">
        <f t="shared" si="221"/>
        <v>0</v>
      </c>
      <c r="I1960" s="26">
        <v>3930</v>
      </c>
      <c r="J1960" s="26">
        <v>3075</v>
      </c>
      <c r="K1960" s="26">
        <v>1538</v>
      </c>
      <c r="L1960" s="33">
        <f t="shared" si="222"/>
        <v>0.50016260162601622</v>
      </c>
      <c r="M1960" s="28">
        <v>255</v>
      </c>
      <c r="N1960" s="26">
        <v>600</v>
      </c>
      <c r="O1960" s="33">
        <f t="shared" si="223"/>
        <v>0.15267175572519084</v>
      </c>
      <c r="P1960" s="30">
        <f t="shared" si="224"/>
        <v>3933</v>
      </c>
      <c r="Q1960" s="31">
        <f t="shared" si="225"/>
        <v>3333</v>
      </c>
      <c r="R1960" s="31">
        <f t="shared" si="226"/>
        <v>600</v>
      </c>
      <c r="S1960" s="32">
        <f t="shared" si="227"/>
        <v>0.15255530129672007</v>
      </c>
    </row>
    <row r="1961" spans="1:19" x14ac:dyDescent="0.3">
      <c r="A1961" s="34" t="s">
        <v>445</v>
      </c>
      <c r="B1961" s="40" t="s">
        <v>216</v>
      </c>
      <c r="C1961" s="40" t="s">
        <v>217</v>
      </c>
      <c r="D1961" s="23">
        <v>0</v>
      </c>
      <c r="E1961" s="23">
        <v>0</v>
      </c>
      <c r="F1961" s="23">
        <v>0</v>
      </c>
      <c r="G1961" s="23">
        <v>0</v>
      </c>
      <c r="H1961" s="62" t="str">
        <f t="shared" si="221"/>
        <v/>
      </c>
      <c r="I1961" s="26">
        <v>694</v>
      </c>
      <c r="J1961" s="26">
        <v>662</v>
      </c>
      <c r="K1961" s="26">
        <v>660</v>
      </c>
      <c r="L1961" s="33">
        <f t="shared" si="222"/>
        <v>0.99697885196374625</v>
      </c>
      <c r="M1961" s="28">
        <v>11</v>
      </c>
      <c r="N1961" s="26">
        <v>21</v>
      </c>
      <c r="O1961" s="33">
        <f t="shared" si="223"/>
        <v>3.0259365994236311E-2</v>
      </c>
      <c r="P1961" s="30">
        <f t="shared" si="224"/>
        <v>694</v>
      </c>
      <c r="Q1961" s="31">
        <f t="shared" si="225"/>
        <v>673</v>
      </c>
      <c r="R1961" s="31">
        <f t="shared" si="226"/>
        <v>21</v>
      </c>
      <c r="S1961" s="32">
        <f t="shared" si="227"/>
        <v>3.0259365994236311E-2</v>
      </c>
    </row>
    <row r="1962" spans="1:19" x14ac:dyDescent="0.3">
      <c r="A1962" s="34" t="s">
        <v>445</v>
      </c>
      <c r="B1962" s="40" t="s">
        <v>218</v>
      </c>
      <c r="C1962" s="40" t="s">
        <v>218</v>
      </c>
      <c r="D1962" s="23">
        <v>0</v>
      </c>
      <c r="E1962" s="23">
        <v>0</v>
      </c>
      <c r="F1962" s="23">
        <v>0</v>
      </c>
      <c r="G1962" s="23">
        <v>0</v>
      </c>
      <c r="H1962" s="62" t="str">
        <f t="shared" si="221"/>
        <v/>
      </c>
      <c r="I1962" s="26">
        <v>0</v>
      </c>
      <c r="J1962" s="26">
        <v>0</v>
      </c>
      <c r="K1962" s="26">
        <v>0</v>
      </c>
      <c r="L1962" s="33" t="str">
        <f t="shared" si="222"/>
        <v/>
      </c>
      <c r="M1962" s="28">
        <v>0</v>
      </c>
      <c r="N1962" s="26">
        <v>0</v>
      </c>
      <c r="O1962" s="33" t="str">
        <f t="shared" si="223"/>
        <v/>
      </c>
      <c r="P1962" s="30" t="str">
        <f t="shared" si="224"/>
        <v/>
      </c>
      <c r="Q1962" s="31" t="str">
        <f t="shared" si="225"/>
        <v/>
      </c>
      <c r="R1962" s="31" t="str">
        <f t="shared" si="226"/>
        <v/>
      </c>
      <c r="S1962" s="32" t="str">
        <f t="shared" si="227"/>
        <v/>
      </c>
    </row>
    <row r="1963" spans="1:19" x14ac:dyDescent="0.3">
      <c r="A1963" s="34" t="s">
        <v>445</v>
      </c>
      <c r="B1963" s="40" t="s">
        <v>219</v>
      </c>
      <c r="C1963" s="40" t="s">
        <v>220</v>
      </c>
      <c r="D1963" s="23">
        <v>0</v>
      </c>
      <c r="E1963" s="23">
        <v>0</v>
      </c>
      <c r="F1963" s="23">
        <v>0</v>
      </c>
      <c r="G1963" s="23">
        <v>0</v>
      </c>
      <c r="H1963" s="62" t="str">
        <f t="shared" si="221"/>
        <v/>
      </c>
      <c r="I1963" s="26">
        <v>3574</v>
      </c>
      <c r="J1963" s="26">
        <v>2563</v>
      </c>
      <c r="K1963" s="26">
        <v>332</v>
      </c>
      <c r="L1963" s="33">
        <f t="shared" si="222"/>
        <v>0.129535700351151</v>
      </c>
      <c r="M1963" s="28">
        <v>19</v>
      </c>
      <c r="N1963" s="26">
        <v>992</v>
      </c>
      <c r="O1963" s="33">
        <f t="shared" si="223"/>
        <v>0.2775601566871852</v>
      </c>
      <c r="P1963" s="30">
        <f t="shared" si="224"/>
        <v>3574</v>
      </c>
      <c r="Q1963" s="31">
        <f t="shared" si="225"/>
        <v>2582</v>
      </c>
      <c r="R1963" s="31">
        <f t="shared" si="226"/>
        <v>992</v>
      </c>
      <c r="S1963" s="32">
        <f t="shared" si="227"/>
        <v>0.2775601566871852</v>
      </c>
    </row>
    <row r="1964" spans="1:19" x14ac:dyDescent="0.3">
      <c r="A1964" s="34" t="s">
        <v>445</v>
      </c>
      <c r="B1964" s="40" t="s">
        <v>223</v>
      </c>
      <c r="C1964" s="40" t="s">
        <v>224</v>
      </c>
      <c r="D1964" s="23">
        <v>0</v>
      </c>
      <c r="E1964" s="23">
        <v>0</v>
      </c>
      <c r="F1964" s="23">
        <v>0</v>
      </c>
      <c r="G1964" s="23">
        <v>0</v>
      </c>
      <c r="H1964" s="62" t="str">
        <f t="shared" si="221"/>
        <v/>
      </c>
      <c r="I1964" s="26">
        <v>0</v>
      </c>
      <c r="J1964" s="26">
        <v>0</v>
      </c>
      <c r="K1964" s="26">
        <v>0</v>
      </c>
      <c r="L1964" s="33" t="str">
        <f t="shared" si="222"/>
        <v/>
      </c>
      <c r="M1964" s="28">
        <v>0</v>
      </c>
      <c r="N1964" s="26">
        <v>0</v>
      </c>
      <c r="O1964" s="33" t="str">
        <f t="shared" si="223"/>
        <v/>
      </c>
      <c r="P1964" s="30" t="str">
        <f t="shared" si="224"/>
        <v/>
      </c>
      <c r="Q1964" s="31" t="str">
        <f t="shared" si="225"/>
        <v/>
      </c>
      <c r="R1964" s="31" t="str">
        <f t="shared" si="226"/>
        <v/>
      </c>
      <c r="S1964" s="32" t="str">
        <f t="shared" si="227"/>
        <v/>
      </c>
    </row>
    <row r="1965" spans="1:19" x14ac:dyDescent="0.3">
      <c r="A1965" s="34" t="s">
        <v>445</v>
      </c>
      <c r="B1965" s="40" t="s">
        <v>225</v>
      </c>
      <c r="C1965" s="40" t="s">
        <v>226</v>
      </c>
      <c r="D1965" s="23">
        <v>1</v>
      </c>
      <c r="E1965" s="23">
        <v>1</v>
      </c>
      <c r="F1965" s="23">
        <v>0</v>
      </c>
      <c r="G1965" s="23">
        <v>0</v>
      </c>
      <c r="H1965" s="62">
        <f t="shared" si="221"/>
        <v>0</v>
      </c>
      <c r="I1965" s="26">
        <v>2931</v>
      </c>
      <c r="J1965" s="26">
        <v>2245</v>
      </c>
      <c r="K1965" s="26">
        <v>1412</v>
      </c>
      <c r="L1965" s="33">
        <f t="shared" si="222"/>
        <v>0.62895322939866372</v>
      </c>
      <c r="M1965" s="28">
        <v>60</v>
      </c>
      <c r="N1965" s="26">
        <v>626</v>
      </c>
      <c r="O1965" s="33">
        <f t="shared" si="223"/>
        <v>0.21357898328215627</v>
      </c>
      <c r="P1965" s="30">
        <f t="shared" si="224"/>
        <v>2932</v>
      </c>
      <c r="Q1965" s="31">
        <f t="shared" si="225"/>
        <v>2306</v>
      </c>
      <c r="R1965" s="31">
        <f t="shared" si="226"/>
        <v>626</v>
      </c>
      <c r="S1965" s="32">
        <f t="shared" si="227"/>
        <v>0.21350613915416097</v>
      </c>
    </row>
    <row r="1966" spans="1:19" x14ac:dyDescent="0.3">
      <c r="A1966" s="34" t="s">
        <v>445</v>
      </c>
      <c r="B1966" s="40" t="s">
        <v>227</v>
      </c>
      <c r="C1966" s="40" t="s">
        <v>228</v>
      </c>
      <c r="D1966" s="23">
        <v>0</v>
      </c>
      <c r="E1966" s="23">
        <v>0</v>
      </c>
      <c r="F1966" s="23">
        <v>0</v>
      </c>
      <c r="G1966" s="23">
        <v>0</v>
      </c>
      <c r="H1966" s="62" t="str">
        <f t="shared" si="221"/>
        <v/>
      </c>
      <c r="I1966" s="26">
        <v>0</v>
      </c>
      <c r="J1966" s="26">
        <v>0</v>
      </c>
      <c r="K1966" s="26">
        <v>0</v>
      </c>
      <c r="L1966" s="33" t="str">
        <f t="shared" si="222"/>
        <v/>
      </c>
      <c r="M1966" s="28">
        <v>0</v>
      </c>
      <c r="N1966" s="26">
        <v>0</v>
      </c>
      <c r="O1966" s="33" t="str">
        <f t="shared" si="223"/>
        <v/>
      </c>
      <c r="P1966" s="30" t="str">
        <f t="shared" si="224"/>
        <v/>
      </c>
      <c r="Q1966" s="31" t="str">
        <f t="shared" si="225"/>
        <v/>
      </c>
      <c r="R1966" s="31" t="str">
        <f t="shared" si="226"/>
        <v/>
      </c>
      <c r="S1966" s="32" t="str">
        <f t="shared" si="227"/>
        <v/>
      </c>
    </row>
    <row r="1967" spans="1:19" x14ac:dyDescent="0.3">
      <c r="A1967" s="34" t="s">
        <v>445</v>
      </c>
      <c r="B1967" s="40" t="s">
        <v>229</v>
      </c>
      <c r="C1967" s="40" t="s">
        <v>231</v>
      </c>
      <c r="D1967" s="23">
        <v>0</v>
      </c>
      <c r="E1967" s="23">
        <v>0</v>
      </c>
      <c r="F1967" s="23">
        <v>0</v>
      </c>
      <c r="G1967" s="23">
        <v>0</v>
      </c>
      <c r="H1967" s="62" t="str">
        <f t="shared" si="221"/>
        <v/>
      </c>
      <c r="I1967" s="26">
        <v>0</v>
      </c>
      <c r="J1967" s="26">
        <v>0</v>
      </c>
      <c r="K1967" s="26">
        <v>0</v>
      </c>
      <c r="L1967" s="33" t="str">
        <f t="shared" si="222"/>
        <v/>
      </c>
      <c r="M1967" s="28">
        <v>0</v>
      </c>
      <c r="N1967" s="26">
        <v>0</v>
      </c>
      <c r="O1967" s="33" t="str">
        <f t="shared" si="223"/>
        <v/>
      </c>
      <c r="P1967" s="30" t="str">
        <f t="shared" si="224"/>
        <v/>
      </c>
      <c r="Q1967" s="31" t="str">
        <f t="shared" si="225"/>
        <v/>
      </c>
      <c r="R1967" s="31" t="str">
        <f t="shared" si="226"/>
        <v/>
      </c>
      <c r="S1967" s="32" t="str">
        <f t="shared" si="227"/>
        <v/>
      </c>
    </row>
    <row r="1968" spans="1:19" x14ac:dyDescent="0.3">
      <c r="A1968" s="34" t="s">
        <v>445</v>
      </c>
      <c r="B1968" s="40" t="s">
        <v>234</v>
      </c>
      <c r="C1968" s="40" t="s">
        <v>234</v>
      </c>
      <c r="D1968" s="23">
        <v>0</v>
      </c>
      <c r="E1968" s="23">
        <v>0</v>
      </c>
      <c r="F1968" s="23">
        <v>0</v>
      </c>
      <c r="G1968" s="23">
        <v>0</v>
      </c>
      <c r="H1968" s="62" t="str">
        <f t="shared" si="221"/>
        <v/>
      </c>
      <c r="I1968" s="26">
        <v>0</v>
      </c>
      <c r="J1968" s="26">
        <v>0</v>
      </c>
      <c r="K1968" s="26">
        <v>0</v>
      </c>
      <c r="L1968" s="33" t="str">
        <f t="shared" si="222"/>
        <v/>
      </c>
      <c r="M1968" s="28">
        <v>0</v>
      </c>
      <c r="N1968" s="26">
        <v>0</v>
      </c>
      <c r="O1968" s="33" t="str">
        <f t="shared" si="223"/>
        <v/>
      </c>
      <c r="P1968" s="30" t="str">
        <f t="shared" si="224"/>
        <v/>
      </c>
      <c r="Q1968" s="31" t="str">
        <f t="shared" si="225"/>
        <v/>
      </c>
      <c r="R1968" s="31" t="str">
        <f t="shared" si="226"/>
        <v/>
      </c>
      <c r="S1968" s="32" t="str">
        <f t="shared" si="227"/>
        <v/>
      </c>
    </row>
    <row r="1969" spans="1:19" x14ac:dyDescent="0.3">
      <c r="A1969" s="34" t="s">
        <v>445</v>
      </c>
      <c r="B1969" s="40" t="s">
        <v>237</v>
      </c>
      <c r="C1969" s="40" t="s">
        <v>238</v>
      </c>
      <c r="D1969" s="23">
        <v>0</v>
      </c>
      <c r="E1969" s="23">
        <v>0</v>
      </c>
      <c r="F1969" s="23">
        <v>0</v>
      </c>
      <c r="G1969" s="23">
        <v>0</v>
      </c>
      <c r="H1969" s="62" t="str">
        <f t="shared" si="221"/>
        <v/>
      </c>
      <c r="I1969" s="26">
        <v>1009</v>
      </c>
      <c r="J1969" s="26">
        <v>695</v>
      </c>
      <c r="K1969" s="26">
        <v>193</v>
      </c>
      <c r="L1969" s="33">
        <f t="shared" si="222"/>
        <v>0.27769784172661871</v>
      </c>
      <c r="M1969" s="28">
        <v>0</v>
      </c>
      <c r="N1969" s="26">
        <v>314</v>
      </c>
      <c r="O1969" s="33">
        <f t="shared" si="223"/>
        <v>0.31119920713577798</v>
      </c>
      <c r="P1969" s="30">
        <f t="shared" si="224"/>
        <v>1009</v>
      </c>
      <c r="Q1969" s="31">
        <f t="shared" si="225"/>
        <v>695</v>
      </c>
      <c r="R1969" s="31">
        <f t="shared" si="226"/>
        <v>314</v>
      </c>
      <c r="S1969" s="32">
        <f t="shared" si="227"/>
        <v>0.31119920713577798</v>
      </c>
    </row>
    <row r="1970" spans="1:19" x14ac:dyDescent="0.3">
      <c r="A1970" s="34" t="s">
        <v>445</v>
      </c>
      <c r="B1970" s="40" t="s">
        <v>239</v>
      </c>
      <c r="C1970" s="40" t="s">
        <v>240</v>
      </c>
      <c r="D1970" s="23">
        <v>0</v>
      </c>
      <c r="E1970" s="23">
        <v>0</v>
      </c>
      <c r="F1970" s="23">
        <v>0</v>
      </c>
      <c r="G1970" s="23">
        <v>0</v>
      </c>
      <c r="H1970" s="62" t="str">
        <f t="shared" si="221"/>
        <v/>
      </c>
      <c r="I1970" s="26">
        <v>0</v>
      </c>
      <c r="J1970" s="26">
        <v>0</v>
      </c>
      <c r="K1970" s="26">
        <v>0</v>
      </c>
      <c r="L1970" s="33" t="str">
        <f t="shared" si="222"/>
        <v/>
      </c>
      <c r="M1970" s="28">
        <v>0</v>
      </c>
      <c r="N1970" s="26">
        <v>0</v>
      </c>
      <c r="O1970" s="33" t="str">
        <f t="shared" si="223"/>
        <v/>
      </c>
      <c r="P1970" s="30" t="str">
        <f t="shared" si="224"/>
        <v/>
      </c>
      <c r="Q1970" s="31" t="str">
        <f t="shared" si="225"/>
        <v/>
      </c>
      <c r="R1970" s="31" t="str">
        <f t="shared" si="226"/>
        <v/>
      </c>
      <c r="S1970" s="32" t="str">
        <f t="shared" si="227"/>
        <v/>
      </c>
    </row>
    <row r="1971" spans="1:19" x14ac:dyDescent="0.3">
      <c r="A1971" s="34" t="s">
        <v>445</v>
      </c>
      <c r="B1971" s="40" t="s">
        <v>249</v>
      </c>
      <c r="C1971" s="40" t="s">
        <v>250</v>
      </c>
      <c r="D1971" s="23">
        <v>0</v>
      </c>
      <c r="E1971" s="23">
        <v>0</v>
      </c>
      <c r="F1971" s="23">
        <v>0</v>
      </c>
      <c r="G1971" s="23">
        <v>0</v>
      </c>
      <c r="H1971" s="62" t="str">
        <f t="shared" si="221"/>
        <v/>
      </c>
      <c r="I1971" s="26">
        <v>117</v>
      </c>
      <c r="J1971" s="26">
        <v>111</v>
      </c>
      <c r="K1971" s="26">
        <v>67</v>
      </c>
      <c r="L1971" s="33">
        <f t="shared" si="222"/>
        <v>0.60360360360360366</v>
      </c>
      <c r="M1971" s="28">
        <v>0</v>
      </c>
      <c r="N1971" s="26">
        <v>6</v>
      </c>
      <c r="O1971" s="33">
        <f t="shared" si="223"/>
        <v>5.128205128205128E-2</v>
      </c>
      <c r="P1971" s="30">
        <f t="shared" si="224"/>
        <v>117</v>
      </c>
      <c r="Q1971" s="31">
        <f t="shared" si="225"/>
        <v>111</v>
      </c>
      <c r="R1971" s="31">
        <f t="shared" si="226"/>
        <v>6</v>
      </c>
      <c r="S1971" s="32">
        <f t="shared" si="227"/>
        <v>5.128205128205128E-2</v>
      </c>
    </row>
    <row r="1972" spans="1:19" x14ac:dyDescent="0.3">
      <c r="A1972" s="34" t="s">
        <v>445</v>
      </c>
      <c r="B1972" s="40" t="s">
        <v>260</v>
      </c>
      <c r="C1972" s="40" t="s">
        <v>262</v>
      </c>
      <c r="D1972" s="23">
        <v>0</v>
      </c>
      <c r="E1972" s="23">
        <v>0</v>
      </c>
      <c r="F1972" s="23">
        <v>0</v>
      </c>
      <c r="G1972" s="23">
        <v>0</v>
      </c>
      <c r="H1972" s="62" t="str">
        <f t="shared" si="221"/>
        <v/>
      </c>
      <c r="I1972" s="26">
        <v>6028</v>
      </c>
      <c r="J1972" s="26">
        <v>4442</v>
      </c>
      <c r="K1972" s="26">
        <v>3698</v>
      </c>
      <c r="L1972" s="33">
        <f t="shared" si="222"/>
        <v>0.83250787933363346</v>
      </c>
      <c r="M1972" s="28">
        <v>49</v>
      </c>
      <c r="N1972" s="26">
        <v>1537</v>
      </c>
      <c r="O1972" s="33">
        <f t="shared" si="223"/>
        <v>0.25497677504976773</v>
      </c>
      <c r="P1972" s="30">
        <f t="shared" si="224"/>
        <v>6028</v>
      </c>
      <c r="Q1972" s="31">
        <f t="shared" si="225"/>
        <v>4491</v>
      </c>
      <c r="R1972" s="31">
        <f t="shared" si="226"/>
        <v>1537</v>
      </c>
      <c r="S1972" s="32">
        <f t="shared" si="227"/>
        <v>0.25497677504976773</v>
      </c>
    </row>
    <row r="1973" spans="1:19" x14ac:dyDescent="0.3">
      <c r="A1973" s="34" t="s">
        <v>445</v>
      </c>
      <c r="B1973" s="40" t="s">
        <v>263</v>
      </c>
      <c r="C1973" s="40" t="s">
        <v>265</v>
      </c>
      <c r="D1973" s="23">
        <v>0</v>
      </c>
      <c r="E1973" s="23">
        <v>0</v>
      </c>
      <c r="F1973" s="23">
        <v>0</v>
      </c>
      <c r="G1973" s="23">
        <v>0</v>
      </c>
      <c r="H1973" s="62" t="str">
        <f t="shared" si="221"/>
        <v/>
      </c>
      <c r="I1973" s="26">
        <v>0</v>
      </c>
      <c r="J1973" s="26">
        <v>0</v>
      </c>
      <c r="K1973" s="26">
        <v>0</v>
      </c>
      <c r="L1973" s="33" t="str">
        <f t="shared" si="222"/>
        <v/>
      </c>
      <c r="M1973" s="28">
        <v>0</v>
      </c>
      <c r="N1973" s="26">
        <v>0</v>
      </c>
      <c r="O1973" s="33" t="str">
        <f t="shared" si="223"/>
        <v/>
      </c>
      <c r="P1973" s="30" t="str">
        <f t="shared" si="224"/>
        <v/>
      </c>
      <c r="Q1973" s="31" t="str">
        <f t="shared" si="225"/>
        <v/>
      </c>
      <c r="R1973" s="31" t="str">
        <f t="shared" si="226"/>
        <v/>
      </c>
      <c r="S1973" s="32" t="str">
        <f t="shared" si="227"/>
        <v/>
      </c>
    </row>
    <row r="1974" spans="1:19" x14ac:dyDescent="0.3">
      <c r="A1974" s="34" t="s">
        <v>445</v>
      </c>
      <c r="B1974" s="40" t="s">
        <v>270</v>
      </c>
      <c r="C1974" s="40" t="s">
        <v>271</v>
      </c>
      <c r="D1974" s="23">
        <v>0</v>
      </c>
      <c r="E1974" s="23">
        <v>0</v>
      </c>
      <c r="F1974" s="23">
        <v>0</v>
      </c>
      <c r="G1974" s="23">
        <v>0</v>
      </c>
      <c r="H1974" s="62" t="str">
        <f t="shared" si="221"/>
        <v/>
      </c>
      <c r="I1974" s="26">
        <v>2664</v>
      </c>
      <c r="J1974" s="26">
        <v>1636</v>
      </c>
      <c r="K1974" s="26">
        <v>161</v>
      </c>
      <c r="L1974" s="33">
        <f t="shared" si="222"/>
        <v>9.8410757946210264E-2</v>
      </c>
      <c r="M1974" s="28">
        <v>3</v>
      </c>
      <c r="N1974" s="26">
        <v>1025</v>
      </c>
      <c r="O1974" s="33">
        <f t="shared" si="223"/>
        <v>0.38475975975975973</v>
      </c>
      <c r="P1974" s="30">
        <f t="shared" si="224"/>
        <v>2664</v>
      </c>
      <c r="Q1974" s="31">
        <f t="shared" si="225"/>
        <v>1639</v>
      </c>
      <c r="R1974" s="31">
        <f t="shared" si="226"/>
        <v>1025</v>
      </c>
      <c r="S1974" s="32">
        <f t="shared" si="227"/>
        <v>0.38475975975975973</v>
      </c>
    </row>
    <row r="1975" spans="1:19" x14ac:dyDescent="0.3">
      <c r="A1975" s="34" t="s">
        <v>445</v>
      </c>
      <c r="B1975" s="40" t="s">
        <v>272</v>
      </c>
      <c r="C1975" s="40" t="s">
        <v>275</v>
      </c>
      <c r="D1975" s="23">
        <v>0</v>
      </c>
      <c r="E1975" s="23">
        <v>0</v>
      </c>
      <c r="F1975" s="23">
        <v>0</v>
      </c>
      <c r="G1975" s="23">
        <v>0</v>
      </c>
      <c r="H1975" s="62" t="str">
        <f t="shared" si="221"/>
        <v/>
      </c>
      <c r="I1975" s="26">
        <v>2</v>
      </c>
      <c r="J1975" s="26">
        <v>2</v>
      </c>
      <c r="K1975" s="26">
        <v>2</v>
      </c>
      <c r="L1975" s="33">
        <f t="shared" si="222"/>
        <v>1</v>
      </c>
      <c r="M1975" s="28">
        <v>0</v>
      </c>
      <c r="N1975" s="26">
        <v>0</v>
      </c>
      <c r="O1975" s="33">
        <f t="shared" si="223"/>
        <v>0</v>
      </c>
      <c r="P1975" s="30">
        <f t="shared" si="224"/>
        <v>2</v>
      </c>
      <c r="Q1975" s="31">
        <f t="shared" si="225"/>
        <v>2</v>
      </c>
      <c r="R1975" s="31" t="str">
        <f t="shared" si="226"/>
        <v/>
      </c>
      <c r="S1975" s="32" t="str">
        <f t="shared" si="227"/>
        <v/>
      </c>
    </row>
    <row r="1976" spans="1:19" x14ac:dyDescent="0.3">
      <c r="A1976" s="34" t="s">
        <v>445</v>
      </c>
      <c r="B1976" s="40" t="s">
        <v>277</v>
      </c>
      <c r="C1976" s="40" t="s">
        <v>278</v>
      </c>
      <c r="D1976" s="23">
        <v>0</v>
      </c>
      <c r="E1976" s="23">
        <v>0</v>
      </c>
      <c r="F1976" s="23">
        <v>0</v>
      </c>
      <c r="G1976" s="23">
        <v>0</v>
      </c>
      <c r="H1976" s="62" t="str">
        <f t="shared" si="221"/>
        <v/>
      </c>
      <c r="I1976" s="26">
        <v>241</v>
      </c>
      <c r="J1976" s="26">
        <v>233</v>
      </c>
      <c r="K1976" s="26">
        <v>230</v>
      </c>
      <c r="L1976" s="33">
        <f t="shared" si="222"/>
        <v>0.98712446351931327</v>
      </c>
      <c r="M1976" s="28">
        <v>3</v>
      </c>
      <c r="N1976" s="26">
        <v>5</v>
      </c>
      <c r="O1976" s="33">
        <f t="shared" si="223"/>
        <v>2.0746887966804978E-2</v>
      </c>
      <c r="P1976" s="30">
        <f t="shared" si="224"/>
        <v>241</v>
      </c>
      <c r="Q1976" s="31">
        <f t="shared" si="225"/>
        <v>236</v>
      </c>
      <c r="R1976" s="31">
        <f t="shared" si="226"/>
        <v>5</v>
      </c>
      <c r="S1976" s="32">
        <f t="shared" si="227"/>
        <v>2.0746887966804978E-2</v>
      </c>
    </row>
    <row r="1977" spans="1:19" x14ac:dyDescent="0.3">
      <c r="A1977" s="34" t="s">
        <v>445</v>
      </c>
      <c r="B1977" s="40" t="s">
        <v>283</v>
      </c>
      <c r="C1977" s="40" t="s">
        <v>284</v>
      </c>
      <c r="D1977" s="23">
        <v>0</v>
      </c>
      <c r="E1977" s="23">
        <v>0</v>
      </c>
      <c r="F1977" s="23">
        <v>0</v>
      </c>
      <c r="G1977" s="23">
        <v>0</v>
      </c>
      <c r="H1977" s="62" t="str">
        <f t="shared" si="221"/>
        <v/>
      </c>
      <c r="I1977" s="26">
        <v>2816</v>
      </c>
      <c r="J1977" s="26">
        <v>2110</v>
      </c>
      <c r="K1977" s="26">
        <v>464</v>
      </c>
      <c r="L1977" s="33">
        <f t="shared" si="222"/>
        <v>0.21990521327014217</v>
      </c>
      <c r="M1977" s="28">
        <v>126</v>
      </c>
      <c r="N1977" s="26">
        <v>580</v>
      </c>
      <c r="O1977" s="33">
        <f t="shared" si="223"/>
        <v>0.20596590909090909</v>
      </c>
      <c r="P1977" s="30">
        <f t="shared" si="224"/>
        <v>2816</v>
      </c>
      <c r="Q1977" s="31">
        <f t="shared" si="225"/>
        <v>2236</v>
      </c>
      <c r="R1977" s="31">
        <f t="shared" si="226"/>
        <v>580</v>
      </c>
      <c r="S1977" s="32">
        <f t="shared" si="227"/>
        <v>0.20596590909090909</v>
      </c>
    </row>
    <row r="1978" spans="1:19" ht="27.6" x14ac:dyDescent="0.3">
      <c r="A1978" s="34" t="s">
        <v>445</v>
      </c>
      <c r="B1978" s="40" t="s">
        <v>286</v>
      </c>
      <c r="C1978" s="40" t="s">
        <v>288</v>
      </c>
      <c r="D1978" s="23">
        <v>0</v>
      </c>
      <c r="E1978" s="23">
        <v>0</v>
      </c>
      <c r="F1978" s="23">
        <v>0</v>
      </c>
      <c r="G1978" s="23">
        <v>0</v>
      </c>
      <c r="H1978" s="62" t="str">
        <f t="shared" si="221"/>
        <v/>
      </c>
      <c r="I1978" s="26">
        <v>0</v>
      </c>
      <c r="J1978" s="26">
        <v>0</v>
      </c>
      <c r="K1978" s="26">
        <v>0</v>
      </c>
      <c r="L1978" s="33" t="str">
        <f t="shared" si="222"/>
        <v/>
      </c>
      <c r="M1978" s="28">
        <v>0</v>
      </c>
      <c r="N1978" s="26">
        <v>0</v>
      </c>
      <c r="O1978" s="33" t="str">
        <f t="shared" si="223"/>
        <v/>
      </c>
      <c r="P1978" s="30" t="str">
        <f t="shared" si="224"/>
        <v/>
      </c>
      <c r="Q1978" s="31" t="str">
        <f t="shared" si="225"/>
        <v/>
      </c>
      <c r="R1978" s="31" t="str">
        <f t="shared" si="226"/>
        <v/>
      </c>
      <c r="S1978" s="32" t="str">
        <f t="shared" si="227"/>
        <v/>
      </c>
    </row>
    <row r="1979" spans="1:19" x14ac:dyDescent="0.3">
      <c r="A1979" s="34" t="s">
        <v>445</v>
      </c>
      <c r="B1979" s="40" t="s">
        <v>289</v>
      </c>
      <c r="C1979" s="40" t="s">
        <v>290</v>
      </c>
      <c r="D1979" s="23">
        <v>0</v>
      </c>
      <c r="E1979" s="23">
        <v>0</v>
      </c>
      <c r="F1979" s="23">
        <v>0</v>
      </c>
      <c r="G1979" s="23">
        <v>0</v>
      </c>
      <c r="H1979" s="62" t="str">
        <f t="shared" si="221"/>
        <v/>
      </c>
      <c r="I1979" s="26">
        <v>0</v>
      </c>
      <c r="J1979" s="26">
        <v>0</v>
      </c>
      <c r="K1979" s="26">
        <v>0</v>
      </c>
      <c r="L1979" s="33" t="str">
        <f t="shared" si="222"/>
        <v/>
      </c>
      <c r="M1979" s="28">
        <v>0</v>
      </c>
      <c r="N1979" s="26">
        <v>0</v>
      </c>
      <c r="O1979" s="33" t="str">
        <f t="shared" si="223"/>
        <v/>
      </c>
      <c r="P1979" s="30" t="str">
        <f t="shared" si="224"/>
        <v/>
      </c>
      <c r="Q1979" s="31" t="str">
        <f t="shared" si="225"/>
        <v/>
      </c>
      <c r="R1979" s="31" t="str">
        <f t="shared" si="226"/>
        <v/>
      </c>
      <c r="S1979" s="32" t="str">
        <f t="shared" si="227"/>
        <v/>
      </c>
    </row>
    <row r="1980" spans="1:19" x14ac:dyDescent="0.3">
      <c r="A1980" s="34" t="s">
        <v>445</v>
      </c>
      <c r="B1980" s="40" t="s">
        <v>293</v>
      </c>
      <c r="C1980" s="40" t="s">
        <v>294</v>
      </c>
      <c r="D1980" s="23">
        <v>0</v>
      </c>
      <c r="E1980" s="23">
        <v>0</v>
      </c>
      <c r="F1980" s="23">
        <v>0</v>
      </c>
      <c r="G1980" s="23">
        <v>0</v>
      </c>
      <c r="H1980" s="62" t="str">
        <f t="shared" si="221"/>
        <v/>
      </c>
      <c r="I1980" s="26">
        <v>3102</v>
      </c>
      <c r="J1980" s="26">
        <v>1903</v>
      </c>
      <c r="K1980" s="26">
        <v>254</v>
      </c>
      <c r="L1980" s="33">
        <f t="shared" si="222"/>
        <v>0.13347346295323173</v>
      </c>
      <c r="M1980" s="28">
        <v>115</v>
      </c>
      <c r="N1980" s="26">
        <v>1084</v>
      </c>
      <c r="O1980" s="33">
        <f t="shared" si="223"/>
        <v>0.34945196647324306</v>
      </c>
      <c r="P1980" s="30">
        <f t="shared" si="224"/>
        <v>3102</v>
      </c>
      <c r="Q1980" s="31">
        <f t="shared" si="225"/>
        <v>2018</v>
      </c>
      <c r="R1980" s="31">
        <f t="shared" si="226"/>
        <v>1084</v>
      </c>
      <c r="S1980" s="32">
        <f t="shared" si="227"/>
        <v>0.34945196647324306</v>
      </c>
    </row>
    <row r="1981" spans="1:19" x14ac:dyDescent="0.3">
      <c r="A1981" s="34" t="s">
        <v>445</v>
      </c>
      <c r="B1981" s="40" t="s">
        <v>293</v>
      </c>
      <c r="C1981" s="40" t="s">
        <v>295</v>
      </c>
      <c r="D1981" s="23">
        <v>0</v>
      </c>
      <c r="E1981" s="23">
        <v>0</v>
      </c>
      <c r="F1981" s="23">
        <v>0</v>
      </c>
      <c r="G1981" s="23">
        <v>0</v>
      </c>
      <c r="H1981" s="62" t="str">
        <f t="shared" si="221"/>
        <v/>
      </c>
      <c r="I1981" s="26">
        <v>0</v>
      </c>
      <c r="J1981" s="26">
        <v>0</v>
      </c>
      <c r="K1981" s="26">
        <v>0</v>
      </c>
      <c r="L1981" s="33" t="str">
        <f t="shared" si="222"/>
        <v/>
      </c>
      <c r="M1981" s="28">
        <v>0</v>
      </c>
      <c r="N1981" s="26">
        <v>0</v>
      </c>
      <c r="O1981" s="33" t="str">
        <f t="shared" si="223"/>
        <v/>
      </c>
      <c r="P1981" s="30" t="str">
        <f t="shared" si="224"/>
        <v/>
      </c>
      <c r="Q1981" s="31" t="str">
        <f t="shared" si="225"/>
        <v/>
      </c>
      <c r="R1981" s="31" t="str">
        <f t="shared" si="226"/>
        <v/>
      </c>
      <c r="S1981" s="32" t="str">
        <f t="shared" si="227"/>
        <v/>
      </c>
    </row>
    <row r="1982" spans="1:19" ht="27.6" x14ac:dyDescent="0.3">
      <c r="A1982" s="34" t="s">
        <v>445</v>
      </c>
      <c r="B1982" s="40" t="s">
        <v>296</v>
      </c>
      <c r="C1982" s="40" t="s">
        <v>297</v>
      </c>
      <c r="D1982" s="23">
        <v>0</v>
      </c>
      <c r="E1982" s="23">
        <v>0</v>
      </c>
      <c r="F1982" s="23">
        <v>0</v>
      </c>
      <c r="G1982" s="23">
        <v>0</v>
      </c>
      <c r="H1982" s="62" t="str">
        <f t="shared" si="221"/>
        <v/>
      </c>
      <c r="I1982" s="26">
        <v>679</v>
      </c>
      <c r="J1982" s="26">
        <v>643</v>
      </c>
      <c r="K1982" s="26">
        <v>236</v>
      </c>
      <c r="L1982" s="33">
        <f t="shared" si="222"/>
        <v>0.36702954898911355</v>
      </c>
      <c r="M1982" s="28">
        <v>11</v>
      </c>
      <c r="N1982" s="26">
        <v>25</v>
      </c>
      <c r="O1982" s="33">
        <f t="shared" si="223"/>
        <v>3.6818851251840944E-2</v>
      </c>
      <c r="P1982" s="30">
        <f t="shared" si="224"/>
        <v>679</v>
      </c>
      <c r="Q1982" s="31">
        <f t="shared" si="225"/>
        <v>654</v>
      </c>
      <c r="R1982" s="31">
        <f t="shared" si="226"/>
        <v>25</v>
      </c>
      <c r="S1982" s="32">
        <f t="shared" si="227"/>
        <v>3.6818851251840944E-2</v>
      </c>
    </row>
    <row r="1983" spans="1:19" x14ac:dyDescent="0.3">
      <c r="A1983" s="34" t="s">
        <v>445</v>
      </c>
      <c r="B1983" s="40" t="s">
        <v>300</v>
      </c>
      <c r="C1983" s="40" t="s">
        <v>301</v>
      </c>
      <c r="D1983" s="23">
        <v>0</v>
      </c>
      <c r="E1983" s="23">
        <v>0</v>
      </c>
      <c r="F1983" s="23">
        <v>0</v>
      </c>
      <c r="G1983" s="23">
        <v>0</v>
      </c>
      <c r="H1983" s="62" t="str">
        <f t="shared" si="221"/>
        <v/>
      </c>
      <c r="I1983" s="26">
        <v>0</v>
      </c>
      <c r="J1983" s="26">
        <v>0</v>
      </c>
      <c r="K1983" s="26">
        <v>0</v>
      </c>
      <c r="L1983" s="33" t="str">
        <f t="shared" si="222"/>
        <v/>
      </c>
      <c r="M1983" s="28">
        <v>0</v>
      </c>
      <c r="N1983" s="26">
        <v>0</v>
      </c>
      <c r="O1983" s="33" t="str">
        <f t="shared" si="223"/>
        <v/>
      </c>
      <c r="P1983" s="30" t="str">
        <f t="shared" si="224"/>
        <v/>
      </c>
      <c r="Q1983" s="31" t="str">
        <f t="shared" si="225"/>
        <v/>
      </c>
      <c r="R1983" s="31" t="str">
        <f t="shared" si="226"/>
        <v/>
      </c>
      <c r="S1983" s="32" t="str">
        <f t="shared" si="227"/>
        <v/>
      </c>
    </row>
    <row r="1984" spans="1:19" x14ac:dyDescent="0.3">
      <c r="A1984" s="34" t="s">
        <v>445</v>
      </c>
      <c r="B1984" s="40" t="s">
        <v>302</v>
      </c>
      <c r="C1984" s="40" t="s">
        <v>303</v>
      </c>
      <c r="D1984" s="23">
        <v>0</v>
      </c>
      <c r="E1984" s="23">
        <v>0</v>
      </c>
      <c r="F1984" s="23">
        <v>0</v>
      </c>
      <c r="G1984" s="23">
        <v>0</v>
      </c>
      <c r="H1984" s="62" t="str">
        <f t="shared" si="221"/>
        <v/>
      </c>
      <c r="I1984" s="26">
        <v>86</v>
      </c>
      <c r="J1984" s="26">
        <v>76</v>
      </c>
      <c r="K1984" s="26">
        <v>71</v>
      </c>
      <c r="L1984" s="33">
        <f t="shared" si="222"/>
        <v>0.93421052631578949</v>
      </c>
      <c r="M1984" s="28">
        <v>1</v>
      </c>
      <c r="N1984" s="26">
        <v>9</v>
      </c>
      <c r="O1984" s="33">
        <f t="shared" si="223"/>
        <v>0.10465116279069768</v>
      </c>
      <c r="P1984" s="30">
        <f t="shared" si="224"/>
        <v>86</v>
      </c>
      <c r="Q1984" s="31">
        <f t="shared" si="225"/>
        <v>77</v>
      </c>
      <c r="R1984" s="31">
        <f t="shared" si="226"/>
        <v>9</v>
      </c>
      <c r="S1984" s="32">
        <f t="shared" si="227"/>
        <v>0.10465116279069768</v>
      </c>
    </row>
    <row r="1985" spans="1:19" x14ac:dyDescent="0.3">
      <c r="A1985" s="34" t="s">
        <v>445</v>
      </c>
      <c r="B1985" s="40" t="s">
        <v>304</v>
      </c>
      <c r="C1985" s="40" t="s">
        <v>305</v>
      </c>
      <c r="D1985" s="23">
        <v>0</v>
      </c>
      <c r="E1985" s="23">
        <v>0</v>
      </c>
      <c r="F1985" s="23">
        <v>0</v>
      </c>
      <c r="G1985" s="23">
        <v>0</v>
      </c>
      <c r="H1985" s="62" t="str">
        <f t="shared" si="221"/>
        <v/>
      </c>
      <c r="I1985" s="26">
        <v>13753</v>
      </c>
      <c r="J1985" s="26">
        <v>13051</v>
      </c>
      <c r="K1985" s="26">
        <v>10812</v>
      </c>
      <c r="L1985" s="33">
        <f t="shared" si="222"/>
        <v>0.82844226496053941</v>
      </c>
      <c r="M1985" s="28">
        <v>0</v>
      </c>
      <c r="N1985" s="26">
        <v>702</v>
      </c>
      <c r="O1985" s="33">
        <f t="shared" si="223"/>
        <v>5.1043408710826729E-2</v>
      </c>
      <c r="P1985" s="30">
        <f t="shared" si="224"/>
        <v>13753</v>
      </c>
      <c r="Q1985" s="31">
        <f t="shared" si="225"/>
        <v>13051</v>
      </c>
      <c r="R1985" s="31">
        <f t="shared" si="226"/>
        <v>702</v>
      </c>
      <c r="S1985" s="32">
        <f t="shared" si="227"/>
        <v>5.1043408710826729E-2</v>
      </c>
    </row>
    <row r="1986" spans="1:19" x14ac:dyDescent="0.3">
      <c r="A1986" s="34" t="s">
        <v>445</v>
      </c>
      <c r="B1986" s="40" t="s">
        <v>306</v>
      </c>
      <c r="C1986" s="40" t="s">
        <v>307</v>
      </c>
      <c r="D1986" s="23">
        <v>0</v>
      </c>
      <c r="E1986" s="23">
        <v>0</v>
      </c>
      <c r="F1986" s="23">
        <v>0</v>
      </c>
      <c r="G1986" s="23">
        <v>0</v>
      </c>
      <c r="H1986" s="62" t="str">
        <f t="shared" si="221"/>
        <v/>
      </c>
      <c r="I1986" s="26">
        <v>3</v>
      </c>
      <c r="J1986" s="26">
        <v>3</v>
      </c>
      <c r="K1986" s="26">
        <v>3</v>
      </c>
      <c r="L1986" s="33">
        <f t="shared" si="222"/>
        <v>1</v>
      </c>
      <c r="M1986" s="28">
        <v>0</v>
      </c>
      <c r="N1986" s="26">
        <v>0</v>
      </c>
      <c r="O1986" s="33">
        <f t="shared" si="223"/>
        <v>0</v>
      </c>
      <c r="P1986" s="30">
        <f t="shared" si="224"/>
        <v>3</v>
      </c>
      <c r="Q1986" s="31">
        <f t="shared" si="225"/>
        <v>3</v>
      </c>
      <c r="R1986" s="31" t="str">
        <f t="shared" si="226"/>
        <v/>
      </c>
      <c r="S1986" s="32" t="str">
        <f t="shared" si="227"/>
        <v/>
      </c>
    </row>
    <row r="1987" spans="1:19" x14ac:dyDescent="0.3">
      <c r="A1987" s="34" t="s">
        <v>445</v>
      </c>
      <c r="B1987" s="40" t="s">
        <v>308</v>
      </c>
      <c r="C1987" s="40" t="s">
        <v>309</v>
      </c>
      <c r="D1987" s="23">
        <v>0</v>
      </c>
      <c r="E1987" s="23">
        <v>0</v>
      </c>
      <c r="F1987" s="23">
        <v>0</v>
      </c>
      <c r="G1987" s="23">
        <v>0</v>
      </c>
      <c r="H1987" s="62" t="str">
        <f t="shared" si="221"/>
        <v/>
      </c>
      <c r="I1987" s="26">
        <v>1</v>
      </c>
      <c r="J1987" s="26">
        <v>1</v>
      </c>
      <c r="K1987" s="26">
        <v>1</v>
      </c>
      <c r="L1987" s="33">
        <f t="shared" si="222"/>
        <v>1</v>
      </c>
      <c r="M1987" s="28">
        <v>0</v>
      </c>
      <c r="N1987" s="26">
        <v>0</v>
      </c>
      <c r="O1987" s="33">
        <f t="shared" si="223"/>
        <v>0</v>
      </c>
      <c r="P1987" s="30">
        <f t="shared" si="224"/>
        <v>1</v>
      </c>
      <c r="Q1987" s="31">
        <f t="shared" si="225"/>
        <v>1</v>
      </c>
      <c r="R1987" s="31" t="str">
        <f t="shared" si="226"/>
        <v/>
      </c>
      <c r="S1987" s="32" t="str">
        <f t="shared" si="227"/>
        <v/>
      </c>
    </row>
    <row r="1988" spans="1:19" x14ac:dyDescent="0.3">
      <c r="A1988" s="34" t="s">
        <v>445</v>
      </c>
      <c r="B1988" s="40" t="s">
        <v>310</v>
      </c>
      <c r="C1988" s="40" t="s">
        <v>311</v>
      </c>
      <c r="D1988" s="23">
        <v>0</v>
      </c>
      <c r="E1988" s="23">
        <v>0</v>
      </c>
      <c r="F1988" s="23">
        <v>0</v>
      </c>
      <c r="G1988" s="23">
        <v>0</v>
      </c>
      <c r="H1988" s="62" t="str">
        <f t="shared" si="221"/>
        <v/>
      </c>
      <c r="I1988" s="26">
        <v>13269</v>
      </c>
      <c r="J1988" s="26">
        <v>12154</v>
      </c>
      <c r="K1988" s="26">
        <v>12103</v>
      </c>
      <c r="L1988" s="33">
        <f t="shared" si="222"/>
        <v>0.99580385058416987</v>
      </c>
      <c r="M1988" s="28">
        <v>98</v>
      </c>
      <c r="N1988" s="26">
        <v>1017</v>
      </c>
      <c r="O1988" s="33">
        <f t="shared" si="223"/>
        <v>7.6644811214108072E-2</v>
      </c>
      <c r="P1988" s="30">
        <f t="shared" si="224"/>
        <v>13269</v>
      </c>
      <c r="Q1988" s="31">
        <f t="shared" si="225"/>
        <v>12252</v>
      </c>
      <c r="R1988" s="31">
        <f t="shared" si="226"/>
        <v>1017</v>
      </c>
      <c r="S1988" s="32">
        <f t="shared" si="227"/>
        <v>7.6644811214108072E-2</v>
      </c>
    </row>
    <row r="1989" spans="1:19" x14ac:dyDescent="0.3">
      <c r="A1989" s="34" t="s">
        <v>445</v>
      </c>
      <c r="B1989" s="40" t="s">
        <v>312</v>
      </c>
      <c r="C1989" s="40" t="s">
        <v>313</v>
      </c>
      <c r="D1989" s="23">
        <v>0</v>
      </c>
      <c r="E1989" s="23">
        <v>0</v>
      </c>
      <c r="F1989" s="23">
        <v>0</v>
      </c>
      <c r="G1989" s="23">
        <v>0</v>
      </c>
      <c r="H1989" s="62" t="str">
        <f t="shared" si="221"/>
        <v/>
      </c>
      <c r="I1989" s="26">
        <v>104</v>
      </c>
      <c r="J1989" s="26">
        <v>104</v>
      </c>
      <c r="K1989" s="26">
        <v>91</v>
      </c>
      <c r="L1989" s="33">
        <f t="shared" si="222"/>
        <v>0.875</v>
      </c>
      <c r="M1989" s="28">
        <v>0</v>
      </c>
      <c r="N1989" s="26">
        <v>0</v>
      </c>
      <c r="O1989" s="33">
        <f t="shared" si="223"/>
        <v>0</v>
      </c>
      <c r="P1989" s="30">
        <f t="shared" si="224"/>
        <v>104</v>
      </c>
      <c r="Q1989" s="31">
        <f t="shared" si="225"/>
        <v>104</v>
      </c>
      <c r="R1989" s="31" t="str">
        <f t="shared" si="226"/>
        <v/>
      </c>
      <c r="S1989" s="32" t="str">
        <f t="shared" si="227"/>
        <v/>
      </c>
    </row>
    <row r="1990" spans="1:19" ht="27.6" x14ac:dyDescent="0.3">
      <c r="A1990" s="34" t="s">
        <v>445</v>
      </c>
      <c r="B1990" s="40" t="s">
        <v>314</v>
      </c>
      <c r="C1990" s="40" t="s">
        <v>317</v>
      </c>
      <c r="D1990" s="23">
        <v>0</v>
      </c>
      <c r="E1990" s="23">
        <v>0</v>
      </c>
      <c r="F1990" s="23">
        <v>0</v>
      </c>
      <c r="G1990" s="23">
        <v>0</v>
      </c>
      <c r="H1990" s="62" t="str">
        <f t="shared" si="221"/>
        <v/>
      </c>
      <c r="I1990" s="26">
        <v>10224</v>
      </c>
      <c r="J1990" s="26">
        <v>8499</v>
      </c>
      <c r="K1990" s="26">
        <v>6639</v>
      </c>
      <c r="L1990" s="33">
        <f t="shared" si="222"/>
        <v>0.78115072361454285</v>
      </c>
      <c r="M1990" s="28">
        <v>1248</v>
      </c>
      <c r="N1990" s="26">
        <v>477</v>
      </c>
      <c r="O1990" s="33">
        <f t="shared" si="223"/>
        <v>4.6654929577464789E-2</v>
      </c>
      <c r="P1990" s="30">
        <f t="shared" si="224"/>
        <v>10224</v>
      </c>
      <c r="Q1990" s="31">
        <f t="shared" si="225"/>
        <v>9747</v>
      </c>
      <c r="R1990" s="31">
        <f t="shared" si="226"/>
        <v>477</v>
      </c>
      <c r="S1990" s="32">
        <f t="shared" si="227"/>
        <v>4.6654929577464789E-2</v>
      </c>
    </row>
    <row r="1991" spans="1:19" ht="27.6" x14ac:dyDescent="0.3">
      <c r="A1991" s="34" t="s">
        <v>445</v>
      </c>
      <c r="B1991" s="40" t="s">
        <v>314</v>
      </c>
      <c r="C1991" s="40" t="s">
        <v>320</v>
      </c>
      <c r="D1991" s="23">
        <v>0</v>
      </c>
      <c r="E1991" s="23">
        <v>0</v>
      </c>
      <c r="F1991" s="23">
        <v>0</v>
      </c>
      <c r="G1991" s="23">
        <v>0</v>
      </c>
      <c r="H1991" s="62" t="str">
        <f t="shared" si="221"/>
        <v/>
      </c>
      <c r="I1991" s="26">
        <v>0</v>
      </c>
      <c r="J1991" s="26">
        <v>0</v>
      </c>
      <c r="K1991" s="26">
        <v>0</v>
      </c>
      <c r="L1991" s="33" t="str">
        <f t="shared" si="222"/>
        <v/>
      </c>
      <c r="M1991" s="28">
        <v>0</v>
      </c>
      <c r="N1991" s="26">
        <v>0</v>
      </c>
      <c r="O1991" s="33" t="str">
        <f t="shared" si="223"/>
        <v/>
      </c>
      <c r="P1991" s="30" t="str">
        <f t="shared" si="224"/>
        <v/>
      </c>
      <c r="Q1991" s="31" t="str">
        <f t="shared" si="225"/>
        <v/>
      </c>
      <c r="R1991" s="31" t="str">
        <f t="shared" si="226"/>
        <v/>
      </c>
      <c r="S1991" s="32" t="str">
        <f t="shared" si="227"/>
        <v/>
      </c>
    </row>
    <row r="1992" spans="1:19" x14ac:dyDescent="0.3">
      <c r="A1992" s="34" t="s">
        <v>445</v>
      </c>
      <c r="B1992" s="40" t="s">
        <v>328</v>
      </c>
      <c r="C1992" s="40" t="s">
        <v>329</v>
      </c>
      <c r="D1992" s="23">
        <v>0</v>
      </c>
      <c r="E1992" s="23">
        <v>0</v>
      </c>
      <c r="F1992" s="23">
        <v>0</v>
      </c>
      <c r="G1992" s="23">
        <v>0</v>
      </c>
      <c r="H1992" s="62" t="str">
        <f t="shared" si="221"/>
        <v/>
      </c>
      <c r="I1992" s="26">
        <v>0</v>
      </c>
      <c r="J1992" s="26">
        <v>0</v>
      </c>
      <c r="K1992" s="26">
        <v>0</v>
      </c>
      <c r="L1992" s="33" t="str">
        <f t="shared" si="222"/>
        <v/>
      </c>
      <c r="M1992" s="28">
        <v>0</v>
      </c>
      <c r="N1992" s="26">
        <v>0</v>
      </c>
      <c r="O1992" s="33" t="str">
        <f t="shared" si="223"/>
        <v/>
      </c>
      <c r="P1992" s="30" t="str">
        <f t="shared" si="224"/>
        <v/>
      </c>
      <c r="Q1992" s="31" t="str">
        <f t="shared" si="225"/>
        <v/>
      </c>
      <c r="R1992" s="31" t="str">
        <f t="shared" si="226"/>
        <v/>
      </c>
      <c r="S1992" s="32" t="str">
        <f t="shared" si="227"/>
        <v/>
      </c>
    </row>
    <row r="1993" spans="1:19" x14ac:dyDescent="0.3">
      <c r="A1993" s="34" t="s">
        <v>445</v>
      </c>
      <c r="B1993" s="40" t="s">
        <v>328</v>
      </c>
      <c r="C1993" s="40" t="s">
        <v>330</v>
      </c>
      <c r="D1993" s="23">
        <v>0</v>
      </c>
      <c r="E1993" s="23">
        <v>0</v>
      </c>
      <c r="F1993" s="23">
        <v>0</v>
      </c>
      <c r="G1993" s="23">
        <v>0</v>
      </c>
      <c r="H1993" s="62" t="str">
        <f t="shared" si="221"/>
        <v/>
      </c>
      <c r="I1993" s="26">
        <v>37225</v>
      </c>
      <c r="J1993" s="26">
        <v>35127</v>
      </c>
      <c r="K1993" s="26">
        <v>32655</v>
      </c>
      <c r="L1993" s="33">
        <f t="shared" si="222"/>
        <v>0.9296267828166368</v>
      </c>
      <c r="M1993" s="28">
        <v>61</v>
      </c>
      <c r="N1993" s="26">
        <v>2037</v>
      </c>
      <c r="O1993" s="33">
        <f t="shared" si="223"/>
        <v>5.4721289456010742E-2</v>
      </c>
      <c r="P1993" s="30">
        <f t="shared" si="224"/>
        <v>37225</v>
      </c>
      <c r="Q1993" s="31">
        <f t="shared" si="225"/>
        <v>35188</v>
      </c>
      <c r="R1993" s="31">
        <f t="shared" si="226"/>
        <v>2037</v>
      </c>
      <c r="S1993" s="32">
        <f t="shared" si="227"/>
        <v>5.4721289456010742E-2</v>
      </c>
    </row>
    <row r="1994" spans="1:19" x14ac:dyDescent="0.3">
      <c r="A1994" s="34" t="s">
        <v>445</v>
      </c>
      <c r="B1994" s="40" t="s">
        <v>331</v>
      </c>
      <c r="C1994" s="40" t="s">
        <v>332</v>
      </c>
      <c r="D1994" s="23">
        <v>0</v>
      </c>
      <c r="E1994" s="23">
        <v>0</v>
      </c>
      <c r="F1994" s="23">
        <v>0</v>
      </c>
      <c r="G1994" s="23">
        <v>0</v>
      </c>
      <c r="H1994" s="62" t="str">
        <f t="shared" si="221"/>
        <v/>
      </c>
      <c r="I1994" s="26">
        <v>2384</v>
      </c>
      <c r="J1994" s="26">
        <v>1577</v>
      </c>
      <c r="K1994" s="26">
        <v>509</v>
      </c>
      <c r="L1994" s="33">
        <f t="shared" si="222"/>
        <v>0.32276474318325937</v>
      </c>
      <c r="M1994" s="28">
        <v>5</v>
      </c>
      <c r="N1994" s="26">
        <v>802</v>
      </c>
      <c r="O1994" s="33">
        <f t="shared" si="223"/>
        <v>0.33640939597315433</v>
      </c>
      <c r="P1994" s="30">
        <f t="shared" si="224"/>
        <v>2384</v>
      </c>
      <c r="Q1994" s="31">
        <f t="shared" si="225"/>
        <v>1582</v>
      </c>
      <c r="R1994" s="31">
        <f t="shared" si="226"/>
        <v>802</v>
      </c>
      <c r="S1994" s="32">
        <f t="shared" si="227"/>
        <v>0.33640939597315433</v>
      </c>
    </row>
    <row r="1995" spans="1:19" x14ac:dyDescent="0.3">
      <c r="A1995" s="34" t="s">
        <v>445</v>
      </c>
      <c r="B1995" s="40" t="s">
        <v>333</v>
      </c>
      <c r="C1995" s="40" t="s">
        <v>334</v>
      </c>
      <c r="D1995" s="23">
        <v>0</v>
      </c>
      <c r="E1995" s="23">
        <v>0</v>
      </c>
      <c r="F1995" s="23">
        <v>0</v>
      </c>
      <c r="G1995" s="23">
        <v>0</v>
      </c>
      <c r="H1995" s="62" t="str">
        <f t="shared" si="221"/>
        <v/>
      </c>
      <c r="I1995" s="26">
        <v>1633</v>
      </c>
      <c r="J1995" s="26">
        <v>1529</v>
      </c>
      <c r="K1995" s="26">
        <v>712</v>
      </c>
      <c r="L1995" s="33">
        <f t="shared" si="222"/>
        <v>0.46566383257030741</v>
      </c>
      <c r="M1995" s="28">
        <v>12</v>
      </c>
      <c r="N1995" s="26">
        <v>92</v>
      </c>
      <c r="O1995" s="33">
        <f t="shared" si="223"/>
        <v>5.6338028169014086E-2</v>
      </c>
      <c r="P1995" s="30">
        <f t="shared" si="224"/>
        <v>1633</v>
      </c>
      <c r="Q1995" s="31">
        <f t="shared" si="225"/>
        <v>1541</v>
      </c>
      <c r="R1995" s="31">
        <f t="shared" si="226"/>
        <v>92</v>
      </c>
      <c r="S1995" s="32">
        <f t="shared" si="227"/>
        <v>5.6338028169014086E-2</v>
      </c>
    </row>
    <row r="1996" spans="1:19" x14ac:dyDescent="0.3">
      <c r="A1996" s="34" t="s">
        <v>445</v>
      </c>
      <c r="B1996" s="40" t="s">
        <v>337</v>
      </c>
      <c r="C1996" s="40" t="s">
        <v>338</v>
      </c>
      <c r="D1996" s="23">
        <v>0</v>
      </c>
      <c r="E1996" s="23">
        <v>0</v>
      </c>
      <c r="F1996" s="23">
        <v>0</v>
      </c>
      <c r="G1996" s="23">
        <v>0</v>
      </c>
      <c r="H1996" s="62" t="str">
        <f t="shared" si="221"/>
        <v/>
      </c>
      <c r="I1996" s="26">
        <v>0</v>
      </c>
      <c r="J1996" s="26">
        <v>0</v>
      </c>
      <c r="K1996" s="26">
        <v>0</v>
      </c>
      <c r="L1996" s="33" t="str">
        <f t="shared" si="222"/>
        <v/>
      </c>
      <c r="M1996" s="28">
        <v>0</v>
      </c>
      <c r="N1996" s="26">
        <v>0</v>
      </c>
      <c r="O1996" s="33" t="str">
        <f t="shared" si="223"/>
        <v/>
      </c>
      <c r="P1996" s="30" t="str">
        <f t="shared" si="224"/>
        <v/>
      </c>
      <c r="Q1996" s="31" t="str">
        <f t="shared" si="225"/>
        <v/>
      </c>
      <c r="R1996" s="31" t="str">
        <f t="shared" si="226"/>
        <v/>
      </c>
      <c r="S1996" s="32" t="str">
        <f t="shared" si="227"/>
        <v/>
      </c>
    </row>
    <row r="1997" spans="1:19" x14ac:dyDescent="0.3">
      <c r="A1997" s="34" t="s">
        <v>445</v>
      </c>
      <c r="B1997" s="40" t="s">
        <v>339</v>
      </c>
      <c r="C1997" s="40" t="s">
        <v>339</v>
      </c>
      <c r="D1997" s="23">
        <v>1</v>
      </c>
      <c r="E1997" s="23">
        <v>1</v>
      </c>
      <c r="F1997" s="23">
        <v>0</v>
      </c>
      <c r="G1997" s="23">
        <v>0</v>
      </c>
      <c r="H1997" s="62">
        <f t="shared" si="221"/>
        <v>0</v>
      </c>
      <c r="I1997" s="26">
        <v>4073</v>
      </c>
      <c r="J1997" s="26">
        <v>3946</v>
      </c>
      <c r="K1997" s="26">
        <v>2025</v>
      </c>
      <c r="L1997" s="33">
        <f t="shared" si="222"/>
        <v>0.51317790167257982</v>
      </c>
      <c r="M1997" s="28">
        <v>76</v>
      </c>
      <c r="N1997" s="26">
        <v>51</v>
      </c>
      <c r="O1997" s="33">
        <f t="shared" si="223"/>
        <v>1.2521482936410509E-2</v>
      </c>
      <c r="P1997" s="30">
        <f t="shared" si="224"/>
        <v>4074</v>
      </c>
      <c r="Q1997" s="31">
        <f t="shared" si="225"/>
        <v>4023</v>
      </c>
      <c r="R1997" s="31">
        <f t="shared" si="226"/>
        <v>51</v>
      </c>
      <c r="S1997" s="32">
        <f t="shared" si="227"/>
        <v>1.2518409425625921E-2</v>
      </c>
    </row>
    <row r="1998" spans="1:19" x14ac:dyDescent="0.3">
      <c r="A1998" s="34" t="s">
        <v>445</v>
      </c>
      <c r="B1998" s="40" t="s">
        <v>340</v>
      </c>
      <c r="C1998" s="40" t="s">
        <v>341</v>
      </c>
      <c r="D1998" s="23">
        <v>0</v>
      </c>
      <c r="E1998" s="23">
        <v>0</v>
      </c>
      <c r="F1998" s="23">
        <v>0</v>
      </c>
      <c r="G1998" s="23">
        <v>0</v>
      </c>
      <c r="H1998" s="62" t="str">
        <f t="shared" si="221"/>
        <v/>
      </c>
      <c r="I1998" s="26">
        <v>0</v>
      </c>
      <c r="J1998" s="26">
        <v>0</v>
      </c>
      <c r="K1998" s="26">
        <v>0</v>
      </c>
      <c r="L1998" s="33" t="str">
        <f t="shared" si="222"/>
        <v/>
      </c>
      <c r="M1998" s="28">
        <v>0</v>
      </c>
      <c r="N1998" s="26">
        <v>0</v>
      </c>
      <c r="O1998" s="33" t="str">
        <f t="shared" si="223"/>
        <v/>
      </c>
      <c r="P1998" s="30" t="str">
        <f t="shared" si="224"/>
        <v/>
      </c>
      <c r="Q1998" s="31" t="str">
        <f t="shared" si="225"/>
        <v/>
      </c>
      <c r="R1998" s="31" t="str">
        <f t="shared" si="226"/>
        <v/>
      </c>
      <c r="S1998" s="32" t="str">
        <f t="shared" si="227"/>
        <v/>
      </c>
    </row>
    <row r="1999" spans="1:19" x14ac:dyDescent="0.3">
      <c r="A1999" s="34" t="s">
        <v>445</v>
      </c>
      <c r="B1999" s="40" t="s">
        <v>342</v>
      </c>
      <c r="C1999" s="40" t="s">
        <v>343</v>
      </c>
      <c r="D1999" s="23">
        <v>0</v>
      </c>
      <c r="E1999" s="23">
        <v>0</v>
      </c>
      <c r="F1999" s="23">
        <v>0</v>
      </c>
      <c r="G1999" s="23">
        <v>0</v>
      </c>
      <c r="H1999" s="62" t="str">
        <f t="shared" si="221"/>
        <v/>
      </c>
      <c r="I1999" s="26">
        <v>0</v>
      </c>
      <c r="J1999" s="26">
        <v>0</v>
      </c>
      <c r="K1999" s="26">
        <v>0</v>
      </c>
      <c r="L1999" s="33" t="str">
        <f t="shared" si="222"/>
        <v/>
      </c>
      <c r="M1999" s="28">
        <v>0</v>
      </c>
      <c r="N1999" s="26">
        <v>0</v>
      </c>
      <c r="O1999" s="33" t="str">
        <f t="shared" si="223"/>
        <v/>
      </c>
      <c r="P1999" s="30" t="str">
        <f t="shared" si="224"/>
        <v/>
      </c>
      <c r="Q1999" s="31" t="str">
        <f t="shared" si="225"/>
        <v/>
      </c>
      <c r="R1999" s="31" t="str">
        <f t="shared" si="226"/>
        <v/>
      </c>
      <c r="S1999" s="32" t="str">
        <f t="shared" si="227"/>
        <v/>
      </c>
    </row>
    <row r="2000" spans="1:19" x14ac:dyDescent="0.3">
      <c r="A2000" s="34" t="s">
        <v>445</v>
      </c>
      <c r="B2000" s="40" t="s">
        <v>344</v>
      </c>
      <c r="C2000" s="40" t="s">
        <v>345</v>
      </c>
      <c r="D2000" s="23">
        <v>0</v>
      </c>
      <c r="E2000" s="23">
        <v>0</v>
      </c>
      <c r="F2000" s="23">
        <v>0</v>
      </c>
      <c r="G2000" s="23">
        <v>0</v>
      </c>
      <c r="H2000" s="62" t="str">
        <f t="shared" si="221"/>
        <v/>
      </c>
      <c r="I2000" s="26">
        <v>0</v>
      </c>
      <c r="J2000" s="26">
        <v>0</v>
      </c>
      <c r="K2000" s="26">
        <v>0</v>
      </c>
      <c r="L2000" s="33" t="str">
        <f t="shared" si="222"/>
        <v/>
      </c>
      <c r="M2000" s="28">
        <v>0</v>
      </c>
      <c r="N2000" s="26">
        <v>0</v>
      </c>
      <c r="O2000" s="33" t="str">
        <f t="shared" si="223"/>
        <v/>
      </c>
      <c r="P2000" s="30" t="str">
        <f t="shared" si="224"/>
        <v/>
      </c>
      <c r="Q2000" s="31" t="str">
        <f t="shared" si="225"/>
        <v/>
      </c>
      <c r="R2000" s="31" t="str">
        <f t="shared" si="226"/>
        <v/>
      </c>
      <c r="S2000" s="32" t="str">
        <f t="shared" si="227"/>
        <v/>
      </c>
    </row>
    <row r="2001" spans="1:19" x14ac:dyDescent="0.3">
      <c r="A2001" s="34" t="s">
        <v>445</v>
      </c>
      <c r="B2001" s="40" t="s">
        <v>344</v>
      </c>
      <c r="C2001" s="40" t="s">
        <v>347</v>
      </c>
      <c r="D2001" s="23">
        <v>2</v>
      </c>
      <c r="E2001" s="23">
        <v>1</v>
      </c>
      <c r="F2001" s="23">
        <v>1</v>
      </c>
      <c r="G2001" s="23">
        <v>1</v>
      </c>
      <c r="H2001" s="62">
        <f t="shared" si="221"/>
        <v>0.5</v>
      </c>
      <c r="I2001" s="26">
        <v>8480</v>
      </c>
      <c r="J2001" s="26">
        <v>7740</v>
      </c>
      <c r="K2001" s="26">
        <v>5318</v>
      </c>
      <c r="L2001" s="33">
        <f t="shared" si="222"/>
        <v>0.68708010335917313</v>
      </c>
      <c r="M2001" s="28">
        <v>63</v>
      </c>
      <c r="N2001" s="26">
        <v>677</v>
      </c>
      <c r="O2001" s="33">
        <f t="shared" si="223"/>
        <v>7.9834905660377362E-2</v>
      </c>
      <c r="P2001" s="30">
        <f t="shared" si="224"/>
        <v>8482</v>
      </c>
      <c r="Q2001" s="31">
        <f t="shared" si="225"/>
        <v>7804</v>
      </c>
      <c r="R2001" s="31">
        <f t="shared" si="226"/>
        <v>678</v>
      </c>
      <c r="S2001" s="32">
        <f t="shared" si="227"/>
        <v>7.993397783541617E-2</v>
      </c>
    </row>
    <row r="2002" spans="1:19" x14ac:dyDescent="0.3">
      <c r="A2002" s="34" t="s">
        <v>445</v>
      </c>
      <c r="B2002" s="40" t="s">
        <v>348</v>
      </c>
      <c r="C2002" s="40" t="s">
        <v>349</v>
      </c>
      <c r="D2002" s="23">
        <v>0</v>
      </c>
      <c r="E2002" s="23">
        <v>0</v>
      </c>
      <c r="F2002" s="23">
        <v>0</v>
      </c>
      <c r="G2002" s="23">
        <v>0</v>
      </c>
      <c r="H2002" s="62" t="str">
        <f t="shared" si="221"/>
        <v/>
      </c>
      <c r="I2002" s="26">
        <v>349</v>
      </c>
      <c r="J2002" s="26">
        <v>293</v>
      </c>
      <c r="K2002" s="26">
        <v>40</v>
      </c>
      <c r="L2002" s="33">
        <f t="shared" si="222"/>
        <v>0.13651877133105803</v>
      </c>
      <c r="M2002" s="28">
        <v>1</v>
      </c>
      <c r="N2002" s="26">
        <v>55</v>
      </c>
      <c r="O2002" s="33">
        <f t="shared" si="223"/>
        <v>0.15759312320916904</v>
      </c>
      <c r="P2002" s="30">
        <f t="shared" si="224"/>
        <v>349</v>
      </c>
      <c r="Q2002" s="31">
        <f t="shared" si="225"/>
        <v>294</v>
      </c>
      <c r="R2002" s="31">
        <f t="shared" si="226"/>
        <v>55</v>
      </c>
      <c r="S2002" s="32">
        <f t="shared" si="227"/>
        <v>0.15759312320916904</v>
      </c>
    </row>
    <row r="2003" spans="1:19" x14ac:dyDescent="0.3">
      <c r="A2003" s="34" t="s">
        <v>445</v>
      </c>
      <c r="B2003" s="40" t="s">
        <v>350</v>
      </c>
      <c r="C2003" s="40" t="s">
        <v>351</v>
      </c>
      <c r="D2003" s="23">
        <v>0</v>
      </c>
      <c r="E2003" s="23">
        <v>0</v>
      </c>
      <c r="F2003" s="23">
        <v>0</v>
      </c>
      <c r="G2003" s="23">
        <v>0</v>
      </c>
      <c r="H2003" s="62" t="str">
        <f t="shared" si="221"/>
        <v/>
      </c>
      <c r="I2003" s="26">
        <v>2</v>
      </c>
      <c r="J2003" s="26">
        <v>2</v>
      </c>
      <c r="K2003" s="26">
        <v>1</v>
      </c>
      <c r="L2003" s="33">
        <f t="shared" si="222"/>
        <v>0.5</v>
      </c>
      <c r="M2003" s="28">
        <v>0</v>
      </c>
      <c r="N2003" s="26">
        <v>0</v>
      </c>
      <c r="O2003" s="33">
        <f t="shared" si="223"/>
        <v>0</v>
      </c>
      <c r="P2003" s="30">
        <f t="shared" si="224"/>
        <v>2</v>
      </c>
      <c r="Q2003" s="31">
        <f t="shared" si="225"/>
        <v>2</v>
      </c>
      <c r="R2003" s="31" t="str">
        <f t="shared" si="226"/>
        <v/>
      </c>
      <c r="S2003" s="32" t="str">
        <f t="shared" si="227"/>
        <v/>
      </c>
    </row>
    <row r="2004" spans="1:19" ht="27.6" x14ac:dyDescent="0.3">
      <c r="A2004" s="34" t="s">
        <v>445</v>
      </c>
      <c r="B2004" s="40" t="s">
        <v>350</v>
      </c>
      <c r="C2004" s="40" t="s">
        <v>352</v>
      </c>
      <c r="D2004" s="23">
        <v>0</v>
      </c>
      <c r="E2004" s="23">
        <v>0</v>
      </c>
      <c r="F2004" s="23">
        <v>0</v>
      </c>
      <c r="G2004" s="23">
        <v>0</v>
      </c>
      <c r="H2004" s="62" t="str">
        <f t="shared" si="221"/>
        <v/>
      </c>
      <c r="I2004" s="26">
        <v>0</v>
      </c>
      <c r="J2004" s="26">
        <v>0</v>
      </c>
      <c r="K2004" s="26">
        <v>0</v>
      </c>
      <c r="L2004" s="33" t="str">
        <f t="shared" si="222"/>
        <v/>
      </c>
      <c r="M2004" s="28">
        <v>0</v>
      </c>
      <c r="N2004" s="26">
        <v>0</v>
      </c>
      <c r="O2004" s="33" t="str">
        <f t="shared" si="223"/>
        <v/>
      </c>
      <c r="P2004" s="30" t="str">
        <f t="shared" si="224"/>
        <v/>
      </c>
      <c r="Q2004" s="31" t="str">
        <f t="shared" si="225"/>
        <v/>
      </c>
      <c r="R2004" s="31" t="str">
        <f t="shared" si="226"/>
        <v/>
      </c>
      <c r="S2004" s="32" t="str">
        <f t="shared" si="227"/>
        <v/>
      </c>
    </row>
    <row r="2005" spans="1:19" x14ac:dyDescent="0.3">
      <c r="A2005" s="34" t="s">
        <v>445</v>
      </c>
      <c r="B2005" s="40" t="s">
        <v>350</v>
      </c>
      <c r="C2005" s="40" t="s">
        <v>353</v>
      </c>
      <c r="D2005" s="23">
        <v>0</v>
      </c>
      <c r="E2005" s="23">
        <v>0</v>
      </c>
      <c r="F2005" s="23">
        <v>0</v>
      </c>
      <c r="G2005" s="23">
        <v>0</v>
      </c>
      <c r="H2005" s="62" t="str">
        <f t="shared" si="221"/>
        <v/>
      </c>
      <c r="I2005" s="26">
        <v>15</v>
      </c>
      <c r="J2005" s="26">
        <v>15</v>
      </c>
      <c r="K2005" s="26">
        <v>11</v>
      </c>
      <c r="L2005" s="33">
        <f t="shared" si="222"/>
        <v>0.73333333333333328</v>
      </c>
      <c r="M2005" s="28">
        <v>0</v>
      </c>
      <c r="N2005" s="26">
        <v>0</v>
      </c>
      <c r="O2005" s="33">
        <f t="shared" si="223"/>
        <v>0</v>
      </c>
      <c r="P2005" s="30">
        <f t="shared" si="224"/>
        <v>15</v>
      </c>
      <c r="Q2005" s="31">
        <f t="shared" si="225"/>
        <v>15</v>
      </c>
      <c r="R2005" s="31" t="str">
        <f t="shared" si="226"/>
        <v/>
      </c>
      <c r="S2005" s="32" t="str">
        <f t="shared" si="227"/>
        <v/>
      </c>
    </row>
    <row r="2006" spans="1:19" x14ac:dyDescent="0.3">
      <c r="A2006" s="34" t="s">
        <v>445</v>
      </c>
      <c r="B2006" s="40" t="s">
        <v>356</v>
      </c>
      <c r="C2006" s="40" t="s">
        <v>357</v>
      </c>
      <c r="D2006" s="23">
        <v>16</v>
      </c>
      <c r="E2006" s="23">
        <v>11</v>
      </c>
      <c r="F2006" s="23">
        <v>5</v>
      </c>
      <c r="G2006" s="23">
        <v>5</v>
      </c>
      <c r="H2006" s="62">
        <f t="shared" si="221"/>
        <v>0.3125</v>
      </c>
      <c r="I2006" s="26">
        <v>6617</v>
      </c>
      <c r="J2006" s="26">
        <v>4220</v>
      </c>
      <c r="K2006" s="26">
        <v>1415</v>
      </c>
      <c r="L2006" s="33">
        <f t="shared" si="222"/>
        <v>0.33530805687203791</v>
      </c>
      <c r="M2006" s="28">
        <v>142</v>
      </c>
      <c r="N2006" s="26">
        <v>2255</v>
      </c>
      <c r="O2006" s="33">
        <f t="shared" si="223"/>
        <v>0.34078887713465317</v>
      </c>
      <c r="P2006" s="30">
        <f t="shared" si="224"/>
        <v>6633</v>
      </c>
      <c r="Q2006" s="31">
        <f t="shared" si="225"/>
        <v>4373</v>
      </c>
      <c r="R2006" s="31">
        <f t="shared" si="226"/>
        <v>2260</v>
      </c>
      <c r="S2006" s="32">
        <f t="shared" si="227"/>
        <v>0.34072063922810192</v>
      </c>
    </row>
    <row r="2007" spans="1:19" x14ac:dyDescent="0.3">
      <c r="A2007" s="34" t="s">
        <v>445</v>
      </c>
      <c r="B2007" s="40" t="s">
        <v>358</v>
      </c>
      <c r="C2007" s="40" t="s">
        <v>359</v>
      </c>
      <c r="D2007" s="23">
        <v>0</v>
      </c>
      <c r="E2007" s="23">
        <v>0</v>
      </c>
      <c r="F2007" s="23">
        <v>0</v>
      </c>
      <c r="G2007" s="23">
        <v>0</v>
      </c>
      <c r="H2007" s="62" t="str">
        <f t="shared" si="221"/>
        <v/>
      </c>
      <c r="I2007" s="26">
        <v>0</v>
      </c>
      <c r="J2007" s="26">
        <v>0</v>
      </c>
      <c r="K2007" s="26">
        <v>0</v>
      </c>
      <c r="L2007" s="33" t="str">
        <f t="shared" si="222"/>
        <v/>
      </c>
      <c r="M2007" s="28">
        <v>0</v>
      </c>
      <c r="N2007" s="26">
        <v>0</v>
      </c>
      <c r="O2007" s="33" t="str">
        <f t="shared" si="223"/>
        <v/>
      </c>
      <c r="P2007" s="30" t="str">
        <f t="shared" si="224"/>
        <v/>
      </c>
      <c r="Q2007" s="31" t="str">
        <f t="shared" si="225"/>
        <v/>
      </c>
      <c r="R2007" s="31" t="str">
        <f t="shared" si="226"/>
        <v/>
      </c>
      <c r="S2007" s="32" t="str">
        <f t="shared" si="227"/>
        <v/>
      </c>
    </row>
    <row r="2008" spans="1:19" x14ac:dyDescent="0.3">
      <c r="A2008" s="34" t="s">
        <v>445</v>
      </c>
      <c r="B2008" s="40" t="s">
        <v>362</v>
      </c>
      <c r="C2008" s="40" t="s">
        <v>363</v>
      </c>
      <c r="D2008" s="23">
        <v>0</v>
      </c>
      <c r="E2008" s="23">
        <v>0</v>
      </c>
      <c r="F2008" s="23">
        <v>0</v>
      </c>
      <c r="G2008" s="23">
        <v>0</v>
      </c>
      <c r="H2008" s="62" t="str">
        <f t="shared" si="221"/>
        <v/>
      </c>
      <c r="I2008" s="26">
        <v>2</v>
      </c>
      <c r="J2008" s="26">
        <v>1</v>
      </c>
      <c r="K2008" s="26">
        <v>1</v>
      </c>
      <c r="L2008" s="33">
        <f t="shared" si="222"/>
        <v>1</v>
      </c>
      <c r="M2008" s="28">
        <v>0</v>
      </c>
      <c r="N2008" s="26">
        <v>1</v>
      </c>
      <c r="O2008" s="33">
        <f t="shared" si="223"/>
        <v>0.5</v>
      </c>
      <c r="P2008" s="30">
        <f t="shared" si="224"/>
        <v>2</v>
      </c>
      <c r="Q2008" s="31">
        <f t="shared" si="225"/>
        <v>1</v>
      </c>
      <c r="R2008" s="31">
        <f t="shared" si="226"/>
        <v>1</v>
      </c>
      <c r="S2008" s="32">
        <f t="shared" si="227"/>
        <v>0.5</v>
      </c>
    </row>
    <row r="2009" spans="1:19" x14ac:dyDescent="0.3">
      <c r="A2009" s="34" t="s">
        <v>445</v>
      </c>
      <c r="B2009" s="40" t="s">
        <v>368</v>
      </c>
      <c r="C2009" s="40" t="s">
        <v>369</v>
      </c>
      <c r="D2009" s="23">
        <v>0</v>
      </c>
      <c r="E2009" s="23">
        <v>0</v>
      </c>
      <c r="F2009" s="23">
        <v>0</v>
      </c>
      <c r="G2009" s="23">
        <v>0</v>
      </c>
      <c r="H2009" s="62" t="str">
        <f t="shared" si="221"/>
        <v/>
      </c>
      <c r="I2009" s="26">
        <v>0</v>
      </c>
      <c r="J2009" s="26">
        <v>0</v>
      </c>
      <c r="K2009" s="26">
        <v>0</v>
      </c>
      <c r="L2009" s="33" t="str">
        <f t="shared" si="222"/>
        <v/>
      </c>
      <c r="M2009" s="28">
        <v>0</v>
      </c>
      <c r="N2009" s="26">
        <v>0</v>
      </c>
      <c r="O2009" s="33" t="str">
        <f t="shared" si="223"/>
        <v/>
      </c>
      <c r="P2009" s="30" t="str">
        <f t="shared" si="224"/>
        <v/>
      </c>
      <c r="Q2009" s="31" t="str">
        <f t="shared" si="225"/>
        <v/>
      </c>
      <c r="R2009" s="31" t="str">
        <f t="shared" si="226"/>
        <v/>
      </c>
      <c r="S2009" s="32" t="str">
        <f t="shared" si="227"/>
        <v/>
      </c>
    </row>
    <row r="2010" spans="1:19" x14ac:dyDescent="0.3">
      <c r="A2010" s="34" t="s">
        <v>445</v>
      </c>
      <c r="B2010" s="40" t="s">
        <v>370</v>
      </c>
      <c r="C2010" s="40" t="s">
        <v>371</v>
      </c>
      <c r="D2010" s="23">
        <v>0</v>
      </c>
      <c r="E2010" s="23">
        <v>0</v>
      </c>
      <c r="F2010" s="23">
        <v>0</v>
      </c>
      <c r="G2010" s="23">
        <v>0</v>
      </c>
      <c r="H2010" s="62" t="str">
        <f t="shared" si="221"/>
        <v/>
      </c>
      <c r="I2010" s="26">
        <v>177</v>
      </c>
      <c r="J2010" s="26">
        <v>175</v>
      </c>
      <c r="K2010" s="26">
        <v>105</v>
      </c>
      <c r="L2010" s="33">
        <f t="shared" si="222"/>
        <v>0.6</v>
      </c>
      <c r="M2010" s="28">
        <v>0</v>
      </c>
      <c r="N2010" s="26">
        <v>2</v>
      </c>
      <c r="O2010" s="33">
        <f t="shared" si="223"/>
        <v>1.1299435028248588E-2</v>
      </c>
      <c r="P2010" s="30">
        <f t="shared" si="224"/>
        <v>177</v>
      </c>
      <c r="Q2010" s="31">
        <f t="shared" si="225"/>
        <v>175</v>
      </c>
      <c r="R2010" s="31">
        <f t="shared" si="226"/>
        <v>2</v>
      </c>
      <c r="S2010" s="32">
        <f t="shared" si="227"/>
        <v>1.1299435028248588E-2</v>
      </c>
    </row>
    <row r="2011" spans="1:19" x14ac:dyDescent="0.3">
      <c r="A2011" s="34" t="s">
        <v>445</v>
      </c>
      <c r="B2011" s="40" t="s">
        <v>372</v>
      </c>
      <c r="C2011" s="40" t="s">
        <v>373</v>
      </c>
      <c r="D2011" s="23">
        <v>0</v>
      </c>
      <c r="E2011" s="23">
        <v>0</v>
      </c>
      <c r="F2011" s="23">
        <v>0</v>
      </c>
      <c r="G2011" s="23">
        <v>0</v>
      </c>
      <c r="H2011" s="62" t="str">
        <f t="shared" si="221"/>
        <v/>
      </c>
      <c r="I2011" s="26">
        <v>0</v>
      </c>
      <c r="J2011" s="26">
        <v>0</v>
      </c>
      <c r="K2011" s="26">
        <v>0</v>
      </c>
      <c r="L2011" s="33" t="str">
        <f t="shared" si="222"/>
        <v/>
      </c>
      <c r="M2011" s="28">
        <v>0</v>
      </c>
      <c r="N2011" s="26">
        <v>0</v>
      </c>
      <c r="O2011" s="33" t="str">
        <f t="shared" si="223"/>
        <v/>
      </c>
      <c r="P2011" s="30" t="str">
        <f t="shared" si="224"/>
        <v/>
      </c>
      <c r="Q2011" s="31" t="str">
        <f t="shared" si="225"/>
        <v/>
      </c>
      <c r="R2011" s="31" t="str">
        <f t="shared" si="226"/>
        <v/>
      </c>
      <c r="S2011" s="32" t="str">
        <f t="shared" si="227"/>
        <v/>
      </c>
    </row>
    <row r="2012" spans="1:19" x14ac:dyDescent="0.3">
      <c r="A2012" s="34" t="s">
        <v>445</v>
      </c>
      <c r="B2012" s="40" t="s">
        <v>374</v>
      </c>
      <c r="C2012" s="40" t="s">
        <v>375</v>
      </c>
      <c r="D2012" s="23">
        <v>0</v>
      </c>
      <c r="E2012" s="23">
        <v>0</v>
      </c>
      <c r="F2012" s="23">
        <v>0</v>
      </c>
      <c r="G2012" s="23">
        <v>0</v>
      </c>
      <c r="H2012" s="62" t="str">
        <f t="shared" si="221"/>
        <v/>
      </c>
      <c r="I2012" s="26">
        <v>1435</v>
      </c>
      <c r="J2012" s="26">
        <v>1316</v>
      </c>
      <c r="K2012" s="26">
        <v>378</v>
      </c>
      <c r="L2012" s="33">
        <f t="shared" si="222"/>
        <v>0.28723404255319152</v>
      </c>
      <c r="M2012" s="28">
        <v>1</v>
      </c>
      <c r="N2012" s="26">
        <v>118</v>
      </c>
      <c r="O2012" s="33">
        <f t="shared" si="223"/>
        <v>8.2229965156794427E-2</v>
      </c>
      <c r="P2012" s="30">
        <f t="shared" si="224"/>
        <v>1435</v>
      </c>
      <c r="Q2012" s="31">
        <f t="shared" si="225"/>
        <v>1317</v>
      </c>
      <c r="R2012" s="31">
        <f t="shared" si="226"/>
        <v>118</v>
      </c>
      <c r="S2012" s="32">
        <f t="shared" si="227"/>
        <v>8.2229965156794427E-2</v>
      </c>
    </row>
    <row r="2013" spans="1:19" x14ac:dyDescent="0.3">
      <c r="A2013" s="34" t="s">
        <v>445</v>
      </c>
      <c r="B2013" s="40" t="s">
        <v>376</v>
      </c>
      <c r="C2013" s="40" t="s">
        <v>377</v>
      </c>
      <c r="D2013" s="23">
        <v>0</v>
      </c>
      <c r="E2013" s="23">
        <v>0</v>
      </c>
      <c r="F2013" s="23">
        <v>0</v>
      </c>
      <c r="G2013" s="23">
        <v>0</v>
      </c>
      <c r="H2013" s="62" t="str">
        <f t="shared" si="221"/>
        <v/>
      </c>
      <c r="I2013" s="26">
        <v>31723</v>
      </c>
      <c r="J2013" s="26">
        <v>30334</v>
      </c>
      <c r="K2013" s="26">
        <v>5859</v>
      </c>
      <c r="L2013" s="33">
        <f t="shared" si="222"/>
        <v>0.19314960110766796</v>
      </c>
      <c r="M2013" s="28">
        <v>4</v>
      </c>
      <c r="N2013" s="26">
        <v>1385</v>
      </c>
      <c r="O2013" s="33">
        <f t="shared" si="223"/>
        <v>4.3659174731267535E-2</v>
      </c>
      <c r="P2013" s="30">
        <f t="shared" si="224"/>
        <v>31723</v>
      </c>
      <c r="Q2013" s="31">
        <f t="shared" si="225"/>
        <v>30338</v>
      </c>
      <c r="R2013" s="31">
        <f t="shared" si="226"/>
        <v>1385</v>
      </c>
      <c r="S2013" s="32">
        <f t="shared" si="227"/>
        <v>4.3659174731267535E-2</v>
      </c>
    </row>
    <row r="2014" spans="1:19" x14ac:dyDescent="0.3">
      <c r="A2014" s="34" t="s">
        <v>445</v>
      </c>
      <c r="B2014" s="40" t="s">
        <v>380</v>
      </c>
      <c r="C2014" s="40" t="s">
        <v>381</v>
      </c>
      <c r="D2014" s="23">
        <v>0</v>
      </c>
      <c r="E2014" s="23">
        <v>0</v>
      </c>
      <c r="F2014" s="23">
        <v>0</v>
      </c>
      <c r="G2014" s="23">
        <v>0</v>
      </c>
      <c r="H2014" s="62" t="str">
        <f t="shared" si="221"/>
        <v/>
      </c>
      <c r="I2014" s="26">
        <v>0</v>
      </c>
      <c r="J2014" s="26">
        <v>0</v>
      </c>
      <c r="K2014" s="26">
        <v>0</v>
      </c>
      <c r="L2014" s="33" t="str">
        <f t="shared" si="222"/>
        <v/>
      </c>
      <c r="M2014" s="28">
        <v>0</v>
      </c>
      <c r="N2014" s="26">
        <v>0</v>
      </c>
      <c r="O2014" s="33" t="str">
        <f t="shared" si="223"/>
        <v/>
      </c>
      <c r="P2014" s="30" t="str">
        <f t="shared" si="224"/>
        <v/>
      </c>
      <c r="Q2014" s="31" t="str">
        <f t="shared" si="225"/>
        <v/>
      </c>
      <c r="R2014" s="31" t="str">
        <f t="shared" si="226"/>
        <v/>
      </c>
      <c r="S2014" s="32" t="str">
        <f t="shared" si="227"/>
        <v/>
      </c>
    </row>
    <row r="2015" spans="1:19" x14ac:dyDescent="0.3">
      <c r="A2015" s="34" t="s">
        <v>445</v>
      </c>
      <c r="B2015" s="40" t="s">
        <v>384</v>
      </c>
      <c r="C2015" s="40" t="s">
        <v>385</v>
      </c>
      <c r="D2015" s="23">
        <v>0</v>
      </c>
      <c r="E2015" s="23">
        <v>0</v>
      </c>
      <c r="F2015" s="23">
        <v>0</v>
      </c>
      <c r="G2015" s="23">
        <v>0</v>
      </c>
      <c r="H2015" s="62" t="str">
        <f t="shared" si="221"/>
        <v/>
      </c>
      <c r="I2015" s="26">
        <v>4870</v>
      </c>
      <c r="J2015" s="26">
        <v>3713</v>
      </c>
      <c r="K2015" s="26">
        <v>3516</v>
      </c>
      <c r="L2015" s="33">
        <f t="shared" si="222"/>
        <v>0.94694317263668193</v>
      </c>
      <c r="M2015" s="28">
        <v>111</v>
      </c>
      <c r="N2015" s="26">
        <v>1046</v>
      </c>
      <c r="O2015" s="33">
        <f t="shared" si="223"/>
        <v>0.21478439425051335</v>
      </c>
      <c r="P2015" s="30">
        <f t="shared" si="224"/>
        <v>4870</v>
      </c>
      <c r="Q2015" s="31">
        <f t="shared" si="225"/>
        <v>3824</v>
      </c>
      <c r="R2015" s="31">
        <f t="shared" si="226"/>
        <v>1046</v>
      </c>
      <c r="S2015" s="32">
        <f t="shared" si="227"/>
        <v>0.21478439425051335</v>
      </c>
    </row>
    <row r="2016" spans="1:19" x14ac:dyDescent="0.3">
      <c r="A2016" s="34" t="s">
        <v>445</v>
      </c>
      <c r="B2016" s="40" t="s">
        <v>386</v>
      </c>
      <c r="C2016" s="40" t="s">
        <v>387</v>
      </c>
      <c r="D2016" s="23">
        <v>0</v>
      </c>
      <c r="E2016" s="23">
        <v>0</v>
      </c>
      <c r="F2016" s="23">
        <v>0</v>
      </c>
      <c r="G2016" s="23">
        <v>0</v>
      </c>
      <c r="H2016" s="62" t="str">
        <f t="shared" si="221"/>
        <v/>
      </c>
      <c r="I2016" s="26">
        <v>0</v>
      </c>
      <c r="J2016" s="26">
        <v>0</v>
      </c>
      <c r="K2016" s="26">
        <v>0</v>
      </c>
      <c r="L2016" s="33" t="str">
        <f t="shared" si="222"/>
        <v/>
      </c>
      <c r="M2016" s="28">
        <v>0</v>
      </c>
      <c r="N2016" s="26">
        <v>0</v>
      </c>
      <c r="O2016" s="33" t="str">
        <f t="shared" si="223"/>
        <v/>
      </c>
      <c r="P2016" s="30" t="str">
        <f t="shared" si="224"/>
        <v/>
      </c>
      <c r="Q2016" s="31" t="str">
        <f t="shared" si="225"/>
        <v/>
      </c>
      <c r="R2016" s="31" t="str">
        <f t="shared" si="226"/>
        <v/>
      </c>
      <c r="S2016" s="32" t="str">
        <f t="shared" si="227"/>
        <v/>
      </c>
    </row>
    <row r="2017" spans="1:19" x14ac:dyDescent="0.3">
      <c r="A2017" s="34" t="s">
        <v>445</v>
      </c>
      <c r="B2017" s="40" t="s">
        <v>386</v>
      </c>
      <c r="C2017" s="40" t="s">
        <v>390</v>
      </c>
      <c r="D2017" s="23">
        <v>0</v>
      </c>
      <c r="E2017" s="23">
        <v>0</v>
      </c>
      <c r="F2017" s="23">
        <v>0</v>
      </c>
      <c r="G2017" s="23">
        <v>0</v>
      </c>
      <c r="H2017" s="62" t="str">
        <f t="shared" ref="H2017:H2036" si="228">IF((E2017+G2017)&lt;&gt;0,G2017/(E2017+G2017),"")</f>
        <v/>
      </c>
      <c r="I2017" s="26">
        <v>23034</v>
      </c>
      <c r="J2017" s="26">
        <v>20406</v>
      </c>
      <c r="K2017" s="26">
        <v>14569</v>
      </c>
      <c r="L2017" s="33">
        <f t="shared" ref="L2017:L2036" si="229">IF(J2017&lt;&gt;0,K2017/J2017,"")</f>
        <v>0.71395667940801721</v>
      </c>
      <c r="M2017" s="28">
        <v>89</v>
      </c>
      <c r="N2017" s="26">
        <v>2539</v>
      </c>
      <c r="O2017" s="33">
        <f t="shared" ref="O2017:O2036" si="230">IF((J2017+M2017+N2017)&lt;&gt;0,N2017/(J2017+M2017+N2017),"")</f>
        <v>0.11022835807936095</v>
      </c>
      <c r="P2017" s="30">
        <f t="shared" si="224"/>
        <v>23034</v>
      </c>
      <c r="Q2017" s="31">
        <f t="shared" si="225"/>
        <v>20495</v>
      </c>
      <c r="R2017" s="31">
        <f t="shared" si="226"/>
        <v>2539</v>
      </c>
      <c r="S2017" s="32">
        <f t="shared" si="227"/>
        <v>0.11022835807936095</v>
      </c>
    </row>
    <row r="2018" spans="1:19" x14ac:dyDescent="0.3">
      <c r="A2018" s="34" t="s">
        <v>445</v>
      </c>
      <c r="B2018" s="40" t="s">
        <v>394</v>
      </c>
      <c r="C2018" s="40" t="s">
        <v>395</v>
      </c>
      <c r="D2018" s="23">
        <v>0</v>
      </c>
      <c r="E2018" s="23">
        <v>0</v>
      </c>
      <c r="F2018" s="23">
        <v>0</v>
      </c>
      <c r="G2018" s="23">
        <v>0</v>
      </c>
      <c r="H2018" s="62" t="str">
        <f t="shared" si="228"/>
        <v/>
      </c>
      <c r="I2018" s="26">
        <v>0</v>
      </c>
      <c r="J2018" s="26">
        <v>0</v>
      </c>
      <c r="K2018" s="26">
        <v>0</v>
      </c>
      <c r="L2018" s="33" t="str">
        <f t="shared" si="229"/>
        <v/>
      </c>
      <c r="M2018" s="28">
        <v>0</v>
      </c>
      <c r="N2018" s="26">
        <v>0</v>
      </c>
      <c r="O2018" s="33" t="str">
        <f t="shared" si="230"/>
        <v/>
      </c>
      <c r="P2018" s="30" t="str">
        <f t="shared" ref="P2018:P2036" si="231">IF(SUM(D2018,I2018)&gt;0,SUM(D2018,I2018),"")</f>
        <v/>
      </c>
      <c r="Q2018" s="31" t="str">
        <f t="shared" ref="Q2018:Q2036" si="232">IF(SUM(E2018,J2018, M2018)&gt;0,SUM(E2018,J2018, M2018),"")</f>
        <v/>
      </c>
      <c r="R2018" s="31" t="str">
        <f t="shared" ref="R2018:R2036" si="233">IF(SUM(G2018,N2018)&gt;0,SUM(G2018,N2018),"")</f>
        <v/>
      </c>
      <c r="S2018" s="32" t="str">
        <f t="shared" ref="S2018:S2036" si="234">IFERROR(IF((Q2018+R2018)&lt;&gt;0,R2018/(Q2018+R2018),""),"")</f>
        <v/>
      </c>
    </row>
    <row r="2019" spans="1:19" x14ac:dyDescent="0.3">
      <c r="A2019" s="34" t="s">
        <v>445</v>
      </c>
      <c r="B2019" s="40" t="s">
        <v>396</v>
      </c>
      <c r="C2019" s="40" t="s">
        <v>399</v>
      </c>
      <c r="D2019" s="23">
        <v>0</v>
      </c>
      <c r="E2019" s="23">
        <v>0</v>
      </c>
      <c r="F2019" s="23">
        <v>0</v>
      </c>
      <c r="G2019" s="23">
        <v>0</v>
      </c>
      <c r="H2019" s="62" t="str">
        <f t="shared" si="228"/>
        <v/>
      </c>
      <c r="I2019" s="26">
        <v>0</v>
      </c>
      <c r="J2019" s="26">
        <v>0</v>
      </c>
      <c r="K2019" s="26">
        <v>0</v>
      </c>
      <c r="L2019" s="33" t="str">
        <f t="shared" si="229"/>
        <v/>
      </c>
      <c r="M2019" s="28">
        <v>0</v>
      </c>
      <c r="N2019" s="26">
        <v>0</v>
      </c>
      <c r="O2019" s="33" t="str">
        <f t="shared" si="230"/>
        <v/>
      </c>
      <c r="P2019" s="30" t="str">
        <f t="shared" si="231"/>
        <v/>
      </c>
      <c r="Q2019" s="31" t="str">
        <f t="shared" si="232"/>
        <v/>
      </c>
      <c r="R2019" s="31" t="str">
        <f t="shared" si="233"/>
        <v/>
      </c>
      <c r="S2019" s="32" t="str">
        <f t="shared" si="234"/>
        <v/>
      </c>
    </row>
    <row r="2020" spans="1:19" ht="27.6" x14ac:dyDescent="0.3">
      <c r="A2020" s="34" t="s">
        <v>445</v>
      </c>
      <c r="B2020" s="40" t="s">
        <v>405</v>
      </c>
      <c r="C2020" s="40" t="s">
        <v>406</v>
      </c>
      <c r="D2020" s="23">
        <v>1</v>
      </c>
      <c r="E2020" s="23">
        <v>1</v>
      </c>
      <c r="F2020" s="23">
        <v>1</v>
      </c>
      <c r="G2020" s="23">
        <v>0</v>
      </c>
      <c r="H2020" s="62">
        <f t="shared" si="228"/>
        <v>0</v>
      </c>
      <c r="I2020" s="26">
        <v>27148</v>
      </c>
      <c r="J2020" s="26">
        <v>21251</v>
      </c>
      <c r="K2020" s="26">
        <v>14976</v>
      </c>
      <c r="L2020" s="33">
        <f t="shared" si="229"/>
        <v>0.70471977789280504</v>
      </c>
      <c r="M2020" s="28">
        <v>109</v>
      </c>
      <c r="N2020" s="26">
        <v>5788</v>
      </c>
      <c r="O2020" s="33">
        <f t="shared" si="230"/>
        <v>0.21320170914984529</v>
      </c>
      <c r="P2020" s="30">
        <f t="shared" si="231"/>
        <v>27149</v>
      </c>
      <c r="Q2020" s="31">
        <f t="shared" si="232"/>
        <v>21361</v>
      </c>
      <c r="R2020" s="31">
        <f t="shared" si="233"/>
        <v>5788</v>
      </c>
      <c r="S2020" s="32">
        <f t="shared" si="234"/>
        <v>0.21319385612729749</v>
      </c>
    </row>
    <row r="2021" spans="1:19" ht="27.6" x14ac:dyDescent="0.3">
      <c r="A2021" s="34" t="s">
        <v>445</v>
      </c>
      <c r="B2021" s="40" t="s">
        <v>405</v>
      </c>
      <c r="C2021" s="40" t="s">
        <v>407</v>
      </c>
      <c r="D2021" s="23">
        <v>0</v>
      </c>
      <c r="E2021" s="23">
        <v>0</v>
      </c>
      <c r="F2021" s="23">
        <v>0</v>
      </c>
      <c r="G2021" s="23">
        <v>0</v>
      </c>
      <c r="H2021" s="62" t="str">
        <f t="shared" si="228"/>
        <v/>
      </c>
      <c r="I2021" s="26">
        <v>0</v>
      </c>
      <c r="J2021" s="26">
        <v>0</v>
      </c>
      <c r="K2021" s="26">
        <v>0</v>
      </c>
      <c r="L2021" s="33" t="str">
        <f t="shared" si="229"/>
        <v/>
      </c>
      <c r="M2021" s="28">
        <v>0</v>
      </c>
      <c r="N2021" s="26">
        <v>0</v>
      </c>
      <c r="O2021" s="33" t="str">
        <f t="shared" si="230"/>
        <v/>
      </c>
      <c r="P2021" s="30" t="str">
        <f t="shared" si="231"/>
        <v/>
      </c>
      <c r="Q2021" s="31" t="str">
        <f t="shared" si="232"/>
        <v/>
      </c>
      <c r="R2021" s="31" t="str">
        <f t="shared" si="233"/>
        <v/>
      </c>
      <c r="S2021" s="32" t="str">
        <f t="shared" si="234"/>
        <v/>
      </c>
    </row>
    <row r="2022" spans="1:19" x14ac:dyDescent="0.3">
      <c r="A2022" s="34" t="s">
        <v>445</v>
      </c>
      <c r="B2022" s="40" t="s">
        <v>408</v>
      </c>
      <c r="C2022" s="40" t="s">
        <v>410</v>
      </c>
      <c r="D2022" s="23">
        <v>7</v>
      </c>
      <c r="E2022" s="23">
        <v>6</v>
      </c>
      <c r="F2022" s="23">
        <v>6</v>
      </c>
      <c r="G2022" s="23">
        <v>1</v>
      </c>
      <c r="H2022" s="62">
        <f t="shared" si="228"/>
        <v>0.14285714285714285</v>
      </c>
      <c r="I2022" s="26">
        <v>14464</v>
      </c>
      <c r="J2022" s="26">
        <v>12554</v>
      </c>
      <c r="K2022" s="26">
        <v>12059</v>
      </c>
      <c r="L2022" s="33">
        <f t="shared" si="229"/>
        <v>0.96057033614784137</v>
      </c>
      <c r="M2022" s="28">
        <v>63</v>
      </c>
      <c r="N2022" s="26">
        <v>1847</v>
      </c>
      <c r="O2022" s="33">
        <f t="shared" si="230"/>
        <v>0.12769634955752213</v>
      </c>
      <c r="P2022" s="30">
        <f t="shared" si="231"/>
        <v>14471</v>
      </c>
      <c r="Q2022" s="31">
        <f t="shared" si="232"/>
        <v>12623</v>
      </c>
      <c r="R2022" s="31">
        <f t="shared" si="233"/>
        <v>1848</v>
      </c>
      <c r="S2022" s="32">
        <f t="shared" si="234"/>
        <v>0.12770368322852602</v>
      </c>
    </row>
    <row r="2023" spans="1:19" x14ac:dyDescent="0.3">
      <c r="A2023" s="34" t="s">
        <v>445</v>
      </c>
      <c r="B2023" s="40" t="s">
        <v>408</v>
      </c>
      <c r="C2023" s="40" t="s">
        <v>411</v>
      </c>
      <c r="D2023" s="23">
        <v>0</v>
      </c>
      <c r="E2023" s="23">
        <v>0</v>
      </c>
      <c r="F2023" s="23">
        <v>0</v>
      </c>
      <c r="G2023" s="23">
        <v>0</v>
      </c>
      <c r="H2023" s="62" t="str">
        <f t="shared" si="228"/>
        <v/>
      </c>
      <c r="I2023" s="26">
        <v>0</v>
      </c>
      <c r="J2023" s="26">
        <v>0</v>
      </c>
      <c r="K2023" s="26">
        <v>0</v>
      </c>
      <c r="L2023" s="33" t="str">
        <f t="shared" si="229"/>
        <v/>
      </c>
      <c r="M2023" s="28">
        <v>0</v>
      </c>
      <c r="N2023" s="26">
        <v>0</v>
      </c>
      <c r="O2023" s="33" t="str">
        <f t="shared" si="230"/>
        <v/>
      </c>
      <c r="P2023" s="30" t="str">
        <f t="shared" si="231"/>
        <v/>
      </c>
      <c r="Q2023" s="31" t="str">
        <f t="shared" si="232"/>
        <v/>
      </c>
      <c r="R2023" s="31" t="str">
        <f t="shared" si="233"/>
        <v/>
      </c>
      <c r="S2023" s="32" t="str">
        <f t="shared" si="234"/>
        <v/>
      </c>
    </row>
    <row r="2024" spans="1:19" x14ac:dyDescent="0.3">
      <c r="A2024" s="34" t="s">
        <v>445</v>
      </c>
      <c r="B2024" s="40" t="s">
        <v>412</v>
      </c>
      <c r="C2024" s="40" t="s">
        <v>413</v>
      </c>
      <c r="D2024" s="23">
        <v>0</v>
      </c>
      <c r="E2024" s="23">
        <v>0</v>
      </c>
      <c r="F2024" s="23">
        <v>0</v>
      </c>
      <c r="G2024" s="23">
        <v>0</v>
      </c>
      <c r="H2024" s="62" t="str">
        <f t="shared" si="228"/>
        <v/>
      </c>
      <c r="I2024" s="26">
        <v>0</v>
      </c>
      <c r="J2024" s="26">
        <v>0</v>
      </c>
      <c r="K2024" s="26">
        <v>0</v>
      </c>
      <c r="L2024" s="33" t="str">
        <f t="shared" si="229"/>
        <v/>
      </c>
      <c r="M2024" s="28">
        <v>0</v>
      </c>
      <c r="N2024" s="26">
        <v>0</v>
      </c>
      <c r="O2024" s="33" t="str">
        <f t="shared" si="230"/>
        <v/>
      </c>
      <c r="P2024" s="30" t="str">
        <f t="shared" si="231"/>
        <v/>
      </c>
      <c r="Q2024" s="31" t="str">
        <f t="shared" si="232"/>
        <v/>
      </c>
      <c r="R2024" s="31" t="str">
        <f t="shared" si="233"/>
        <v/>
      </c>
      <c r="S2024" s="32" t="str">
        <f t="shared" si="234"/>
        <v/>
      </c>
    </row>
    <row r="2025" spans="1:19" x14ac:dyDescent="0.3">
      <c r="A2025" s="34" t="s">
        <v>445</v>
      </c>
      <c r="B2025" s="40" t="s">
        <v>414</v>
      </c>
      <c r="C2025" s="40" t="s">
        <v>415</v>
      </c>
      <c r="D2025" s="23">
        <v>0</v>
      </c>
      <c r="E2025" s="23">
        <v>0</v>
      </c>
      <c r="F2025" s="23">
        <v>0</v>
      </c>
      <c r="G2025" s="23">
        <v>0</v>
      </c>
      <c r="H2025" s="62" t="str">
        <f t="shared" si="228"/>
        <v/>
      </c>
      <c r="I2025" s="26">
        <v>1631</v>
      </c>
      <c r="J2025" s="26">
        <v>1625</v>
      </c>
      <c r="K2025" s="26">
        <v>1621</v>
      </c>
      <c r="L2025" s="33">
        <f t="shared" si="229"/>
        <v>0.99753846153846149</v>
      </c>
      <c r="M2025" s="28">
        <v>0</v>
      </c>
      <c r="N2025" s="26">
        <v>6</v>
      </c>
      <c r="O2025" s="33">
        <f t="shared" si="230"/>
        <v>3.678724708767627E-3</v>
      </c>
      <c r="P2025" s="30">
        <f t="shared" si="231"/>
        <v>1631</v>
      </c>
      <c r="Q2025" s="31">
        <f t="shared" si="232"/>
        <v>1625</v>
      </c>
      <c r="R2025" s="31">
        <f t="shared" si="233"/>
        <v>6</v>
      </c>
      <c r="S2025" s="32">
        <f t="shared" si="234"/>
        <v>3.678724708767627E-3</v>
      </c>
    </row>
    <row r="2026" spans="1:19" x14ac:dyDescent="0.3">
      <c r="A2026" s="34" t="s">
        <v>445</v>
      </c>
      <c r="B2026" s="40" t="s">
        <v>414</v>
      </c>
      <c r="C2026" s="40" t="s">
        <v>417</v>
      </c>
      <c r="D2026" s="23">
        <v>0</v>
      </c>
      <c r="E2026" s="23">
        <v>0</v>
      </c>
      <c r="F2026" s="23">
        <v>0</v>
      </c>
      <c r="G2026" s="23">
        <v>0</v>
      </c>
      <c r="H2026" s="62" t="str">
        <f t="shared" si="228"/>
        <v/>
      </c>
      <c r="I2026" s="26">
        <v>0</v>
      </c>
      <c r="J2026" s="26">
        <v>0</v>
      </c>
      <c r="K2026" s="26">
        <v>0</v>
      </c>
      <c r="L2026" s="33" t="str">
        <f t="shared" si="229"/>
        <v/>
      </c>
      <c r="M2026" s="28">
        <v>0</v>
      </c>
      <c r="N2026" s="26">
        <v>0</v>
      </c>
      <c r="O2026" s="33" t="str">
        <f t="shared" si="230"/>
        <v/>
      </c>
      <c r="P2026" s="30" t="str">
        <f t="shared" si="231"/>
        <v/>
      </c>
      <c r="Q2026" s="31" t="str">
        <f t="shared" si="232"/>
        <v/>
      </c>
      <c r="R2026" s="31" t="str">
        <f t="shared" si="233"/>
        <v/>
      </c>
      <c r="S2026" s="32" t="str">
        <f t="shared" si="234"/>
        <v/>
      </c>
    </row>
    <row r="2027" spans="1:19" x14ac:dyDescent="0.3">
      <c r="A2027" s="34" t="s">
        <v>445</v>
      </c>
      <c r="B2027" s="40" t="s">
        <v>414</v>
      </c>
      <c r="C2027" s="40" t="s">
        <v>419</v>
      </c>
      <c r="D2027" s="23">
        <v>0</v>
      </c>
      <c r="E2027" s="23">
        <v>0</v>
      </c>
      <c r="F2027" s="23">
        <v>0</v>
      </c>
      <c r="G2027" s="23">
        <v>0</v>
      </c>
      <c r="H2027" s="62" t="str">
        <f t="shared" si="228"/>
        <v/>
      </c>
      <c r="I2027" s="26">
        <v>0</v>
      </c>
      <c r="J2027" s="26">
        <v>0</v>
      </c>
      <c r="K2027" s="26">
        <v>0</v>
      </c>
      <c r="L2027" s="33" t="str">
        <f t="shared" si="229"/>
        <v/>
      </c>
      <c r="M2027" s="28">
        <v>0</v>
      </c>
      <c r="N2027" s="26">
        <v>0</v>
      </c>
      <c r="O2027" s="33" t="str">
        <f t="shared" si="230"/>
        <v/>
      </c>
      <c r="P2027" s="30" t="str">
        <f t="shared" si="231"/>
        <v/>
      </c>
      <c r="Q2027" s="31" t="str">
        <f t="shared" si="232"/>
        <v/>
      </c>
      <c r="R2027" s="31" t="str">
        <f t="shared" si="233"/>
        <v/>
      </c>
      <c r="S2027" s="32" t="str">
        <f t="shared" si="234"/>
        <v/>
      </c>
    </row>
    <row r="2028" spans="1:19" x14ac:dyDescent="0.3">
      <c r="A2028" s="34" t="s">
        <v>445</v>
      </c>
      <c r="B2028" s="40" t="s">
        <v>414</v>
      </c>
      <c r="C2028" s="40" t="s">
        <v>420</v>
      </c>
      <c r="D2028" s="23">
        <v>0</v>
      </c>
      <c r="E2028" s="23">
        <v>0</v>
      </c>
      <c r="F2028" s="23">
        <v>0</v>
      </c>
      <c r="G2028" s="23">
        <v>0</v>
      </c>
      <c r="H2028" s="62" t="str">
        <f t="shared" si="228"/>
        <v/>
      </c>
      <c r="I2028" s="26">
        <v>0</v>
      </c>
      <c r="J2028" s="26">
        <v>0</v>
      </c>
      <c r="K2028" s="26">
        <v>0</v>
      </c>
      <c r="L2028" s="33" t="str">
        <f t="shared" si="229"/>
        <v/>
      </c>
      <c r="M2028" s="28">
        <v>0</v>
      </c>
      <c r="N2028" s="26">
        <v>0</v>
      </c>
      <c r="O2028" s="33" t="str">
        <f t="shared" si="230"/>
        <v/>
      </c>
      <c r="P2028" s="30" t="str">
        <f t="shared" si="231"/>
        <v/>
      </c>
      <c r="Q2028" s="31" t="str">
        <f t="shared" si="232"/>
        <v/>
      </c>
      <c r="R2028" s="31" t="str">
        <f t="shared" si="233"/>
        <v/>
      </c>
      <c r="S2028" s="32" t="str">
        <f t="shared" si="234"/>
        <v/>
      </c>
    </row>
    <row r="2029" spans="1:19" x14ac:dyDescent="0.3">
      <c r="A2029" s="34" t="s">
        <v>445</v>
      </c>
      <c r="B2029" s="40" t="s">
        <v>414</v>
      </c>
      <c r="C2029" s="40" t="s">
        <v>423</v>
      </c>
      <c r="D2029" s="23">
        <v>0</v>
      </c>
      <c r="E2029" s="23">
        <v>0</v>
      </c>
      <c r="F2029" s="23">
        <v>0</v>
      </c>
      <c r="G2029" s="23">
        <v>0</v>
      </c>
      <c r="H2029" s="62" t="str">
        <f t="shared" si="228"/>
        <v/>
      </c>
      <c r="I2029" s="26">
        <v>3392</v>
      </c>
      <c r="J2029" s="26">
        <v>3312</v>
      </c>
      <c r="K2029" s="26">
        <v>3284</v>
      </c>
      <c r="L2029" s="33">
        <f t="shared" si="229"/>
        <v>0.99154589371980673</v>
      </c>
      <c r="M2029" s="28">
        <v>23</v>
      </c>
      <c r="N2029" s="26">
        <v>57</v>
      </c>
      <c r="O2029" s="33">
        <f t="shared" si="230"/>
        <v>1.6804245283018868E-2</v>
      </c>
      <c r="P2029" s="30">
        <f t="shared" si="231"/>
        <v>3392</v>
      </c>
      <c r="Q2029" s="31">
        <f t="shared" si="232"/>
        <v>3335</v>
      </c>
      <c r="R2029" s="31">
        <f t="shared" si="233"/>
        <v>57</v>
      </c>
      <c r="S2029" s="32">
        <f t="shared" si="234"/>
        <v>1.6804245283018868E-2</v>
      </c>
    </row>
    <row r="2030" spans="1:19" ht="27.6" x14ac:dyDescent="0.3">
      <c r="A2030" s="34" t="s">
        <v>445</v>
      </c>
      <c r="B2030" s="40" t="s">
        <v>414</v>
      </c>
      <c r="C2030" s="40" t="s">
        <v>425</v>
      </c>
      <c r="D2030" s="23">
        <v>1</v>
      </c>
      <c r="E2030" s="23">
        <v>0</v>
      </c>
      <c r="F2030" s="23">
        <v>0</v>
      </c>
      <c r="G2030" s="23">
        <v>1</v>
      </c>
      <c r="H2030" s="62">
        <f t="shared" si="228"/>
        <v>1</v>
      </c>
      <c r="I2030" s="26">
        <v>3811</v>
      </c>
      <c r="J2030" s="26">
        <v>3532</v>
      </c>
      <c r="K2030" s="26">
        <v>3530</v>
      </c>
      <c r="L2030" s="33">
        <f t="shared" si="229"/>
        <v>0.99943374858437151</v>
      </c>
      <c r="M2030" s="28">
        <v>36</v>
      </c>
      <c r="N2030" s="26">
        <v>243</v>
      </c>
      <c r="O2030" s="33">
        <f t="shared" si="230"/>
        <v>6.3762791918131723E-2</v>
      </c>
      <c r="P2030" s="30">
        <f t="shared" si="231"/>
        <v>3812</v>
      </c>
      <c r="Q2030" s="31">
        <f t="shared" si="232"/>
        <v>3568</v>
      </c>
      <c r="R2030" s="31">
        <f t="shared" si="233"/>
        <v>244</v>
      </c>
      <c r="S2030" s="32">
        <f t="shared" si="234"/>
        <v>6.400839454354669E-2</v>
      </c>
    </row>
    <row r="2031" spans="1:19" x14ac:dyDescent="0.3">
      <c r="A2031" s="34" t="s">
        <v>445</v>
      </c>
      <c r="B2031" s="40" t="s">
        <v>414</v>
      </c>
      <c r="C2031" s="40" t="s">
        <v>427</v>
      </c>
      <c r="D2031" s="23">
        <v>1</v>
      </c>
      <c r="E2031" s="23">
        <v>1</v>
      </c>
      <c r="F2031" s="23">
        <v>0</v>
      </c>
      <c r="G2031" s="23">
        <v>0</v>
      </c>
      <c r="H2031" s="62">
        <f t="shared" si="228"/>
        <v>0</v>
      </c>
      <c r="I2031" s="26">
        <v>1029</v>
      </c>
      <c r="J2031" s="26">
        <v>1016</v>
      </c>
      <c r="K2031" s="26">
        <v>1007</v>
      </c>
      <c r="L2031" s="33">
        <f t="shared" si="229"/>
        <v>0.99114173228346458</v>
      </c>
      <c r="M2031" s="28">
        <v>7</v>
      </c>
      <c r="N2031" s="26">
        <v>6</v>
      </c>
      <c r="O2031" s="33">
        <f t="shared" si="230"/>
        <v>5.8309037900874635E-3</v>
      </c>
      <c r="P2031" s="30">
        <f t="shared" si="231"/>
        <v>1030</v>
      </c>
      <c r="Q2031" s="31">
        <f t="shared" si="232"/>
        <v>1024</v>
      </c>
      <c r="R2031" s="31">
        <f t="shared" si="233"/>
        <v>6</v>
      </c>
      <c r="S2031" s="32">
        <f t="shared" si="234"/>
        <v>5.8252427184466021E-3</v>
      </c>
    </row>
    <row r="2032" spans="1:19" x14ac:dyDescent="0.3">
      <c r="A2032" s="34" t="s">
        <v>445</v>
      </c>
      <c r="B2032" s="40" t="s">
        <v>428</v>
      </c>
      <c r="C2032" s="40" t="s">
        <v>429</v>
      </c>
      <c r="D2032" s="23">
        <v>0</v>
      </c>
      <c r="E2032" s="23">
        <v>0</v>
      </c>
      <c r="F2032" s="23">
        <v>0</v>
      </c>
      <c r="G2032" s="23">
        <v>0</v>
      </c>
      <c r="H2032" s="62" t="str">
        <f t="shared" si="228"/>
        <v/>
      </c>
      <c r="I2032" s="26">
        <v>0</v>
      </c>
      <c r="J2032" s="26">
        <v>0</v>
      </c>
      <c r="K2032" s="26">
        <v>0</v>
      </c>
      <c r="L2032" s="33" t="str">
        <f t="shared" si="229"/>
        <v/>
      </c>
      <c r="M2032" s="28">
        <v>0</v>
      </c>
      <c r="N2032" s="26">
        <v>0</v>
      </c>
      <c r="O2032" s="33" t="str">
        <f t="shared" si="230"/>
        <v/>
      </c>
      <c r="P2032" s="30" t="str">
        <f t="shared" si="231"/>
        <v/>
      </c>
      <c r="Q2032" s="31" t="str">
        <f t="shared" si="232"/>
        <v/>
      </c>
      <c r="R2032" s="31" t="str">
        <f t="shared" si="233"/>
        <v/>
      </c>
      <c r="S2032" s="32" t="str">
        <f t="shared" si="234"/>
        <v/>
      </c>
    </row>
    <row r="2033" spans="1:19" x14ac:dyDescent="0.3">
      <c r="A2033" s="34" t="s">
        <v>445</v>
      </c>
      <c r="B2033" s="40" t="s">
        <v>432</v>
      </c>
      <c r="C2033" s="40" t="s">
        <v>433</v>
      </c>
      <c r="D2033" s="23">
        <v>0</v>
      </c>
      <c r="E2033" s="23">
        <v>0</v>
      </c>
      <c r="F2033" s="23">
        <v>0</v>
      </c>
      <c r="G2033" s="23">
        <v>0</v>
      </c>
      <c r="H2033" s="62" t="str">
        <f t="shared" si="228"/>
        <v/>
      </c>
      <c r="I2033" s="26">
        <v>6</v>
      </c>
      <c r="J2033" s="26">
        <v>6</v>
      </c>
      <c r="K2033" s="26">
        <v>6</v>
      </c>
      <c r="L2033" s="33">
        <f t="shared" si="229"/>
        <v>1</v>
      </c>
      <c r="M2033" s="28">
        <v>0</v>
      </c>
      <c r="N2033" s="26">
        <v>0</v>
      </c>
      <c r="O2033" s="33">
        <f t="shared" si="230"/>
        <v>0</v>
      </c>
      <c r="P2033" s="30">
        <f t="shared" si="231"/>
        <v>6</v>
      </c>
      <c r="Q2033" s="31">
        <f t="shared" si="232"/>
        <v>6</v>
      </c>
      <c r="R2033" s="31" t="str">
        <f t="shared" si="233"/>
        <v/>
      </c>
      <c r="S2033" s="32" t="str">
        <f t="shared" si="234"/>
        <v/>
      </c>
    </row>
    <row r="2034" spans="1:19" x14ac:dyDescent="0.3">
      <c r="A2034" s="34" t="s">
        <v>445</v>
      </c>
      <c r="B2034" s="40" t="s">
        <v>434</v>
      </c>
      <c r="C2034" s="40" t="s">
        <v>435</v>
      </c>
      <c r="D2034" s="23">
        <v>0</v>
      </c>
      <c r="E2034" s="23">
        <v>0</v>
      </c>
      <c r="F2034" s="23">
        <v>0</v>
      </c>
      <c r="G2034" s="23">
        <v>0</v>
      </c>
      <c r="H2034" s="62" t="str">
        <f t="shared" si="228"/>
        <v/>
      </c>
      <c r="I2034" s="26">
        <v>0</v>
      </c>
      <c r="J2034" s="26">
        <v>0</v>
      </c>
      <c r="K2034" s="26">
        <v>0</v>
      </c>
      <c r="L2034" s="33" t="str">
        <f t="shared" si="229"/>
        <v/>
      </c>
      <c r="M2034" s="28">
        <v>0</v>
      </c>
      <c r="N2034" s="26">
        <v>0</v>
      </c>
      <c r="O2034" s="33" t="str">
        <f t="shared" si="230"/>
        <v/>
      </c>
      <c r="P2034" s="30" t="str">
        <f t="shared" si="231"/>
        <v/>
      </c>
      <c r="Q2034" s="31" t="str">
        <f t="shared" si="232"/>
        <v/>
      </c>
      <c r="R2034" s="31" t="str">
        <f t="shared" si="233"/>
        <v/>
      </c>
      <c r="S2034" s="32" t="str">
        <f t="shared" si="234"/>
        <v/>
      </c>
    </row>
    <row r="2035" spans="1:19" x14ac:dyDescent="0.3">
      <c r="A2035" s="34" t="s">
        <v>445</v>
      </c>
      <c r="B2035" s="40" t="s">
        <v>434</v>
      </c>
      <c r="C2035" s="40" t="s">
        <v>438</v>
      </c>
      <c r="D2035" s="23">
        <v>0</v>
      </c>
      <c r="E2035" s="23">
        <v>0</v>
      </c>
      <c r="F2035" s="23">
        <v>0</v>
      </c>
      <c r="G2035" s="23">
        <v>0</v>
      </c>
      <c r="H2035" s="62" t="str">
        <f t="shared" si="228"/>
        <v/>
      </c>
      <c r="I2035" s="26">
        <v>5805</v>
      </c>
      <c r="J2035" s="26">
        <v>5331</v>
      </c>
      <c r="K2035" s="26">
        <v>863</v>
      </c>
      <c r="L2035" s="33">
        <f t="shared" si="229"/>
        <v>0.16188332395422997</v>
      </c>
      <c r="M2035" s="28">
        <v>13</v>
      </c>
      <c r="N2035" s="26">
        <v>461</v>
      </c>
      <c r="O2035" s="33">
        <f t="shared" si="230"/>
        <v>7.9414298018949184E-2</v>
      </c>
      <c r="P2035" s="30">
        <f t="shared" si="231"/>
        <v>5805</v>
      </c>
      <c r="Q2035" s="31">
        <f t="shared" si="232"/>
        <v>5344</v>
      </c>
      <c r="R2035" s="31">
        <f t="shared" si="233"/>
        <v>461</v>
      </c>
      <c r="S2035" s="32">
        <f t="shared" si="234"/>
        <v>7.9414298018949184E-2</v>
      </c>
    </row>
    <row r="2036" spans="1:19" x14ac:dyDescent="0.3">
      <c r="A2036" s="34" t="s">
        <v>445</v>
      </c>
      <c r="B2036" s="40" t="s">
        <v>441</v>
      </c>
      <c r="C2036" s="40" t="s">
        <v>442</v>
      </c>
      <c r="D2036" s="23">
        <v>0</v>
      </c>
      <c r="E2036" s="23">
        <v>0</v>
      </c>
      <c r="F2036" s="23">
        <v>0</v>
      </c>
      <c r="G2036" s="23">
        <v>0</v>
      </c>
      <c r="H2036" s="62" t="str">
        <f t="shared" si="228"/>
        <v/>
      </c>
      <c r="I2036" s="26">
        <v>0</v>
      </c>
      <c r="J2036" s="26">
        <v>0</v>
      </c>
      <c r="K2036" s="26">
        <v>0</v>
      </c>
      <c r="L2036" s="33" t="str">
        <f t="shared" si="229"/>
        <v/>
      </c>
      <c r="M2036" s="28">
        <v>0</v>
      </c>
      <c r="N2036" s="26">
        <v>0</v>
      </c>
      <c r="O2036" s="33" t="str">
        <f t="shared" si="230"/>
        <v/>
      </c>
      <c r="P2036" s="30" t="str">
        <f t="shared" si="231"/>
        <v/>
      </c>
      <c r="Q2036" s="31" t="str">
        <f t="shared" si="232"/>
        <v/>
      </c>
      <c r="R2036" s="31" t="str">
        <f t="shared" si="233"/>
        <v/>
      </c>
      <c r="S2036" s="32" t="str">
        <f t="shared" si="234"/>
        <v/>
      </c>
    </row>
    <row r="2038" spans="1:19" x14ac:dyDescent="0.3">
      <c r="B2038" s="63"/>
      <c r="C2038" s="63"/>
      <c r="D2038" s="63"/>
      <c r="E2038" s="63"/>
      <c r="F2038" s="63"/>
      <c r="G2038" s="63"/>
      <c r="H2038" s="63"/>
      <c r="I2038" s="63"/>
      <c r="J2038" s="63"/>
      <c r="K2038" s="63"/>
      <c r="L2038" s="63"/>
      <c r="M2038" s="63"/>
      <c r="N2038" s="63"/>
      <c r="O2038" s="63"/>
      <c r="P2038" s="63"/>
      <c r="Q2038" s="63"/>
      <c r="R2038" s="63"/>
    </row>
    <row r="2039" spans="1:19" x14ac:dyDescent="0.3">
      <c r="B2039" s="63"/>
      <c r="C2039" s="63"/>
      <c r="D2039" s="63"/>
      <c r="E2039" s="63"/>
      <c r="F2039" s="63"/>
      <c r="G2039" s="63"/>
      <c r="H2039" s="63"/>
      <c r="I2039" s="63"/>
      <c r="J2039" s="63"/>
      <c r="K2039" s="63"/>
      <c r="L2039" s="63"/>
      <c r="M2039" s="63"/>
      <c r="N2039" s="63"/>
      <c r="O2039" s="63"/>
      <c r="P2039" s="63"/>
      <c r="Q2039" s="63"/>
      <c r="R2039" s="63"/>
    </row>
    <row r="2040" spans="1:19" ht="15" thickBot="1" x14ac:dyDescent="0.35">
      <c r="B2040" s="63"/>
      <c r="D2040" s="63"/>
      <c r="E2040" s="63"/>
      <c r="F2040" s="63"/>
      <c r="G2040" s="63"/>
      <c r="H2040" s="63"/>
      <c r="I2040" s="63"/>
      <c r="J2040" s="63"/>
      <c r="K2040" s="63"/>
      <c r="L2040" s="63"/>
      <c r="M2040" s="63"/>
      <c r="N2040" s="63"/>
      <c r="O2040" s="63"/>
      <c r="P2040" s="63"/>
      <c r="Q2040" s="63"/>
      <c r="R2040" s="63"/>
    </row>
    <row r="2041" spans="1:19" ht="28.8" x14ac:dyDescent="0.3">
      <c r="B2041" s="63"/>
      <c r="C2041" s="64" t="str">
        <f>"Selection Sub total in 2024"</f>
        <v>Selection Sub total in 2024</v>
      </c>
      <c r="D2041" s="65">
        <f>SUBTOTAL(9,D2:D2036)</f>
        <v>8608</v>
      </c>
      <c r="E2041" s="65">
        <f>SUBTOTAL(9,E2:E2036)</f>
        <v>6468</v>
      </c>
      <c r="F2041" s="65">
        <f>SUBTOTAL(9,F2:F2036)</f>
        <v>2042</v>
      </c>
      <c r="G2041" s="65">
        <f>SUBTOTAL(9,G2:G2036)</f>
        <v>1693</v>
      </c>
      <c r="H2041" s="66">
        <f>IF((E2041+G2041)&lt;&gt;0,G2041/(E2041+G2041),"")</f>
        <v>0.20745006739370175</v>
      </c>
      <c r="I2041" s="65">
        <f>SUBTOTAL(9,I2:I2036)</f>
        <v>11716723</v>
      </c>
      <c r="J2041" s="65">
        <f>SUBTOTAL(9,J2:J2036)</f>
        <v>9793634</v>
      </c>
      <c r="K2041" s="65">
        <f>SUBTOTAL(9,K2:K2036)</f>
        <v>5112040</v>
      </c>
      <c r="L2041" s="67">
        <f>IF(J2041&lt;&gt;0,K2041/J2041,"")</f>
        <v>0.52197580591637383</v>
      </c>
      <c r="M2041" s="65">
        <f>SUBTOTAL(9,M277:M2036)</f>
        <v>41617</v>
      </c>
      <c r="N2041" s="65">
        <f>SUBTOTAL(9,N2:N2036)</f>
        <v>1706003</v>
      </c>
      <c r="O2041" s="67">
        <f>IF((J2041+M2041+N2041)&lt;&gt;0,N2041/(J2041+M2041+N2041),"")</f>
        <v>0.14781781945012215</v>
      </c>
      <c r="P2041" s="65">
        <f>SUBTOTAL(9,P2:P2036)</f>
        <v>11725331</v>
      </c>
      <c r="Q2041" s="65">
        <f>SUBTOTAL(9,Q2:Q2036)</f>
        <v>9865414</v>
      </c>
      <c r="R2041" s="65">
        <f>SUBTOTAL(9,R2:R2036)</f>
        <v>1707696</v>
      </c>
      <c r="S2041" s="68">
        <f>IFERROR(IF((Q2041+R2041)&lt;&gt;0,R2041/(Q2041+R2041),""),"")</f>
        <v>0.14755722532664081</v>
      </c>
    </row>
    <row r="2042" spans="1:19" ht="28.8" x14ac:dyDescent="0.3">
      <c r="B2042" s="63"/>
      <c r="C2042" s="69" t="s">
        <v>522</v>
      </c>
      <c r="D2042" s="70">
        <f>SUM(D2:D2036)</f>
        <v>8608</v>
      </c>
      <c r="E2042" s="70">
        <f>SUM(E2:E2036)</f>
        <v>6468</v>
      </c>
      <c r="F2042" s="70">
        <f>SUM(F2:F2036)</f>
        <v>2042</v>
      </c>
      <c r="G2042" s="71">
        <f>SUM(G2:G2036)</f>
        <v>1693</v>
      </c>
      <c r="H2042" s="72">
        <f>IF((E2042+G2042)&lt;&gt;0,G2042/(E2042+G2042),"")</f>
        <v>0.20745006739370175</v>
      </c>
      <c r="I2042" s="71">
        <f>SUM(I2:I2036)</f>
        <v>11716723</v>
      </c>
      <c r="J2042" s="71">
        <f>SUM(J2:J2036)</f>
        <v>9793634</v>
      </c>
      <c r="K2042" s="71">
        <f>SUM(K2:K2036)</f>
        <v>5112040</v>
      </c>
      <c r="L2042" s="73">
        <f>IF(J2042&lt;&gt;0,K2042/J2042,"")</f>
        <v>0.52197580591637383</v>
      </c>
      <c r="M2042" s="71">
        <f>SUM(M277:M2036)</f>
        <v>41617</v>
      </c>
      <c r="N2042" s="71">
        <f>SUM(N2:N2036)</f>
        <v>1706003</v>
      </c>
      <c r="O2042" s="73">
        <f>IF((J2042+M2042+N2042)&lt;&gt;0,N2042/(J2042+M2042+N2042),"")</f>
        <v>0.14781781945012215</v>
      </c>
      <c r="P2042" s="71">
        <f>SUM(P2:P2036)</f>
        <v>11725331</v>
      </c>
      <c r="Q2042" s="70">
        <f>SUM(Q2:Q2036)</f>
        <v>9865414</v>
      </c>
      <c r="R2042" s="70">
        <f>SUM(R2:R2036)</f>
        <v>1707696</v>
      </c>
      <c r="S2042" s="74">
        <f>IFERROR(IF((Q2042+R2042)&lt;&gt;0,R2042/(Q2042+R2042),""),"")</f>
        <v>0.14755722532664081</v>
      </c>
    </row>
    <row r="2043" spans="1:19" ht="43.8" thickBot="1" x14ac:dyDescent="0.35">
      <c r="B2043" s="63"/>
      <c r="C2043" s="75" t="s">
        <v>521</v>
      </c>
      <c r="D2043" s="76">
        <f>D2041/D2042</f>
        <v>1</v>
      </c>
      <c r="E2043" s="76">
        <f>E2041/E2042</f>
        <v>1</v>
      </c>
      <c r="F2043" s="76">
        <f>F2041/F2042</f>
        <v>1</v>
      </c>
      <c r="G2043" s="77">
        <f>G2041/G2042</f>
        <v>1</v>
      </c>
      <c r="H2043" s="77"/>
      <c r="I2043" s="77">
        <f>I2041/I2042</f>
        <v>1</v>
      </c>
      <c r="J2043" s="77">
        <f>J2041/J2042</f>
        <v>1</v>
      </c>
      <c r="K2043" s="77">
        <f>K2041/K2042</f>
        <v>1</v>
      </c>
      <c r="L2043" s="77"/>
      <c r="M2043" s="77">
        <f>M2041/M2042</f>
        <v>1</v>
      </c>
      <c r="N2043" s="77">
        <f>N2041/N2042</f>
        <v>1</v>
      </c>
      <c r="O2043" s="77"/>
      <c r="P2043" s="77">
        <f>P2041/P2042</f>
        <v>1</v>
      </c>
      <c r="Q2043" s="76">
        <f>Q2041/Q2042</f>
        <v>1</v>
      </c>
      <c r="R2043" s="76">
        <f>R2041/R2042</f>
        <v>1</v>
      </c>
      <c r="S2043" s="78"/>
    </row>
  </sheetData>
  <protectedRanges>
    <protectedRange password="90E5" sqref="B148:C233" name="Range1_7"/>
    <protectedRange password="90E5" sqref="B234:C267" name="Range1_8"/>
    <protectedRange password="90E5" sqref="B268:C285" name="Range1_9"/>
    <protectedRange password="90E5" sqref="B286:C310" name="Range1"/>
    <protectedRange password="90E5" sqref="B311:C314" name="Range1_1"/>
    <protectedRange password="90E5" sqref="B315:C425" name="Range1_2"/>
    <protectedRange password="90E5" sqref="B552:C769" name="Range1_3"/>
    <protectedRange password="90E5" sqref="B770:C857" name="Range1_4"/>
    <protectedRange password="90E5" sqref="B858:C911" name="Range1_10"/>
    <protectedRange password="90E5" sqref="B912:C914 B1071:C1078" name="Range1_11"/>
    <protectedRange password="90E5" sqref="B1079:C1096" name="Range1_12"/>
    <protectedRange password="90E5" sqref="B1097:C1121" name="Range1_13"/>
    <protectedRange password="90E5" sqref="B1122:C1148" name="Range1_14"/>
    <protectedRange password="90E5" sqref="B1149:C1197" name="Range1_15"/>
    <protectedRange password="90E5" sqref="B1198:C1277" name="Range1_16"/>
    <protectedRange password="90E5" sqref="B1278:C1324" name="Range1_17"/>
    <protectedRange password="90E5" sqref="B1325:C1385" name="Range1_18"/>
    <protectedRange password="90E5" sqref="B915:C1070" name="Range1_24"/>
    <protectedRange password="90E5" sqref="B1386:C1467" name="Range1_5"/>
    <protectedRange password="90E5" sqref="B1468:C1573" name="Range1_25"/>
    <protectedRange password="90E5" sqref="B1574:C1619" name="Range1_27"/>
    <protectedRange password="90E5" sqref="B1620:C1646" name="Range1_28"/>
    <protectedRange password="90E5" sqref="B1647:C1683" name="Range1_29"/>
    <protectedRange password="90E5" sqref="B1684:C1841" name="Range1_30"/>
  </protectedRanges>
  <autoFilter ref="A1:S2036" xr:uid="{FBF984E7-1BEB-4CD0-9087-367916208C82}">
    <sortState xmlns:xlrd2="http://schemas.microsoft.com/office/spreadsheetml/2017/richdata2" ref="A2:S2036">
      <sortCondition ref="A1:A1841"/>
    </sortState>
  </autoFilter>
  <dataValidations count="1">
    <dataValidation type="whole" allowBlank="1" showInputMessage="1" showErrorMessage="1" error="Please enter a whole number" sqref="I2:K1841 D2:G1841 M2:N1841" xr:uid="{284918A9-5350-43FB-801D-CA3B8CB91893}">
      <formula1>0</formula1>
      <formula2>99999999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E8B66-D939-4701-93E2-DDFE42429508}">
  <sheetPr>
    <tabColor rgb="FFFFC000"/>
  </sheetPr>
  <dimension ref="A1:H33"/>
  <sheetViews>
    <sheetView zoomScaleNormal="100" workbookViewId="0">
      <selection activeCell="D10" sqref="D10"/>
    </sheetView>
  </sheetViews>
  <sheetFormatPr defaultRowHeight="14.4" x14ac:dyDescent="0.3"/>
  <cols>
    <col min="1" max="1" width="24.33203125" customWidth="1"/>
    <col min="2" max="2" width="12.21875" bestFit="1" customWidth="1"/>
    <col min="3" max="3" width="14" bestFit="1" customWidth="1"/>
    <col min="4" max="4" width="12.77734375" bestFit="1" customWidth="1"/>
    <col min="5" max="5" width="9.33203125" bestFit="1" customWidth="1"/>
    <col min="6" max="6" width="12.21875" bestFit="1" customWidth="1"/>
    <col min="7" max="8" width="14.109375" customWidth="1"/>
  </cols>
  <sheetData>
    <row r="1" spans="1:8" x14ac:dyDescent="0.3">
      <c r="A1" s="6"/>
      <c r="B1" s="6"/>
      <c r="C1" s="6"/>
      <c r="D1" s="6"/>
      <c r="E1" s="6"/>
      <c r="F1" s="6"/>
      <c r="G1" s="6"/>
      <c r="H1" s="6"/>
    </row>
    <row r="2" spans="1:8" ht="35.549999999999997" customHeight="1" x14ac:dyDescent="0.3">
      <c r="A2" s="246" t="s">
        <v>1</v>
      </c>
      <c r="B2" s="245" t="s">
        <v>541</v>
      </c>
      <c r="C2" s="6"/>
      <c r="D2" s="6"/>
      <c r="E2" s="6"/>
      <c r="F2" s="6"/>
      <c r="G2" s="6"/>
      <c r="H2" s="6"/>
    </row>
    <row r="3" spans="1:8" ht="15" thickBot="1" x14ac:dyDescent="0.35">
      <c r="A3" s="79"/>
      <c r="B3" s="79"/>
      <c r="C3" s="6"/>
      <c r="D3" s="6"/>
      <c r="E3" s="6"/>
      <c r="F3" s="6"/>
      <c r="G3" s="6"/>
      <c r="H3" s="6"/>
    </row>
    <row r="4" spans="1:8" ht="86.55" customHeight="1" thickBot="1" x14ac:dyDescent="0.35">
      <c r="A4" s="244" t="s">
        <v>0</v>
      </c>
      <c r="B4" s="208" t="s">
        <v>557</v>
      </c>
      <c r="C4" s="208" t="s">
        <v>569</v>
      </c>
      <c r="D4" s="208" t="s">
        <v>558</v>
      </c>
      <c r="E4" s="208" t="s">
        <v>559</v>
      </c>
      <c r="F4" s="208" t="s">
        <v>560</v>
      </c>
      <c r="G4" s="145" t="s">
        <v>540</v>
      </c>
      <c r="H4" s="146" t="s">
        <v>539</v>
      </c>
    </row>
    <row r="5" spans="1:8" ht="14.55" customHeight="1" x14ac:dyDescent="0.3">
      <c r="A5" s="132" t="s">
        <v>3</v>
      </c>
      <c r="B5" s="131">
        <v>262017</v>
      </c>
      <c r="C5" s="131">
        <v>224747</v>
      </c>
      <c r="D5" s="131">
        <v>126170</v>
      </c>
      <c r="E5" s="131">
        <v>1444</v>
      </c>
      <c r="F5" s="131">
        <v>35817</v>
      </c>
      <c r="G5" s="137">
        <f>IF(B5&lt;&gt;0,F5/(C5+E5+F5),"")</f>
        <v>0.13670193276541173</v>
      </c>
      <c r="H5" s="138">
        <f>IF(C5&lt;&gt;0,D5/C5,"")</f>
        <v>0.56138680382830475</v>
      </c>
    </row>
    <row r="6" spans="1:8" ht="14.55" customHeight="1" x14ac:dyDescent="0.3">
      <c r="A6" s="133" t="s">
        <v>443</v>
      </c>
      <c r="B6" s="131">
        <v>255564</v>
      </c>
      <c r="C6" s="131">
        <v>188766</v>
      </c>
      <c r="D6" s="131">
        <v>124487</v>
      </c>
      <c r="E6" s="131">
        <v>360</v>
      </c>
      <c r="F6" s="131">
        <v>61724</v>
      </c>
      <c r="G6" s="139">
        <f t="shared" ref="G6:G8" si="0">IF(B6&lt;&gt;0,F6/(C6+E6+F6),"")</f>
        <v>0.24605939804664143</v>
      </c>
      <c r="H6" s="140">
        <f t="shared" ref="H6:H8" si="1">IF(C6&lt;&gt;0,D6/C6,"")</f>
        <v>0.65947787207442021</v>
      </c>
    </row>
    <row r="7" spans="1:8" ht="14.55" customHeight="1" x14ac:dyDescent="0.3">
      <c r="A7" s="133" t="s">
        <v>444</v>
      </c>
      <c r="B7" s="131">
        <v>122229</v>
      </c>
      <c r="C7" s="131">
        <v>96142</v>
      </c>
      <c r="D7" s="131">
        <v>52417</v>
      </c>
      <c r="E7" s="131">
        <v>21842</v>
      </c>
      <c r="F7" s="131">
        <v>12246</v>
      </c>
      <c r="G7" s="139">
        <f t="shared" si="0"/>
        <v>9.4033632803501493E-2</v>
      </c>
      <c r="H7" s="140">
        <f t="shared" si="1"/>
        <v>0.54520396912899671</v>
      </c>
    </row>
    <row r="8" spans="1:8" ht="14.55" customHeight="1" x14ac:dyDescent="0.3">
      <c r="A8" s="133" t="s">
        <v>452</v>
      </c>
      <c r="B8" s="131">
        <v>42165</v>
      </c>
      <c r="C8" s="131">
        <v>33441</v>
      </c>
      <c r="D8" s="131">
        <v>24223</v>
      </c>
      <c r="E8" s="131">
        <v>114</v>
      </c>
      <c r="F8" s="131">
        <v>8003</v>
      </c>
      <c r="G8" s="139">
        <f t="shared" si="0"/>
        <v>0.19257423360123202</v>
      </c>
      <c r="H8" s="140">
        <f t="shared" si="1"/>
        <v>0.72435034837474954</v>
      </c>
    </row>
    <row r="9" spans="1:8" ht="14.55" customHeight="1" x14ac:dyDescent="0.3">
      <c r="A9" s="133" t="s">
        <v>446</v>
      </c>
      <c r="B9" s="131">
        <v>150629</v>
      </c>
      <c r="C9" s="131">
        <v>126628</v>
      </c>
      <c r="D9" s="131">
        <v>43903</v>
      </c>
      <c r="E9" s="131">
        <v>266</v>
      </c>
      <c r="F9" s="131">
        <v>23735</v>
      </c>
      <c r="G9" s="139">
        <f t="shared" ref="G9:G33" si="2">IF(B9&lt;&gt;0,F9/(C9+E9+F9),"")</f>
        <v>0.15757257898545432</v>
      </c>
      <c r="H9" s="140">
        <f t="shared" ref="H9:H33" si="3">IF(C9&lt;&gt;0,D9/C9,"")</f>
        <v>0.34670846890103296</v>
      </c>
    </row>
    <row r="10" spans="1:8" ht="14.55" customHeight="1" x14ac:dyDescent="0.3">
      <c r="A10" s="133" t="s">
        <v>448</v>
      </c>
      <c r="B10" s="131">
        <v>132158</v>
      </c>
      <c r="C10" s="131">
        <v>99745</v>
      </c>
      <c r="D10" s="131">
        <v>41993</v>
      </c>
      <c r="E10" s="131">
        <v>117</v>
      </c>
      <c r="F10" s="131">
        <v>31013</v>
      </c>
      <c r="G10" s="139">
        <f t="shared" si="2"/>
        <v>0.2369665711556829</v>
      </c>
      <c r="H10" s="140">
        <f t="shared" si="3"/>
        <v>0.42100355907564291</v>
      </c>
    </row>
    <row r="11" spans="1:8" ht="14.55" customHeight="1" x14ac:dyDescent="0.3">
      <c r="A11" s="133" t="s">
        <v>449</v>
      </c>
      <c r="B11" s="131">
        <v>12125</v>
      </c>
      <c r="C11" s="131">
        <v>8317</v>
      </c>
      <c r="D11" s="131">
        <v>4030</v>
      </c>
      <c r="E11" s="131">
        <v>494</v>
      </c>
      <c r="F11" s="131">
        <v>3291</v>
      </c>
      <c r="G11" s="139">
        <f t="shared" si="2"/>
        <v>0.27193852255825485</v>
      </c>
      <c r="H11" s="140">
        <f t="shared" si="3"/>
        <v>0.48454971744619452</v>
      </c>
    </row>
    <row r="12" spans="1:8" ht="14.55" customHeight="1" x14ac:dyDescent="0.3">
      <c r="A12" s="133" t="s">
        <v>520</v>
      </c>
      <c r="B12" s="131">
        <v>90611</v>
      </c>
      <c r="C12" s="131">
        <v>74931</v>
      </c>
      <c r="D12" s="131">
        <v>12447</v>
      </c>
      <c r="E12" s="131">
        <v>683</v>
      </c>
      <c r="F12" s="131">
        <v>13536</v>
      </c>
      <c r="G12" s="139">
        <f t="shared" si="2"/>
        <v>0.15183398766124509</v>
      </c>
      <c r="H12" s="140">
        <f t="shared" si="3"/>
        <v>0.16611282379789405</v>
      </c>
    </row>
    <row r="13" spans="1:8" ht="14.55" customHeight="1" x14ac:dyDescent="0.3">
      <c r="A13" s="133" t="s">
        <v>451</v>
      </c>
      <c r="B13" s="131">
        <v>3072728</v>
      </c>
      <c r="C13" s="131">
        <v>2549735</v>
      </c>
      <c r="D13" s="131">
        <v>917660</v>
      </c>
      <c r="E13" s="131">
        <v>8499</v>
      </c>
      <c r="F13" s="131">
        <v>481139</v>
      </c>
      <c r="G13" s="139">
        <f t="shared" si="2"/>
        <v>0.15830205769413624</v>
      </c>
      <c r="H13" s="140">
        <f t="shared" si="3"/>
        <v>0.35990406846201667</v>
      </c>
    </row>
    <row r="14" spans="1:8" ht="14.55" customHeight="1" x14ac:dyDescent="0.3">
      <c r="A14" s="133" t="s">
        <v>447</v>
      </c>
      <c r="B14" s="131">
        <v>1512675</v>
      </c>
      <c r="C14" s="131">
        <v>1291988</v>
      </c>
      <c r="D14" s="131">
        <v>1160785</v>
      </c>
      <c r="E14" s="131">
        <v>6662</v>
      </c>
      <c r="F14" s="131">
        <v>206733</v>
      </c>
      <c r="G14" s="139">
        <f t="shared" si="2"/>
        <v>0.13732917138030654</v>
      </c>
      <c r="H14" s="140">
        <f t="shared" si="3"/>
        <v>0.89844874720198642</v>
      </c>
    </row>
    <row r="15" spans="1:8" ht="14.55" customHeight="1" x14ac:dyDescent="0.3">
      <c r="A15" s="133" t="s">
        <v>450</v>
      </c>
      <c r="B15" s="131">
        <v>710024</v>
      </c>
      <c r="C15" s="131">
        <v>609612</v>
      </c>
      <c r="D15" s="131">
        <v>382937</v>
      </c>
      <c r="E15" s="131">
        <v>1784</v>
      </c>
      <c r="F15" s="131">
        <v>93260</v>
      </c>
      <c r="G15" s="139">
        <f t="shared" si="2"/>
        <v>0.13234826638813832</v>
      </c>
      <c r="H15" s="140">
        <f t="shared" si="3"/>
        <v>0.62816512798304491</v>
      </c>
    </row>
    <row r="16" spans="1:8" ht="14.55" customHeight="1" x14ac:dyDescent="0.3">
      <c r="A16" s="133" t="s">
        <v>453</v>
      </c>
      <c r="B16" s="131">
        <v>251364</v>
      </c>
      <c r="C16" s="131">
        <v>219272</v>
      </c>
      <c r="D16" s="131">
        <v>86725</v>
      </c>
      <c r="E16" s="131">
        <v>98</v>
      </c>
      <c r="F16" s="131">
        <v>32092</v>
      </c>
      <c r="G16" s="139">
        <f t="shared" si="2"/>
        <v>0.12762166848271309</v>
      </c>
      <c r="H16" s="140">
        <f t="shared" si="3"/>
        <v>0.39551333503593711</v>
      </c>
    </row>
    <row r="17" spans="1:8" ht="14.55" customHeight="1" x14ac:dyDescent="0.3">
      <c r="A17" s="133" t="s">
        <v>454</v>
      </c>
      <c r="B17" s="131">
        <v>35413</v>
      </c>
      <c r="C17" s="131">
        <v>32316</v>
      </c>
      <c r="D17" s="131">
        <v>11919</v>
      </c>
      <c r="E17" s="131">
        <v>7</v>
      </c>
      <c r="F17" s="131">
        <v>2290</v>
      </c>
      <c r="G17" s="139">
        <f t="shared" si="2"/>
        <v>6.6160113252246272E-2</v>
      </c>
      <c r="H17" s="140">
        <f t="shared" si="3"/>
        <v>0.3688265874489417</v>
      </c>
    </row>
    <row r="18" spans="1:8" ht="14.55" customHeight="1" x14ac:dyDescent="0.3">
      <c r="A18" s="133" t="s">
        <v>497</v>
      </c>
      <c r="B18" s="131">
        <v>1233316</v>
      </c>
      <c r="C18" s="131">
        <v>1094244</v>
      </c>
      <c r="D18" s="131">
        <v>699121</v>
      </c>
      <c r="E18" s="131">
        <v>4755</v>
      </c>
      <c r="F18" s="131">
        <v>134303</v>
      </c>
      <c r="G18" s="139">
        <f t="shared" si="2"/>
        <v>0.10889709089906609</v>
      </c>
      <c r="H18" s="140">
        <f t="shared" si="3"/>
        <v>0.63890777559666767</v>
      </c>
    </row>
    <row r="19" spans="1:8" ht="14.55" customHeight="1" x14ac:dyDescent="0.3">
      <c r="A19" s="133" t="s">
        <v>457</v>
      </c>
      <c r="B19" s="131">
        <v>17654</v>
      </c>
      <c r="C19" s="131">
        <v>15106</v>
      </c>
      <c r="D19" s="131">
        <v>8337</v>
      </c>
      <c r="E19" s="131">
        <v>517</v>
      </c>
      <c r="F19" s="131">
        <v>1908</v>
      </c>
      <c r="G19" s="139">
        <f t="shared" si="2"/>
        <v>0.10883577662426559</v>
      </c>
      <c r="H19" s="140">
        <f t="shared" si="3"/>
        <v>0.55189990732159411</v>
      </c>
    </row>
    <row r="20" spans="1:8" ht="14.55" customHeight="1" x14ac:dyDescent="0.3">
      <c r="A20" s="133" t="s">
        <v>455</v>
      </c>
      <c r="B20" s="131">
        <v>33532</v>
      </c>
      <c r="C20" s="131">
        <v>28131</v>
      </c>
      <c r="D20" s="131">
        <v>16568</v>
      </c>
      <c r="E20" s="131">
        <v>380</v>
      </c>
      <c r="F20" s="131">
        <v>4671</v>
      </c>
      <c r="G20" s="139">
        <f t="shared" si="2"/>
        <v>0.14076909167620999</v>
      </c>
      <c r="H20" s="140">
        <f t="shared" si="3"/>
        <v>0.58895879990046562</v>
      </c>
    </row>
    <row r="21" spans="1:8" ht="14.55" customHeight="1" x14ac:dyDescent="0.3">
      <c r="A21" s="133" t="s">
        <v>456</v>
      </c>
      <c r="B21" s="131">
        <v>13007</v>
      </c>
      <c r="C21" s="131">
        <v>11141</v>
      </c>
      <c r="D21" s="131">
        <v>6615</v>
      </c>
      <c r="E21" s="131">
        <v>120</v>
      </c>
      <c r="F21" s="131">
        <v>1638</v>
      </c>
      <c r="G21" s="139">
        <f t="shared" si="2"/>
        <v>0.12698658810760524</v>
      </c>
      <c r="H21" s="140">
        <f t="shared" si="3"/>
        <v>0.59375280495467198</v>
      </c>
    </row>
    <row r="22" spans="1:8" ht="14.55" customHeight="1" x14ac:dyDescent="0.3">
      <c r="A22" s="133" t="s">
        <v>458</v>
      </c>
      <c r="B22" s="131">
        <v>45578</v>
      </c>
      <c r="C22" s="131">
        <v>26837</v>
      </c>
      <c r="D22" s="131">
        <v>13110</v>
      </c>
      <c r="E22" s="131">
        <v>185</v>
      </c>
      <c r="F22" s="131">
        <v>16905</v>
      </c>
      <c r="G22" s="139">
        <f t="shared" si="2"/>
        <v>0.38484303503539963</v>
      </c>
      <c r="H22" s="140">
        <f t="shared" si="3"/>
        <v>0.48850467637962514</v>
      </c>
    </row>
    <row r="23" spans="1:8" ht="14.55" customHeight="1" x14ac:dyDescent="0.3">
      <c r="A23" s="133" t="s">
        <v>459</v>
      </c>
      <c r="B23" s="131">
        <v>728656</v>
      </c>
      <c r="C23" s="131">
        <v>602158</v>
      </c>
      <c r="D23" s="131">
        <v>381805</v>
      </c>
      <c r="E23" s="131">
        <v>2652</v>
      </c>
      <c r="F23" s="131">
        <v>111209</v>
      </c>
      <c r="G23" s="139">
        <f t="shared" si="2"/>
        <v>0.1553157108959399</v>
      </c>
      <c r="H23" s="140">
        <f t="shared" si="3"/>
        <v>0.6340611600277668</v>
      </c>
    </row>
    <row r="24" spans="1:8" ht="14.55" customHeight="1" x14ac:dyDescent="0.3">
      <c r="A24" s="133" t="s">
        <v>460</v>
      </c>
      <c r="B24" s="131">
        <v>149988</v>
      </c>
      <c r="C24" s="131">
        <v>130796</v>
      </c>
      <c r="D24" s="131">
        <v>36557</v>
      </c>
      <c r="E24" s="131">
        <v>0</v>
      </c>
      <c r="F24" s="131">
        <v>19192</v>
      </c>
      <c r="G24" s="139">
        <f t="shared" si="2"/>
        <v>0.12795690321892417</v>
      </c>
      <c r="H24" s="140">
        <f t="shared" si="3"/>
        <v>0.27949631487201443</v>
      </c>
    </row>
    <row r="25" spans="1:8" ht="14.55" customHeight="1" x14ac:dyDescent="0.3">
      <c r="A25" s="133" t="s">
        <v>461</v>
      </c>
      <c r="B25" s="131">
        <v>111538</v>
      </c>
      <c r="C25" s="131">
        <v>91905</v>
      </c>
      <c r="D25" s="131">
        <v>41791</v>
      </c>
      <c r="E25" s="131">
        <v>569</v>
      </c>
      <c r="F25" s="131">
        <v>19277</v>
      </c>
      <c r="G25" s="139">
        <f t="shared" si="2"/>
        <v>0.17249957494787518</v>
      </c>
      <c r="H25" s="140">
        <f t="shared" si="3"/>
        <v>0.45471954735868558</v>
      </c>
    </row>
    <row r="26" spans="1:8" ht="14.55" customHeight="1" x14ac:dyDescent="0.3">
      <c r="A26" s="133" t="s">
        <v>467</v>
      </c>
      <c r="B26" s="131">
        <v>206420</v>
      </c>
      <c r="C26" s="131">
        <v>174084</v>
      </c>
      <c r="D26" s="131">
        <v>87409</v>
      </c>
      <c r="E26" s="131">
        <v>178</v>
      </c>
      <c r="F26" s="131">
        <v>22232</v>
      </c>
      <c r="G26" s="139">
        <f t="shared" si="2"/>
        <v>0.11314340386983826</v>
      </c>
      <c r="H26" s="140">
        <f t="shared" si="3"/>
        <v>0.50210817766135885</v>
      </c>
    </row>
    <row r="27" spans="1:8" ht="14.55" customHeight="1" x14ac:dyDescent="0.3">
      <c r="A27" s="133" t="s">
        <v>462</v>
      </c>
      <c r="B27" s="131">
        <v>35359</v>
      </c>
      <c r="C27" s="131">
        <v>31242</v>
      </c>
      <c r="D27" s="131">
        <v>14388</v>
      </c>
      <c r="E27" s="131">
        <v>488</v>
      </c>
      <c r="F27" s="131">
        <v>3281</v>
      </c>
      <c r="G27" s="139">
        <f t="shared" si="2"/>
        <v>9.371340435863014E-2</v>
      </c>
      <c r="H27" s="140">
        <f t="shared" si="3"/>
        <v>0.46053389667754946</v>
      </c>
    </row>
    <row r="28" spans="1:8" ht="14.55" customHeight="1" x14ac:dyDescent="0.3">
      <c r="A28" s="133" t="s">
        <v>465</v>
      </c>
      <c r="B28" s="131">
        <v>14215</v>
      </c>
      <c r="C28" s="131">
        <v>12687</v>
      </c>
      <c r="D28" s="131">
        <v>5901</v>
      </c>
      <c r="E28" s="131">
        <v>163</v>
      </c>
      <c r="F28" s="131">
        <v>1419</v>
      </c>
      <c r="G28" s="139">
        <f t="shared" si="2"/>
        <v>9.9446352232111568E-2</v>
      </c>
      <c r="H28" s="140">
        <f t="shared" si="3"/>
        <v>0.46512177819815559</v>
      </c>
    </row>
    <row r="29" spans="1:8" ht="14.55" customHeight="1" x14ac:dyDescent="0.3">
      <c r="A29" s="133" t="s">
        <v>464</v>
      </c>
      <c r="B29" s="131">
        <v>18171</v>
      </c>
      <c r="C29" s="131">
        <v>13562</v>
      </c>
      <c r="D29" s="131">
        <v>9232</v>
      </c>
      <c r="E29" s="131">
        <v>68</v>
      </c>
      <c r="F29" s="131">
        <v>4417</v>
      </c>
      <c r="G29" s="139">
        <f t="shared" si="2"/>
        <v>0.24474981991466727</v>
      </c>
      <c r="H29" s="140">
        <f t="shared" si="3"/>
        <v>0.68072555670255119</v>
      </c>
    </row>
    <row r="30" spans="1:8" ht="14.55" customHeight="1" x14ac:dyDescent="0.3">
      <c r="A30" s="133" t="s">
        <v>498</v>
      </c>
      <c r="B30" s="131">
        <v>1634887</v>
      </c>
      <c r="C30" s="131">
        <v>1305186</v>
      </c>
      <c r="D30" s="131">
        <v>362556</v>
      </c>
      <c r="E30" s="131">
        <v>8583</v>
      </c>
      <c r="F30" s="131">
        <v>244432</v>
      </c>
      <c r="G30" s="139">
        <f t="shared" si="2"/>
        <v>0.15686808056213544</v>
      </c>
      <c r="H30" s="140">
        <f t="shared" si="3"/>
        <v>0.27778109786651101</v>
      </c>
    </row>
    <row r="31" spans="1:8" ht="14.55" customHeight="1" x14ac:dyDescent="0.3">
      <c r="A31" s="133" t="s">
        <v>463</v>
      </c>
      <c r="B31" s="131">
        <v>188623</v>
      </c>
      <c r="C31" s="131">
        <v>140422</v>
      </c>
      <c r="D31" s="131">
        <v>30440</v>
      </c>
      <c r="E31" s="131">
        <v>364</v>
      </c>
      <c r="F31" s="131">
        <v>44576</v>
      </c>
      <c r="G31" s="139">
        <f t="shared" si="2"/>
        <v>0.24048078894271749</v>
      </c>
      <c r="H31" s="140">
        <f t="shared" si="3"/>
        <v>0.21677514919314636</v>
      </c>
    </row>
    <row r="32" spans="1:8" ht="14.55" customHeight="1" thickBot="1" x14ac:dyDescent="0.35">
      <c r="A32" s="149" t="s">
        <v>445</v>
      </c>
      <c r="B32" s="134">
        <v>636077</v>
      </c>
      <c r="C32" s="134">
        <v>560493</v>
      </c>
      <c r="D32" s="134">
        <v>408514</v>
      </c>
      <c r="E32" s="134">
        <v>3920</v>
      </c>
      <c r="F32" s="134">
        <v>71664</v>
      </c>
      <c r="G32" s="141">
        <f t="shared" si="2"/>
        <v>0.11266560495034406</v>
      </c>
      <c r="H32" s="142">
        <f t="shared" si="3"/>
        <v>0.72884763948880715</v>
      </c>
    </row>
    <row r="33" spans="1:8" ht="14.55" customHeight="1" thickTop="1" thickBot="1" x14ac:dyDescent="0.35">
      <c r="A33" s="156" t="s">
        <v>538</v>
      </c>
      <c r="B33" s="136">
        <v>11716723</v>
      </c>
      <c r="C33" s="136">
        <v>9793634</v>
      </c>
      <c r="D33" s="136">
        <v>5112040</v>
      </c>
      <c r="E33" s="136">
        <v>65312</v>
      </c>
      <c r="F33" s="136">
        <v>1706003</v>
      </c>
      <c r="G33" s="143">
        <f t="shared" si="2"/>
        <v>0.1475149609393003</v>
      </c>
      <c r="H33" s="144">
        <f t="shared" si="3"/>
        <v>0.52197580591637383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2D6A9-9B3F-4940-ACD0-C53B502C1173}">
  <sheetPr>
    <tabColor rgb="FF92D050"/>
  </sheetPr>
  <dimension ref="A1:I32"/>
  <sheetViews>
    <sheetView zoomScaleNormal="100" workbookViewId="0">
      <selection activeCell="F10" sqref="F10"/>
    </sheetView>
  </sheetViews>
  <sheetFormatPr defaultRowHeight="14.4" x14ac:dyDescent="0.3"/>
  <cols>
    <col min="1" max="1" width="8.21875" customWidth="1"/>
    <col min="2" max="2" width="15.88671875" customWidth="1"/>
    <col min="3" max="3" width="12.21875" bestFit="1" customWidth="1"/>
    <col min="4" max="4" width="14" bestFit="1" customWidth="1"/>
    <col min="5" max="5" width="12.77734375" bestFit="1" customWidth="1"/>
    <col min="6" max="6" width="9.33203125" bestFit="1" customWidth="1"/>
    <col min="7" max="7" width="12.21875" bestFit="1" customWidth="1"/>
    <col min="8" max="9" width="14.109375" customWidth="1"/>
  </cols>
  <sheetData>
    <row r="1" spans="1:9" ht="15" thickBot="1" x14ac:dyDescent="0.35">
      <c r="B1" s="6"/>
      <c r="C1" s="6"/>
      <c r="D1" s="6"/>
      <c r="E1" s="6"/>
      <c r="F1" s="6"/>
      <c r="G1" s="6"/>
      <c r="H1" s="6"/>
      <c r="I1" s="6"/>
    </row>
    <row r="2" spans="1:9" ht="73.05" customHeight="1" thickBot="1" x14ac:dyDescent="0.35">
      <c r="A2" s="199" t="s">
        <v>542</v>
      </c>
      <c r="B2" s="205" t="s">
        <v>0</v>
      </c>
      <c r="C2" s="204" t="s">
        <v>557</v>
      </c>
      <c r="D2" s="203" t="s">
        <v>569</v>
      </c>
      <c r="E2" s="203" t="s">
        <v>558</v>
      </c>
      <c r="F2" s="203" t="s">
        <v>559</v>
      </c>
      <c r="G2" s="231" t="s">
        <v>560</v>
      </c>
      <c r="H2" s="145" t="s">
        <v>540</v>
      </c>
      <c r="I2" s="146" t="s">
        <v>539</v>
      </c>
    </row>
    <row r="3" spans="1:9" ht="14.55" customHeight="1" x14ac:dyDescent="0.3">
      <c r="A3" s="170">
        <v>1</v>
      </c>
      <c r="B3" s="160" t="s">
        <v>451</v>
      </c>
      <c r="C3" s="171">
        <v>3072728</v>
      </c>
      <c r="D3" s="161">
        <v>2549735</v>
      </c>
      <c r="E3" s="161">
        <v>917660</v>
      </c>
      <c r="F3" s="161">
        <v>8499</v>
      </c>
      <c r="G3" s="176">
        <v>481139</v>
      </c>
      <c r="H3" s="179">
        <f>IF(C3&lt;&gt;0,G3/(D3+F3+G3),"")</f>
        <v>0.15830205769413624</v>
      </c>
      <c r="I3" s="180">
        <f>IF(D3&lt;&gt;0,E3/D3,"")</f>
        <v>0.35990406846201667</v>
      </c>
    </row>
    <row r="4" spans="1:9" ht="14.55" customHeight="1" x14ac:dyDescent="0.3">
      <c r="A4" s="165">
        <v>2</v>
      </c>
      <c r="B4" s="162" t="s">
        <v>498</v>
      </c>
      <c r="C4" s="171">
        <v>1634887</v>
      </c>
      <c r="D4" s="161">
        <v>1305186</v>
      </c>
      <c r="E4" s="161">
        <v>362556</v>
      </c>
      <c r="F4" s="161">
        <v>8583</v>
      </c>
      <c r="G4" s="176">
        <v>244432</v>
      </c>
      <c r="H4" s="181">
        <f t="shared" ref="H4:H31" si="0">IF(C4&lt;&gt;0,G4/(D4+F4+G4),"")</f>
        <v>0.15686808056213544</v>
      </c>
      <c r="I4" s="182">
        <f t="shared" ref="I4:I31" si="1">IF(D4&lt;&gt;0,E4/D4,"")</f>
        <v>0.27778109786651101</v>
      </c>
    </row>
    <row r="5" spans="1:9" ht="14.55" customHeight="1" x14ac:dyDescent="0.3">
      <c r="A5" s="170">
        <v>3</v>
      </c>
      <c r="B5" s="162" t="s">
        <v>447</v>
      </c>
      <c r="C5" s="171">
        <v>1512675</v>
      </c>
      <c r="D5" s="161">
        <v>1291988</v>
      </c>
      <c r="E5" s="161">
        <v>1160785</v>
      </c>
      <c r="F5" s="161">
        <v>6662</v>
      </c>
      <c r="G5" s="176">
        <v>206733</v>
      </c>
      <c r="H5" s="181">
        <f t="shared" si="0"/>
        <v>0.13732917138030654</v>
      </c>
      <c r="I5" s="182">
        <f t="shared" si="1"/>
        <v>0.89844874720198642</v>
      </c>
    </row>
    <row r="6" spans="1:9" ht="14.55" customHeight="1" x14ac:dyDescent="0.3">
      <c r="A6" s="165">
        <v>4</v>
      </c>
      <c r="B6" s="162" t="s">
        <v>497</v>
      </c>
      <c r="C6" s="171">
        <v>1233316</v>
      </c>
      <c r="D6" s="161">
        <v>1094244</v>
      </c>
      <c r="E6" s="161">
        <v>699121</v>
      </c>
      <c r="F6" s="161">
        <v>4755</v>
      </c>
      <c r="G6" s="176">
        <v>134303</v>
      </c>
      <c r="H6" s="181">
        <f t="shared" si="0"/>
        <v>0.10889709089906609</v>
      </c>
      <c r="I6" s="182">
        <f t="shared" si="1"/>
        <v>0.63890777559666767</v>
      </c>
    </row>
    <row r="7" spans="1:9" ht="14.55" customHeight="1" x14ac:dyDescent="0.3">
      <c r="A7" s="170">
        <v>5</v>
      </c>
      <c r="B7" s="162" t="s">
        <v>459</v>
      </c>
      <c r="C7" s="171">
        <v>728656</v>
      </c>
      <c r="D7" s="161">
        <v>602158</v>
      </c>
      <c r="E7" s="161">
        <v>381805</v>
      </c>
      <c r="F7" s="161">
        <v>2652</v>
      </c>
      <c r="G7" s="176">
        <v>111209</v>
      </c>
      <c r="H7" s="181">
        <f t="shared" si="0"/>
        <v>0.1553157108959399</v>
      </c>
      <c r="I7" s="182">
        <f t="shared" si="1"/>
        <v>0.6340611600277668</v>
      </c>
    </row>
    <row r="8" spans="1:9" ht="14.55" customHeight="1" x14ac:dyDescent="0.3">
      <c r="A8" s="174">
        <v>6</v>
      </c>
      <c r="B8" s="166" t="s">
        <v>450</v>
      </c>
      <c r="C8" s="172">
        <v>710024</v>
      </c>
      <c r="D8" s="167">
        <v>609612</v>
      </c>
      <c r="E8" s="167">
        <v>382937</v>
      </c>
      <c r="F8" s="167">
        <v>1784</v>
      </c>
      <c r="G8" s="177">
        <v>93260</v>
      </c>
      <c r="H8" s="183">
        <f t="shared" si="0"/>
        <v>0.13234826638813832</v>
      </c>
      <c r="I8" s="184">
        <f t="shared" si="1"/>
        <v>0.62816512798304491</v>
      </c>
    </row>
    <row r="9" spans="1:9" ht="14.55" customHeight="1" x14ac:dyDescent="0.3">
      <c r="A9" s="175">
        <v>7</v>
      </c>
      <c r="B9" s="162" t="s">
        <v>445</v>
      </c>
      <c r="C9" s="171">
        <v>636077</v>
      </c>
      <c r="D9" s="161">
        <v>560493</v>
      </c>
      <c r="E9" s="161">
        <v>408514</v>
      </c>
      <c r="F9" s="161">
        <v>3920</v>
      </c>
      <c r="G9" s="176">
        <v>71664</v>
      </c>
      <c r="H9" s="181">
        <f t="shared" si="0"/>
        <v>0.11266560495034406</v>
      </c>
      <c r="I9" s="182">
        <f t="shared" si="1"/>
        <v>0.72884763948880715</v>
      </c>
    </row>
    <row r="10" spans="1:9" ht="14.55" customHeight="1" x14ac:dyDescent="0.3">
      <c r="A10" s="175">
        <v>8</v>
      </c>
      <c r="B10" s="162" t="s">
        <v>3</v>
      </c>
      <c r="C10" s="171">
        <v>262017</v>
      </c>
      <c r="D10" s="161">
        <v>224747</v>
      </c>
      <c r="E10" s="161">
        <v>126170</v>
      </c>
      <c r="F10" s="161">
        <v>1444</v>
      </c>
      <c r="G10" s="176">
        <v>35817</v>
      </c>
      <c r="H10" s="181">
        <f t="shared" si="0"/>
        <v>0.13670193276541173</v>
      </c>
      <c r="I10" s="182">
        <f t="shared" si="1"/>
        <v>0.56138680382830475</v>
      </c>
    </row>
    <row r="11" spans="1:9" ht="14.55" customHeight="1" x14ac:dyDescent="0.3">
      <c r="A11" s="175">
        <v>9</v>
      </c>
      <c r="B11" s="162" t="s">
        <v>443</v>
      </c>
      <c r="C11" s="171">
        <v>255564</v>
      </c>
      <c r="D11" s="161">
        <v>188766</v>
      </c>
      <c r="E11" s="161">
        <v>124487</v>
      </c>
      <c r="F11" s="161">
        <v>360</v>
      </c>
      <c r="G11" s="176">
        <v>61724</v>
      </c>
      <c r="H11" s="181">
        <f t="shared" si="0"/>
        <v>0.24605939804664143</v>
      </c>
      <c r="I11" s="182">
        <f t="shared" si="1"/>
        <v>0.65947787207442021</v>
      </c>
    </row>
    <row r="12" spans="1:9" ht="14.55" customHeight="1" x14ac:dyDescent="0.3">
      <c r="A12" s="170">
        <v>10</v>
      </c>
      <c r="B12" s="168" t="s">
        <v>453</v>
      </c>
      <c r="C12" s="173">
        <v>251364</v>
      </c>
      <c r="D12" s="169">
        <v>219272</v>
      </c>
      <c r="E12" s="169">
        <v>86725</v>
      </c>
      <c r="F12" s="169">
        <v>98</v>
      </c>
      <c r="G12" s="178">
        <v>32092</v>
      </c>
      <c r="H12" s="185">
        <f t="shared" si="0"/>
        <v>0.12762166848271309</v>
      </c>
      <c r="I12" s="186">
        <f t="shared" si="1"/>
        <v>0.39551333503593711</v>
      </c>
    </row>
    <row r="13" spans="1:9" ht="14.55" customHeight="1" x14ac:dyDescent="0.3">
      <c r="A13" s="170">
        <v>11</v>
      </c>
      <c r="B13" s="162" t="s">
        <v>467</v>
      </c>
      <c r="C13" s="171">
        <v>206420</v>
      </c>
      <c r="D13" s="161">
        <v>174084</v>
      </c>
      <c r="E13" s="161">
        <v>87409</v>
      </c>
      <c r="F13" s="161">
        <v>178</v>
      </c>
      <c r="G13" s="176">
        <v>22232</v>
      </c>
      <c r="H13" s="181">
        <f t="shared" si="0"/>
        <v>0.11314340386983826</v>
      </c>
      <c r="I13" s="182">
        <f t="shared" si="1"/>
        <v>0.50210817766135885</v>
      </c>
    </row>
    <row r="14" spans="1:9" ht="14.55" customHeight="1" x14ac:dyDescent="0.3">
      <c r="A14" s="165">
        <v>12</v>
      </c>
      <c r="B14" s="162" t="s">
        <v>463</v>
      </c>
      <c r="C14" s="171">
        <v>188623</v>
      </c>
      <c r="D14" s="161">
        <v>140422</v>
      </c>
      <c r="E14" s="161">
        <v>30440</v>
      </c>
      <c r="F14" s="161">
        <v>364</v>
      </c>
      <c r="G14" s="176">
        <v>44576</v>
      </c>
      <c r="H14" s="181">
        <f t="shared" si="0"/>
        <v>0.24048078894271749</v>
      </c>
      <c r="I14" s="182">
        <f t="shared" si="1"/>
        <v>0.21677514919314636</v>
      </c>
    </row>
    <row r="15" spans="1:9" ht="14.55" customHeight="1" x14ac:dyDescent="0.3">
      <c r="A15" s="170">
        <v>13</v>
      </c>
      <c r="B15" s="162" t="s">
        <v>446</v>
      </c>
      <c r="C15" s="171">
        <v>150629</v>
      </c>
      <c r="D15" s="161">
        <v>126628</v>
      </c>
      <c r="E15" s="161">
        <v>43903</v>
      </c>
      <c r="F15" s="161">
        <v>266</v>
      </c>
      <c r="G15" s="176">
        <v>23735</v>
      </c>
      <c r="H15" s="181">
        <f t="shared" si="0"/>
        <v>0.15757257898545432</v>
      </c>
      <c r="I15" s="182">
        <f t="shared" si="1"/>
        <v>0.34670846890103296</v>
      </c>
    </row>
    <row r="16" spans="1:9" ht="14.55" customHeight="1" x14ac:dyDescent="0.3">
      <c r="A16" s="165">
        <v>14</v>
      </c>
      <c r="B16" s="162" t="s">
        <v>460</v>
      </c>
      <c r="C16" s="171">
        <v>149988</v>
      </c>
      <c r="D16" s="161">
        <v>130796</v>
      </c>
      <c r="E16" s="161">
        <v>36557</v>
      </c>
      <c r="F16" s="161">
        <v>0</v>
      </c>
      <c r="G16" s="176">
        <v>19192</v>
      </c>
      <c r="H16" s="181">
        <f t="shared" si="0"/>
        <v>0.12795690321892417</v>
      </c>
      <c r="I16" s="182">
        <f t="shared" si="1"/>
        <v>0.27949631487201443</v>
      </c>
    </row>
    <row r="17" spans="1:9" ht="14.55" customHeight="1" x14ac:dyDescent="0.3">
      <c r="A17" s="170">
        <v>15</v>
      </c>
      <c r="B17" s="162" t="s">
        <v>448</v>
      </c>
      <c r="C17" s="171">
        <v>132158</v>
      </c>
      <c r="D17" s="161">
        <v>99745</v>
      </c>
      <c r="E17" s="161">
        <v>41993</v>
      </c>
      <c r="F17" s="161">
        <v>117</v>
      </c>
      <c r="G17" s="176">
        <v>31013</v>
      </c>
      <c r="H17" s="181">
        <f t="shared" si="0"/>
        <v>0.2369665711556829</v>
      </c>
      <c r="I17" s="182">
        <f t="shared" si="1"/>
        <v>0.42100355907564291</v>
      </c>
    </row>
    <row r="18" spans="1:9" ht="14.55" customHeight="1" x14ac:dyDescent="0.3">
      <c r="A18" s="165">
        <v>16</v>
      </c>
      <c r="B18" s="162" t="s">
        <v>444</v>
      </c>
      <c r="C18" s="171">
        <v>122229</v>
      </c>
      <c r="D18" s="161">
        <v>96142</v>
      </c>
      <c r="E18" s="161">
        <v>52417</v>
      </c>
      <c r="F18" s="161">
        <v>21842</v>
      </c>
      <c r="G18" s="176">
        <v>12246</v>
      </c>
      <c r="H18" s="181">
        <f t="shared" si="0"/>
        <v>9.4033632803501493E-2</v>
      </c>
      <c r="I18" s="182">
        <f t="shared" si="1"/>
        <v>0.54520396912899671</v>
      </c>
    </row>
    <row r="19" spans="1:9" ht="14.55" customHeight="1" x14ac:dyDescent="0.3">
      <c r="A19" s="170">
        <v>17</v>
      </c>
      <c r="B19" s="162" t="s">
        <v>461</v>
      </c>
      <c r="C19" s="171">
        <v>111538</v>
      </c>
      <c r="D19" s="161">
        <v>91905</v>
      </c>
      <c r="E19" s="161">
        <v>41791</v>
      </c>
      <c r="F19" s="161">
        <v>569</v>
      </c>
      <c r="G19" s="176">
        <v>19277</v>
      </c>
      <c r="H19" s="181">
        <f t="shared" si="0"/>
        <v>0.17249957494787518</v>
      </c>
      <c r="I19" s="182">
        <f t="shared" si="1"/>
        <v>0.45471954735868558</v>
      </c>
    </row>
    <row r="20" spans="1:9" ht="14.55" customHeight="1" x14ac:dyDescent="0.3">
      <c r="A20" s="165">
        <v>18</v>
      </c>
      <c r="B20" s="162" t="s">
        <v>520</v>
      </c>
      <c r="C20" s="171">
        <v>90611</v>
      </c>
      <c r="D20" s="161">
        <v>74931</v>
      </c>
      <c r="E20" s="161">
        <v>12447</v>
      </c>
      <c r="F20" s="161">
        <v>683</v>
      </c>
      <c r="G20" s="176">
        <v>13536</v>
      </c>
      <c r="H20" s="181">
        <f t="shared" si="0"/>
        <v>0.15183398766124509</v>
      </c>
      <c r="I20" s="182">
        <f t="shared" si="1"/>
        <v>0.16611282379789405</v>
      </c>
    </row>
    <row r="21" spans="1:9" ht="14.55" customHeight="1" x14ac:dyDescent="0.3">
      <c r="A21" s="170">
        <v>19</v>
      </c>
      <c r="B21" s="162" t="s">
        <v>458</v>
      </c>
      <c r="C21" s="171">
        <v>45578</v>
      </c>
      <c r="D21" s="161">
        <v>26837</v>
      </c>
      <c r="E21" s="161">
        <v>13110</v>
      </c>
      <c r="F21" s="161">
        <v>185</v>
      </c>
      <c r="G21" s="176">
        <v>16905</v>
      </c>
      <c r="H21" s="181">
        <f t="shared" si="0"/>
        <v>0.38484303503539963</v>
      </c>
      <c r="I21" s="182">
        <f t="shared" si="1"/>
        <v>0.48850467637962514</v>
      </c>
    </row>
    <row r="22" spans="1:9" ht="14.55" customHeight="1" x14ac:dyDescent="0.3">
      <c r="A22" s="165">
        <v>20</v>
      </c>
      <c r="B22" s="162" t="s">
        <v>452</v>
      </c>
      <c r="C22" s="171">
        <v>42165</v>
      </c>
      <c r="D22" s="161">
        <v>33441</v>
      </c>
      <c r="E22" s="161">
        <v>24223</v>
      </c>
      <c r="F22" s="161">
        <v>114</v>
      </c>
      <c r="G22" s="176">
        <v>8003</v>
      </c>
      <c r="H22" s="181">
        <f t="shared" si="0"/>
        <v>0.19257423360123202</v>
      </c>
      <c r="I22" s="182">
        <f t="shared" si="1"/>
        <v>0.72435034837474954</v>
      </c>
    </row>
    <row r="23" spans="1:9" ht="14.55" customHeight="1" x14ac:dyDescent="0.3">
      <c r="A23" s="170">
        <v>21</v>
      </c>
      <c r="B23" s="162" t="s">
        <v>454</v>
      </c>
      <c r="C23" s="171">
        <v>35413</v>
      </c>
      <c r="D23" s="161">
        <v>32316</v>
      </c>
      <c r="E23" s="161">
        <v>11919</v>
      </c>
      <c r="F23" s="161">
        <v>7</v>
      </c>
      <c r="G23" s="176">
        <v>2290</v>
      </c>
      <c r="H23" s="181">
        <f t="shared" si="0"/>
        <v>6.6160113252246272E-2</v>
      </c>
      <c r="I23" s="182">
        <f t="shared" si="1"/>
        <v>0.3688265874489417</v>
      </c>
    </row>
    <row r="24" spans="1:9" ht="14.55" customHeight="1" x14ac:dyDescent="0.3">
      <c r="A24" s="165">
        <v>22</v>
      </c>
      <c r="B24" s="162" t="s">
        <v>462</v>
      </c>
      <c r="C24" s="171">
        <v>35359</v>
      </c>
      <c r="D24" s="161">
        <v>31242</v>
      </c>
      <c r="E24" s="161">
        <v>14388</v>
      </c>
      <c r="F24" s="161">
        <v>488</v>
      </c>
      <c r="G24" s="176">
        <v>3281</v>
      </c>
      <c r="H24" s="181">
        <f t="shared" si="0"/>
        <v>9.371340435863014E-2</v>
      </c>
      <c r="I24" s="182">
        <f t="shared" si="1"/>
        <v>0.46053389667754946</v>
      </c>
    </row>
    <row r="25" spans="1:9" ht="14.55" customHeight="1" x14ac:dyDescent="0.3">
      <c r="A25" s="170">
        <v>23</v>
      </c>
      <c r="B25" s="162" t="s">
        <v>455</v>
      </c>
      <c r="C25" s="171">
        <v>33532</v>
      </c>
      <c r="D25" s="161">
        <v>28131</v>
      </c>
      <c r="E25" s="161">
        <v>16568</v>
      </c>
      <c r="F25" s="161">
        <v>380</v>
      </c>
      <c r="G25" s="176">
        <v>4671</v>
      </c>
      <c r="H25" s="181">
        <f t="shared" si="0"/>
        <v>0.14076909167620999</v>
      </c>
      <c r="I25" s="182">
        <f t="shared" si="1"/>
        <v>0.58895879990046562</v>
      </c>
    </row>
    <row r="26" spans="1:9" ht="14.55" customHeight="1" x14ac:dyDescent="0.3">
      <c r="A26" s="165">
        <v>24</v>
      </c>
      <c r="B26" s="162" t="s">
        <v>464</v>
      </c>
      <c r="C26" s="171">
        <v>18171</v>
      </c>
      <c r="D26" s="161">
        <v>13562</v>
      </c>
      <c r="E26" s="161">
        <v>9232</v>
      </c>
      <c r="F26" s="161">
        <v>68</v>
      </c>
      <c r="G26" s="176">
        <v>4417</v>
      </c>
      <c r="H26" s="181">
        <f t="shared" si="0"/>
        <v>0.24474981991466727</v>
      </c>
      <c r="I26" s="182">
        <f t="shared" si="1"/>
        <v>0.68072555670255119</v>
      </c>
    </row>
    <row r="27" spans="1:9" ht="14.55" customHeight="1" x14ac:dyDescent="0.3">
      <c r="A27" s="170">
        <v>25</v>
      </c>
      <c r="B27" s="162" t="s">
        <v>457</v>
      </c>
      <c r="C27" s="171">
        <v>17654</v>
      </c>
      <c r="D27" s="161">
        <v>15106</v>
      </c>
      <c r="E27" s="161">
        <v>8337</v>
      </c>
      <c r="F27" s="161">
        <v>517</v>
      </c>
      <c r="G27" s="176">
        <v>1908</v>
      </c>
      <c r="H27" s="181">
        <f t="shared" si="0"/>
        <v>0.10883577662426559</v>
      </c>
      <c r="I27" s="182">
        <f t="shared" si="1"/>
        <v>0.55189990732159411</v>
      </c>
    </row>
    <row r="28" spans="1:9" ht="14.55" customHeight="1" x14ac:dyDescent="0.3">
      <c r="A28" s="165">
        <v>26</v>
      </c>
      <c r="B28" s="162" t="s">
        <v>465</v>
      </c>
      <c r="C28" s="171">
        <v>14215</v>
      </c>
      <c r="D28" s="161">
        <v>12687</v>
      </c>
      <c r="E28" s="161">
        <v>5901</v>
      </c>
      <c r="F28" s="161">
        <v>163</v>
      </c>
      <c r="G28" s="176">
        <v>1419</v>
      </c>
      <c r="H28" s="181">
        <f t="shared" si="0"/>
        <v>9.9446352232111568E-2</v>
      </c>
      <c r="I28" s="182">
        <f t="shared" si="1"/>
        <v>0.46512177819815559</v>
      </c>
    </row>
    <row r="29" spans="1:9" ht="14.55" customHeight="1" x14ac:dyDescent="0.3">
      <c r="A29" s="170">
        <v>27</v>
      </c>
      <c r="B29" s="162" t="s">
        <v>456</v>
      </c>
      <c r="C29" s="171">
        <v>13007</v>
      </c>
      <c r="D29" s="161">
        <v>11141</v>
      </c>
      <c r="E29" s="161">
        <v>6615</v>
      </c>
      <c r="F29" s="161">
        <v>120</v>
      </c>
      <c r="G29" s="176">
        <v>1638</v>
      </c>
      <c r="H29" s="181">
        <f t="shared" si="0"/>
        <v>0.12698658810760524</v>
      </c>
      <c r="I29" s="182">
        <f t="shared" si="1"/>
        <v>0.59375280495467198</v>
      </c>
    </row>
    <row r="30" spans="1:9" ht="14.55" customHeight="1" thickBot="1" x14ac:dyDescent="0.35">
      <c r="A30" s="165">
        <v>28</v>
      </c>
      <c r="B30" s="163" t="s">
        <v>449</v>
      </c>
      <c r="C30" s="192">
        <v>12125</v>
      </c>
      <c r="D30" s="164">
        <v>8317</v>
      </c>
      <c r="E30" s="164">
        <v>4030</v>
      </c>
      <c r="F30" s="164">
        <v>494</v>
      </c>
      <c r="G30" s="193">
        <v>3291</v>
      </c>
      <c r="H30" s="194">
        <f t="shared" si="0"/>
        <v>0.27193852255825485</v>
      </c>
      <c r="I30" s="195">
        <f t="shared" si="1"/>
        <v>0.48454971744619452</v>
      </c>
    </row>
    <row r="31" spans="1:9" ht="14.55" customHeight="1" thickTop="1" thickBot="1" x14ac:dyDescent="0.35">
      <c r="A31" s="196"/>
      <c r="B31" s="189" t="s">
        <v>538</v>
      </c>
      <c r="C31" s="190">
        <v>11716723</v>
      </c>
      <c r="D31" s="191">
        <v>9793634</v>
      </c>
      <c r="E31" s="191">
        <v>5112040</v>
      </c>
      <c r="F31" s="191">
        <v>65312</v>
      </c>
      <c r="G31" s="232">
        <v>1706003</v>
      </c>
      <c r="H31" s="187">
        <f t="shared" si="0"/>
        <v>0.1475149609393003</v>
      </c>
      <c r="I31" s="188">
        <f t="shared" si="1"/>
        <v>0.52197580591637383</v>
      </c>
    </row>
    <row r="32" spans="1:9" x14ac:dyDescent="0.3">
      <c r="A32" s="1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0519-6804-4302-B5A3-CA22CAA204B9}">
  <sheetPr>
    <tabColor theme="6" tint="0.39997558519241921"/>
  </sheetPr>
  <dimension ref="A1:I32"/>
  <sheetViews>
    <sheetView zoomScaleNormal="100" workbookViewId="0">
      <selection activeCell="A2" sqref="A2"/>
    </sheetView>
  </sheetViews>
  <sheetFormatPr defaultRowHeight="14.4" x14ac:dyDescent="0.3"/>
  <cols>
    <col min="1" max="1" width="8.21875" customWidth="1"/>
    <col min="2" max="2" width="15.88671875" customWidth="1"/>
    <col min="3" max="3" width="12.21875" bestFit="1" customWidth="1"/>
    <col min="4" max="4" width="14" bestFit="1" customWidth="1"/>
    <col min="5" max="5" width="12.77734375" bestFit="1" customWidth="1"/>
    <col min="6" max="6" width="9.33203125" bestFit="1" customWidth="1"/>
    <col min="7" max="7" width="12.21875" bestFit="1" customWidth="1"/>
    <col min="8" max="9" width="14.109375" customWidth="1"/>
  </cols>
  <sheetData>
    <row r="1" spans="1:9" ht="15" thickBot="1" x14ac:dyDescent="0.35">
      <c r="B1" s="6"/>
      <c r="C1" s="6"/>
      <c r="D1" s="6"/>
      <c r="E1" s="6"/>
      <c r="F1" s="6"/>
      <c r="G1" s="6"/>
      <c r="H1" s="6"/>
      <c r="I1" s="6"/>
    </row>
    <row r="2" spans="1:9" ht="73.05" customHeight="1" thickBot="1" x14ac:dyDescent="0.35">
      <c r="A2" s="199" t="s">
        <v>542</v>
      </c>
      <c r="B2" s="200" t="s">
        <v>0</v>
      </c>
      <c r="C2" s="206" t="s">
        <v>557</v>
      </c>
      <c r="D2" s="202" t="s">
        <v>569</v>
      </c>
      <c r="E2" s="202" t="s">
        <v>558</v>
      </c>
      <c r="F2" s="202" t="s">
        <v>559</v>
      </c>
      <c r="G2" s="202" t="s">
        <v>560</v>
      </c>
      <c r="H2" s="201" t="s">
        <v>540</v>
      </c>
      <c r="I2" s="146" t="s">
        <v>539</v>
      </c>
    </row>
    <row r="3" spans="1:9" ht="14.55" customHeight="1" x14ac:dyDescent="0.3">
      <c r="A3" s="170">
        <v>1</v>
      </c>
      <c r="B3" s="132" t="s">
        <v>451</v>
      </c>
      <c r="C3" s="197">
        <v>3072728</v>
      </c>
      <c r="D3" s="157">
        <v>2549735</v>
      </c>
      <c r="E3" s="131">
        <v>917660</v>
      </c>
      <c r="F3" s="131">
        <v>8499</v>
      </c>
      <c r="G3" s="131">
        <v>481139</v>
      </c>
      <c r="H3" s="179">
        <f>IF(C3&lt;&gt;0,G3/(D3+F3+G3),"")</f>
        <v>0.15830205769413624</v>
      </c>
      <c r="I3" s="180">
        <f>IF(D3&lt;&gt;0,E3/D3,"")</f>
        <v>0.35990406846201667</v>
      </c>
    </row>
    <row r="4" spans="1:9" ht="14.55" customHeight="1" x14ac:dyDescent="0.3">
      <c r="A4" s="165">
        <v>2</v>
      </c>
      <c r="B4" s="133" t="s">
        <v>498</v>
      </c>
      <c r="C4" s="197">
        <v>1634887</v>
      </c>
      <c r="D4" s="157">
        <v>1305186</v>
      </c>
      <c r="E4" s="131">
        <v>362556</v>
      </c>
      <c r="F4" s="131">
        <v>8583</v>
      </c>
      <c r="G4" s="131">
        <v>244432</v>
      </c>
      <c r="H4" s="181">
        <f t="shared" ref="H4:H31" si="0">IF(C4&lt;&gt;0,G4/(D4+F4+G4),"")</f>
        <v>0.15686808056213544</v>
      </c>
      <c r="I4" s="182">
        <f t="shared" ref="I4:I31" si="1">IF(D4&lt;&gt;0,E4/D4,"")</f>
        <v>0.27778109786651101</v>
      </c>
    </row>
    <row r="5" spans="1:9" ht="14.55" customHeight="1" x14ac:dyDescent="0.3">
      <c r="A5" s="170">
        <v>3</v>
      </c>
      <c r="B5" s="133" t="s">
        <v>447</v>
      </c>
      <c r="C5" s="197">
        <v>1512675</v>
      </c>
      <c r="D5" s="157">
        <v>1291988</v>
      </c>
      <c r="E5" s="131">
        <v>1160785</v>
      </c>
      <c r="F5" s="131">
        <v>6662</v>
      </c>
      <c r="G5" s="131">
        <v>206733</v>
      </c>
      <c r="H5" s="181">
        <f t="shared" si="0"/>
        <v>0.13732917138030654</v>
      </c>
      <c r="I5" s="182">
        <f t="shared" si="1"/>
        <v>0.89844874720198642</v>
      </c>
    </row>
    <row r="6" spans="1:9" ht="14.55" customHeight="1" x14ac:dyDescent="0.3">
      <c r="A6" s="165">
        <v>4</v>
      </c>
      <c r="B6" s="133" t="s">
        <v>497</v>
      </c>
      <c r="C6" s="197">
        <v>1233316</v>
      </c>
      <c r="D6" s="157">
        <v>1094244</v>
      </c>
      <c r="E6" s="131">
        <v>699121</v>
      </c>
      <c r="F6" s="131">
        <v>4755</v>
      </c>
      <c r="G6" s="131">
        <v>134303</v>
      </c>
      <c r="H6" s="181">
        <f t="shared" si="0"/>
        <v>0.10889709089906609</v>
      </c>
      <c r="I6" s="182">
        <f t="shared" si="1"/>
        <v>0.63890777559666767</v>
      </c>
    </row>
    <row r="7" spans="1:9" ht="14.55" customHeight="1" x14ac:dyDescent="0.3">
      <c r="A7" s="170">
        <v>5</v>
      </c>
      <c r="B7" s="133" t="s">
        <v>450</v>
      </c>
      <c r="C7" s="197">
        <v>710024</v>
      </c>
      <c r="D7" s="157">
        <v>609612</v>
      </c>
      <c r="E7" s="131">
        <v>382937</v>
      </c>
      <c r="F7" s="131">
        <v>1784</v>
      </c>
      <c r="G7" s="131">
        <v>93260</v>
      </c>
      <c r="H7" s="181">
        <f t="shared" si="0"/>
        <v>0.13234826638813832</v>
      </c>
      <c r="I7" s="182">
        <f t="shared" si="1"/>
        <v>0.62816512798304491</v>
      </c>
    </row>
    <row r="8" spans="1:9" ht="14.55" customHeight="1" x14ac:dyDescent="0.3">
      <c r="A8" s="174">
        <v>6</v>
      </c>
      <c r="B8" s="133" t="s">
        <v>459</v>
      </c>
      <c r="C8" s="197">
        <v>728656</v>
      </c>
      <c r="D8" s="157">
        <v>602158</v>
      </c>
      <c r="E8" s="131">
        <v>381805</v>
      </c>
      <c r="F8" s="131">
        <v>2652</v>
      </c>
      <c r="G8" s="131">
        <v>111209</v>
      </c>
      <c r="H8" s="183">
        <f t="shared" si="0"/>
        <v>0.1553157108959399</v>
      </c>
      <c r="I8" s="184">
        <f t="shared" si="1"/>
        <v>0.6340611600277668</v>
      </c>
    </row>
    <row r="9" spans="1:9" ht="14.55" customHeight="1" x14ac:dyDescent="0.3">
      <c r="A9" s="175">
        <v>7</v>
      </c>
      <c r="B9" s="133" t="s">
        <v>445</v>
      </c>
      <c r="C9" s="197">
        <v>636077</v>
      </c>
      <c r="D9" s="157">
        <v>560493</v>
      </c>
      <c r="E9" s="131">
        <v>408514</v>
      </c>
      <c r="F9" s="131">
        <v>3920</v>
      </c>
      <c r="G9" s="131">
        <v>71664</v>
      </c>
      <c r="H9" s="181">
        <f t="shared" si="0"/>
        <v>0.11266560495034406</v>
      </c>
      <c r="I9" s="182">
        <f t="shared" si="1"/>
        <v>0.72884763948880715</v>
      </c>
    </row>
    <row r="10" spans="1:9" ht="14.55" customHeight="1" x14ac:dyDescent="0.3">
      <c r="A10" s="175">
        <v>8</v>
      </c>
      <c r="B10" s="133" t="s">
        <v>3</v>
      </c>
      <c r="C10" s="197">
        <v>262017</v>
      </c>
      <c r="D10" s="157">
        <v>224747</v>
      </c>
      <c r="E10" s="131">
        <v>126170</v>
      </c>
      <c r="F10" s="131">
        <v>1444</v>
      </c>
      <c r="G10" s="131">
        <v>35817</v>
      </c>
      <c r="H10" s="181">
        <f t="shared" si="0"/>
        <v>0.13670193276541173</v>
      </c>
      <c r="I10" s="182">
        <f t="shared" si="1"/>
        <v>0.56138680382830475</v>
      </c>
    </row>
    <row r="11" spans="1:9" ht="14.55" customHeight="1" x14ac:dyDescent="0.3">
      <c r="A11" s="175">
        <v>9</v>
      </c>
      <c r="B11" s="133" t="s">
        <v>453</v>
      </c>
      <c r="C11" s="197">
        <v>251364</v>
      </c>
      <c r="D11" s="157">
        <v>219272</v>
      </c>
      <c r="E11" s="131">
        <v>86725</v>
      </c>
      <c r="F11" s="131">
        <v>98</v>
      </c>
      <c r="G11" s="131">
        <v>32092</v>
      </c>
      <c r="H11" s="181">
        <f t="shared" si="0"/>
        <v>0.12762166848271309</v>
      </c>
      <c r="I11" s="182">
        <f t="shared" si="1"/>
        <v>0.39551333503593711</v>
      </c>
    </row>
    <row r="12" spans="1:9" ht="14.55" customHeight="1" x14ac:dyDescent="0.3">
      <c r="A12" s="170">
        <v>10</v>
      </c>
      <c r="B12" s="133" t="s">
        <v>443</v>
      </c>
      <c r="C12" s="197">
        <v>255564</v>
      </c>
      <c r="D12" s="157">
        <v>188766</v>
      </c>
      <c r="E12" s="131">
        <v>124487</v>
      </c>
      <c r="F12" s="131">
        <v>360</v>
      </c>
      <c r="G12" s="131">
        <v>61724</v>
      </c>
      <c r="H12" s="185">
        <f t="shared" si="0"/>
        <v>0.24605939804664143</v>
      </c>
      <c r="I12" s="186">
        <f t="shared" si="1"/>
        <v>0.65947787207442021</v>
      </c>
    </row>
    <row r="13" spans="1:9" ht="14.55" customHeight="1" x14ac:dyDescent="0.3">
      <c r="A13" s="170">
        <v>11</v>
      </c>
      <c r="B13" s="133" t="s">
        <v>467</v>
      </c>
      <c r="C13" s="197">
        <v>206420</v>
      </c>
      <c r="D13" s="157">
        <v>174084</v>
      </c>
      <c r="E13" s="131">
        <v>87409</v>
      </c>
      <c r="F13" s="131">
        <v>178</v>
      </c>
      <c r="G13" s="131">
        <v>22232</v>
      </c>
      <c r="H13" s="181">
        <f t="shared" si="0"/>
        <v>0.11314340386983826</v>
      </c>
      <c r="I13" s="182">
        <f t="shared" si="1"/>
        <v>0.50210817766135885</v>
      </c>
    </row>
    <row r="14" spans="1:9" ht="14.55" customHeight="1" x14ac:dyDescent="0.3">
      <c r="A14" s="165">
        <v>12</v>
      </c>
      <c r="B14" s="133" t="s">
        <v>463</v>
      </c>
      <c r="C14" s="197">
        <v>188623</v>
      </c>
      <c r="D14" s="157">
        <v>140422</v>
      </c>
      <c r="E14" s="131">
        <v>30440</v>
      </c>
      <c r="F14" s="131">
        <v>364</v>
      </c>
      <c r="G14" s="131">
        <v>44576</v>
      </c>
      <c r="H14" s="181">
        <f t="shared" si="0"/>
        <v>0.24048078894271749</v>
      </c>
      <c r="I14" s="182">
        <f t="shared" si="1"/>
        <v>0.21677514919314636</v>
      </c>
    </row>
    <row r="15" spans="1:9" ht="14.55" customHeight="1" x14ac:dyDescent="0.3">
      <c r="A15" s="170">
        <v>13</v>
      </c>
      <c r="B15" s="133" t="s">
        <v>460</v>
      </c>
      <c r="C15" s="197">
        <v>149988</v>
      </c>
      <c r="D15" s="157">
        <v>130796</v>
      </c>
      <c r="E15" s="131">
        <v>36557</v>
      </c>
      <c r="F15" s="131">
        <v>0</v>
      </c>
      <c r="G15" s="131">
        <v>19192</v>
      </c>
      <c r="H15" s="181">
        <f t="shared" si="0"/>
        <v>0.12795690321892417</v>
      </c>
      <c r="I15" s="182">
        <f t="shared" si="1"/>
        <v>0.27949631487201443</v>
      </c>
    </row>
    <row r="16" spans="1:9" ht="14.55" customHeight="1" x14ac:dyDescent="0.3">
      <c r="A16" s="165">
        <v>14</v>
      </c>
      <c r="B16" s="133" t="s">
        <v>446</v>
      </c>
      <c r="C16" s="197">
        <v>150629</v>
      </c>
      <c r="D16" s="157">
        <v>126628</v>
      </c>
      <c r="E16" s="131">
        <v>43903</v>
      </c>
      <c r="F16" s="131">
        <v>266</v>
      </c>
      <c r="G16" s="131">
        <v>23735</v>
      </c>
      <c r="H16" s="181">
        <f t="shared" si="0"/>
        <v>0.15757257898545432</v>
      </c>
      <c r="I16" s="182">
        <f t="shared" si="1"/>
        <v>0.34670846890103296</v>
      </c>
    </row>
    <row r="17" spans="1:9" ht="14.55" customHeight="1" x14ac:dyDescent="0.3">
      <c r="A17" s="170">
        <v>15</v>
      </c>
      <c r="B17" s="133" t="s">
        <v>448</v>
      </c>
      <c r="C17" s="197">
        <v>132158</v>
      </c>
      <c r="D17" s="157">
        <v>99745</v>
      </c>
      <c r="E17" s="131">
        <v>41993</v>
      </c>
      <c r="F17" s="131">
        <v>117</v>
      </c>
      <c r="G17" s="131">
        <v>31013</v>
      </c>
      <c r="H17" s="181">
        <f t="shared" si="0"/>
        <v>0.2369665711556829</v>
      </c>
      <c r="I17" s="182">
        <f t="shared" si="1"/>
        <v>0.42100355907564291</v>
      </c>
    </row>
    <row r="18" spans="1:9" ht="14.55" customHeight="1" x14ac:dyDescent="0.3">
      <c r="A18" s="165">
        <v>16</v>
      </c>
      <c r="B18" s="133" t="s">
        <v>444</v>
      </c>
      <c r="C18" s="197">
        <v>122229</v>
      </c>
      <c r="D18" s="157">
        <v>96142</v>
      </c>
      <c r="E18" s="131">
        <v>52417</v>
      </c>
      <c r="F18" s="131">
        <v>21842</v>
      </c>
      <c r="G18" s="131">
        <v>12246</v>
      </c>
      <c r="H18" s="181">
        <f t="shared" si="0"/>
        <v>9.4033632803501493E-2</v>
      </c>
      <c r="I18" s="182">
        <f t="shared" si="1"/>
        <v>0.54520396912899671</v>
      </c>
    </row>
    <row r="19" spans="1:9" ht="14.55" customHeight="1" x14ac:dyDescent="0.3">
      <c r="A19" s="170">
        <v>17</v>
      </c>
      <c r="B19" s="133" t="s">
        <v>461</v>
      </c>
      <c r="C19" s="197">
        <v>111538</v>
      </c>
      <c r="D19" s="157">
        <v>91905</v>
      </c>
      <c r="E19" s="131">
        <v>41791</v>
      </c>
      <c r="F19" s="131">
        <v>569</v>
      </c>
      <c r="G19" s="131">
        <v>19277</v>
      </c>
      <c r="H19" s="181">
        <f t="shared" si="0"/>
        <v>0.17249957494787518</v>
      </c>
      <c r="I19" s="182">
        <f t="shared" si="1"/>
        <v>0.45471954735868558</v>
      </c>
    </row>
    <row r="20" spans="1:9" ht="14.55" customHeight="1" x14ac:dyDescent="0.3">
      <c r="A20" s="165">
        <v>18</v>
      </c>
      <c r="B20" s="133" t="s">
        <v>520</v>
      </c>
      <c r="C20" s="197">
        <v>90611</v>
      </c>
      <c r="D20" s="157">
        <v>74931</v>
      </c>
      <c r="E20" s="131">
        <v>12447</v>
      </c>
      <c r="F20" s="131">
        <v>683</v>
      </c>
      <c r="G20" s="131">
        <v>13536</v>
      </c>
      <c r="H20" s="181">
        <f t="shared" si="0"/>
        <v>0.15183398766124509</v>
      </c>
      <c r="I20" s="182">
        <f t="shared" si="1"/>
        <v>0.16611282379789405</v>
      </c>
    </row>
    <row r="21" spans="1:9" ht="14.55" customHeight="1" x14ac:dyDescent="0.3">
      <c r="A21" s="170">
        <v>19</v>
      </c>
      <c r="B21" s="133" t="s">
        <v>452</v>
      </c>
      <c r="C21" s="197">
        <v>42165</v>
      </c>
      <c r="D21" s="157">
        <v>33441</v>
      </c>
      <c r="E21" s="131">
        <v>24223</v>
      </c>
      <c r="F21" s="131">
        <v>114</v>
      </c>
      <c r="G21" s="131">
        <v>8003</v>
      </c>
      <c r="H21" s="181">
        <f t="shared" si="0"/>
        <v>0.19257423360123202</v>
      </c>
      <c r="I21" s="182">
        <f t="shared" si="1"/>
        <v>0.72435034837474954</v>
      </c>
    </row>
    <row r="22" spans="1:9" ht="14.55" customHeight="1" x14ac:dyDescent="0.3">
      <c r="A22" s="165">
        <v>20</v>
      </c>
      <c r="B22" s="133" t="s">
        <v>454</v>
      </c>
      <c r="C22" s="197">
        <v>35413</v>
      </c>
      <c r="D22" s="157">
        <v>32316</v>
      </c>
      <c r="E22" s="131">
        <v>11919</v>
      </c>
      <c r="F22" s="131">
        <v>7</v>
      </c>
      <c r="G22" s="131">
        <v>2290</v>
      </c>
      <c r="H22" s="181">
        <f t="shared" si="0"/>
        <v>6.6160113252246272E-2</v>
      </c>
      <c r="I22" s="182">
        <f t="shared" si="1"/>
        <v>0.3688265874489417</v>
      </c>
    </row>
    <row r="23" spans="1:9" ht="14.55" customHeight="1" x14ac:dyDescent="0.3">
      <c r="A23" s="170">
        <v>21</v>
      </c>
      <c r="B23" s="133" t="s">
        <v>462</v>
      </c>
      <c r="C23" s="197">
        <v>35359</v>
      </c>
      <c r="D23" s="157">
        <v>31242</v>
      </c>
      <c r="E23" s="131">
        <v>14388</v>
      </c>
      <c r="F23" s="131">
        <v>488</v>
      </c>
      <c r="G23" s="131">
        <v>3281</v>
      </c>
      <c r="H23" s="181">
        <f t="shared" si="0"/>
        <v>9.371340435863014E-2</v>
      </c>
      <c r="I23" s="182">
        <f t="shared" si="1"/>
        <v>0.46053389667754946</v>
      </c>
    </row>
    <row r="24" spans="1:9" ht="14.55" customHeight="1" x14ac:dyDescent="0.3">
      <c r="A24" s="165">
        <v>22</v>
      </c>
      <c r="B24" s="133" t="s">
        <v>455</v>
      </c>
      <c r="C24" s="197">
        <v>33532</v>
      </c>
      <c r="D24" s="157">
        <v>28131</v>
      </c>
      <c r="E24" s="131">
        <v>16568</v>
      </c>
      <c r="F24" s="131">
        <v>380</v>
      </c>
      <c r="G24" s="131">
        <v>4671</v>
      </c>
      <c r="H24" s="181">
        <f t="shared" si="0"/>
        <v>0.14076909167620999</v>
      </c>
      <c r="I24" s="182">
        <f t="shared" si="1"/>
        <v>0.58895879990046562</v>
      </c>
    </row>
    <row r="25" spans="1:9" ht="14.55" customHeight="1" x14ac:dyDescent="0.3">
      <c r="A25" s="170">
        <v>23</v>
      </c>
      <c r="B25" s="133" t="s">
        <v>458</v>
      </c>
      <c r="C25" s="197">
        <v>45578</v>
      </c>
      <c r="D25" s="157">
        <v>26837</v>
      </c>
      <c r="E25" s="131">
        <v>13110</v>
      </c>
      <c r="F25" s="131">
        <v>185</v>
      </c>
      <c r="G25" s="131">
        <v>16905</v>
      </c>
      <c r="H25" s="181">
        <f t="shared" si="0"/>
        <v>0.38484303503539963</v>
      </c>
      <c r="I25" s="182">
        <f t="shared" si="1"/>
        <v>0.48850467637962514</v>
      </c>
    </row>
    <row r="26" spans="1:9" ht="14.55" customHeight="1" x14ac:dyDescent="0.3">
      <c r="A26" s="165">
        <v>24</v>
      </c>
      <c r="B26" s="133" t="s">
        <v>457</v>
      </c>
      <c r="C26" s="197">
        <v>17654</v>
      </c>
      <c r="D26" s="157">
        <v>15106</v>
      </c>
      <c r="E26" s="131">
        <v>8337</v>
      </c>
      <c r="F26" s="131">
        <v>517</v>
      </c>
      <c r="G26" s="131">
        <v>1908</v>
      </c>
      <c r="H26" s="181">
        <f t="shared" si="0"/>
        <v>0.10883577662426559</v>
      </c>
      <c r="I26" s="182">
        <f t="shared" si="1"/>
        <v>0.55189990732159411</v>
      </c>
    </row>
    <row r="27" spans="1:9" ht="14.55" customHeight="1" x14ac:dyDescent="0.3">
      <c r="A27" s="170">
        <v>25</v>
      </c>
      <c r="B27" s="133" t="s">
        <v>464</v>
      </c>
      <c r="C27" s="197">
        <v>18171</v>
      </c>
      <c r="D27" s="157">
        <v>13562</v>
      </c>
      <c r="E27" s="131">
        <v>9232</v>
      </c>
      <c r="F27" s="131">
        <v>68</v>
      </c>
      <c r="G27" s="131">
        <v>4417</v>
      </c>
      <c r="H27" s="181">
        <f t="shared" si="0"/>
        <v>0.24474981991466727</v>
      </c>
      <c r="I27" s="182">
        <f t="shared" si="1"/>
        <v>0.68072555670255119</v>
      </c>
    </row>
    <row r="28" spans="1:9" ht="14.55" customHeight="1" x14ac:dyDescent="0.3">
      <c r="A28" s="165">
        <v>26</v>
      </c>
      <c r="B28" s="133" t="s">
        <v>465</v>
      </c>
      <c r="C28" s="197">
        <v>14215</v>
      </c>
      <c r="D28" s="157">
        <v>12687</v>
      </c>
      <c r="E28" s="131">
        <v>5901</v>
      </c>
      <c r="F28" s="131">
        <v>163</v>
      </c>
      <c r="G28" s="131">
        <v>1419</v>
      </c>
      <c r="H28" s="181">
        <f t="shared" si="0"/>
        <v>9.9446352232111568E-2</v>
      </c>
      <c r="I28" s="182">
        <f t="shared" si="1"/>
        <v>0.46512177819815559</v>
      </c>
    </row>
    <row r="29" spans="1:9" ht="14.55" customHeight="1" x14ac:dyDescent="0.3">
      <c r="A29" s="170">
        <v>27</v>
      </c>
      <c r="B29" s="133" t="s">
        <v>456</v>
      </c>
      <c r="C29" s="197">
        <v>13007</v>
      </c>
      <c r="D29" s="157">
        <v>11141</v>
      </c>
      <c r="E29" s="131">
        <v>6615</v>
      </c>
      <c r="F29" s="131">
        <v>120</v>
      </c>
      <c r="G29" s="131">
        <v>1638</v>
      </c>
      <c r="H29" s="181">
        <f t="shared" si="0"/>
        <v>0.12698658810760524</v>
      </c>
      <c r="I29" s="182">
        <f t="shared" si="1"/>
        <v>0.59375280495467198</v>
      </c>
    </row>
    <row r="30" spans="1:9" ht="14.55" customHeight="1" thickBot="1" x14ac:dyDescent="0.35">
      <c r="A30" s="165">
        <v>28</v>
      </c>
      <c r="B30" s="149" t="s">
        <v>449</v>
      </c>
      <c r="C30" s="198">
        <v>12125</v>
      </c>
      <c r="D30" s="158">
        <v>8317</v>
      </c>
      <c r="E30" s="134">
        <v>4030</v>
      </c>
      <c r="F30" s="134">
        <v>494</v>
      </c>
      <c r="G30" s="134">
        <v>3291</v>
      </c>
      <c r="H30" s="194">
        <f t="shared" si="0"/>
        <v>0.27193852255825485</v>
      </c>
      <c r="I30" s="195">
        <f t="shared" si="1"/>
        <v>0.48454971744619452</v>
      </c>
    </row>
    <row r="31" spans="1:9" ht="14.55" customHeight="1" thickTop="1" thickBot="1" x14ac:dyDescent="0.35">
      <c r="A31" s="196"/>
      <c r="B31" s="156" t="s">
        <v>538</v>
      </c>
      <c r="C31" s="136">
        <v>11716723</v>
      </c>
      <c r="D31" s="159">
        <v>9793634</v>
      </c>
      <c r="E31" s="136">
        <v>5112040</v>
      </c>
      <c r="F31" s="136">
        <v>65312</v>
      </c>
      <c r="G31" s="136">
        <v>1706003</v>
      </c>
      <c r="H31" s="187">
        <f t="shared" si="0"/>
        <v>0.1475149609393003</v>
      </c>
      <c r="I31" s="188">
        <f t="shared" si="1"/>
        <v>0.52197580591637383</v>
      </c>
    </row>
    <row r="32" spans="1:9" x14ac:dyDescent="0.3">
      <c r="A32" s="1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029B-A558-4B86-BFE7-17FD7BE56B52}">
  <sheetPr>
    <tabColor theme="5" tint="0.79998168889431442"/>
  </sheetPr>
  <dimension ref="A1:G32"/>
  <sheetViews>
    <sheetView workbookViewId="0">
      <selection activeCell="A2" sqref="A2"/>
    </sheetView>
  </sheetViews>
  <sheetFormatPr defaultColWidth="8.77734375" defaultRowHeight="14.4" x14ac:dyDescent="0.3"/>
  <cols>
    <col min="1" max="1" width="18.5546875" style="82" customWidth="1"/>
    <col min="2" max="4" width="12.77734375" style="82" customWidth="1"/>
    <col min="5" max="16384" width="8.77734375" style="82"/>
  </cols>
  <sheetData>
    <row r="1" spans="1:4" ht="15" thickBot="1" x14ac:dyDescent="0.35">
      <c r="A1" s="80"/>
      <c r="B1" s="81"/>
      <c r="C1" s="81"/>
      <c r="D1" s="81"/>
    </row>
    <row r="2" spans="1:4" ht="77.25" customHeight="1" x14ac:dyDescent="0.3">
      <c r="A2" s="218" t="s">
        <v>0</v>
      </c>
      <c r="B2" s="219" t="s">
        <v>561</v>
      </c>
      <c r="C2" s="220" t="s">
        <v>562</v>
      </c>
      <c r="D2" s="221" t="s">
        <v>563</v>
      </c>
    </row>
    <row r="3" spans="1:4" x14ac:dyDescent="0.3">
      <c r="A3" s="209" t="s">
        <v>3</v>
      </c>
      <c r="B3" s="207">
        <v>224747</v>
      </c>
      <c r="C3" s="207">
        <v>30</v>
      </c>
      <c r="D3" s="210">
        <f>SUM(B3:C3)</f>
        <v>224777</v>
      </c>
    </row>
    <row r="4" spans="1:4" x14ac:dyDescent="0.3">
      <c r="A4" s="209" t="s">
        <v>443</v>
      </c>
      <c r="B4" s="207">
        <v>188766</v>
      </c>
      <c r="C4" s="207">
        <v>5907</v>
      </c>
      <c r="D4" s="210">
        <f>SUM(B4:C4)</f>
        <v>194673</v>
      </c>
    </row>
    <row r="5" spans="1:4" x14ac:dyDescent="0.3">
      <c r="A5" s="209" t="s">
        <v>444</v>
      </c>
      <c r="B5" s="207">
        <v>96142</v>
      </c>
      <c r="C5" s="207">
        <v>74</v>
      </c>
      <c r="D5" s="210">
        <f t="shared" ref="D5:D29" si="0">SUM(B5:C5)</f>
        <v>96216</v>
      </c>
    </row>
    <row r="6" spans="1:4" x14ac:dyDescent="0.3">
      <c r="A6" s="209" t="s">
        <v>452</v>
      </c>
      <c r="B6" s="207">
        <v>33441</v>
      </c>
      <c r="C6" s="207">
        <v>136</v>
      </c>
      <c r="D6" s="210">
        <f t="shared" si="0"/>
        <v>33577</v>
      </c>
    </row>
    <row r="7" spans="1:4" x14ac:dyDescent="0.3">
      <c r="A7" s="209" t="s">
        <v>446</v>
      </c>
      <c r="B7" s="207">
        <v>126628</v>
      </c>
      <c r="C7" s="207">
        <v>6</v>
      </c>
      <c r="D7" s="210">
        <f t="shared" si="0"/>
        <v>126634</v>
      </c>
    </row>
    <row r="8" spans="1:4" x14ac:dyDescent="0.3">
      <c r="A8" s="209" t="s">
        <v>448</v>
      </c>
      <c r="B8" s="207">
        <v>99745</v>
      </c>
      <c r="C8" s="207">
        <v>2</v>
      </c>
      <c r="D8" s="210">
        <f t="shared" si="0"/>
        <v>99747</v>
      </c>
    </row>
    <row r="9" spans="1:4" x14ac:dyDescent="0.3">
      <c r="A9" s="209" t="s">
        <v>449</v>
      </c>
      <c r="B9" s="207">
        <v>8317</v>
      </c>
      <c r="C9" s="207">
        <v>45</v>
      </c>
      <c r="D9" s="210">
        <f t="shared" si="0"/>
        <v>8362</v>
      </c>
    </row>
    <row r="10" spans="1:4" x14ac:dyDescent="0.3">
      <c r="A10" s="209" t="s">
        <v>520</v>
      </c>
      <c r="B10" s="207">
        <v>74931</v>
      </c>
      <c r="C10" s="207">
        <v>455</v>
      </c>
      <c r="D10" s="210">
        <f t="shared" si="0"/>
        <v>75386</v>
      </c>
    </row>
    <row r="11" spans="1:4" x14ac:dyDescent="0.3">
      <c r="A11" s="209" t="s">
        <v>451</v>
      </c>
      <c r="B11" s="207">
        <v>2549735</v>
      </c>
      <c r="C11" s="207">
        <v>6618</v>
      </c>
      <c r="D11" s="210">
        <f t="shared" si="0"/>
        <v>2556353</v>
      </c>
    </row>
    <row r="12" spans="1:4" x14ac:dyDescent="0.3">
      <c r="A12" s="209" t="s">
        <v>447</v>
      </c>
      <c r="B12" s="207">
        <v>1291988</v>
      </c>
      <c r="C12" s="207">
        <v>8921</v>
      </c>
      <c r="D12" s="210">
        <f t="shared" si="0"/>
        <v>1300909</v>
      </c>
    </row>
    <row r="13" spans="1:4" x14ac:dyDescent="0.3">
      <c r="A13" s="209" t="s">
        <v>450</v>
      </c>
      <c r="B13" s="207">
        <v>609612</v>
      </c>
      <c r="C13" s="207">
        <v>7229</v>
      </c>
      <c r="D13" s="210">
        <f t="shared" si="0"/>
        <v>616841</v>
      </c>
    </row>
    <row r="14" spans="1:4" x14ac:dyDescent="0.3">
      <c r="A14" s="209" t="s">
        <v>453</v>
      </c>
      <c r="B14" s="207">
        <v>219272</v>
      </c>
      <c r="C14" s="207">
        <v>0</v>
      </c>
      <c r="D14" s="210">
        <f t="shared" si="0"/>
        <v>219272</v>
      </c>
    </row>
    <row r="15" spans="1:4" x14ac:dyDescent="0.3">
      <c r="A15" s="209" t="s">
        <v>454</v>
      </c>
      <c r="B15" s="207">
        <v>32316</v>
      </c>
      <c r="C15" s="207">
        <v>190</v>
      </c>
      <c r="D15" s="210">
        <f t="shared" si="0"/>
        <v>32506</v>
      </c>
    </row>
    <row r="16" spans="1:4" x14ac:dyDescent="0.3">
      <c r="A16" s="209" t="s">
        <v>497</v>
      </c>
      <c r="B16" s="207">
        <v>1094244</v>
      </c>
      <c r="C16" s="207">
        <v>11170</v>
      </c>
      <c r="D16" s="210">
        <f t="shared" si="0"/>
        <v>1105414</v>
      </c>
    </row>
    <row r="17" spans="1:7" x14ac:dyDescent="0.3">
      <c r="A17" s="209" t="s">
        <v>457</v>
      </c>
      <c r="B17" s="207">
        <v>15106</v>
      </c>
      <c r="C17" s="207">
        <v>220</v>
      </c>
      <c r="D17" s="210">
        <f t="shared" si="0"/>
        <v>15326</v>
      </c>
    </row>
    <row r="18" spans="1:7" x14ac:dyDescent="0.3">
      <c r="A18" s="209" t="s">
        <v>455</v>
      </c>
      <c r="B18" s="207">
        <v>28131</v>
      </c>
      <c r="C18" s="207">
        <v>178</v>
      </c>
      <c r="D18" s="210">
        <f t="shared" si="0"/>
        <v>28309</v>
      </c>
    </row>
    <row r="19" spans="1:7" x14ac:dyDescent="0.3">
      <c r="A19" s="209" t="s">
        <v>456</v>
      </c>
      <c r="B19" s="207">
        <v>11141</v>
      </c>
      <c r="C19" s="207">
        <v>1</v>
      </c>
      <c r="D19" s="210">
        <f t="shared" si="0"/>
        <v>11142</v>
      </c>
    </row>
    <row r="20" spans="1:7" x14ac:dyDescent="0.3">
      <c r="A20" s="209" t="s">
        <v>458</v>
      </c>
      <c r="B20" s="207">
        <v>26837</v>
      </c>
      <c r="C20" s="207">
        <v>61</v>
      </c>
      <c r="D20" s="210">
        <f t="shared" si="0"/>
        <v>26898</v>
      </c>
    </row>
    <row r="21" spans="1:7" x14ac:dyDescent="0.3">
      <c r="A21" s="209" t="s">
        <v>459</v>
      </c>
      <c r="B21" s="207">
        <v>602158</v>
      </c>
      <c r="C21" s="207">
        <v>14801</v>
      </c>
      <c r="D21" s="210">
        <f t="shared" si="0"/>
        <v>616959</v>
      </c>
    </row>
    <row r="22" spans="1:7" ht="14.55" customHeight="1" x14ac:dyDescent="0.3">
      <c r="A22" s="209" t="s">
        <v>460</v>
      </c>
      <c r="B22" s="207">
        <v>130796</v>
      </c>
      <c r="C22" s="207">
        <v>28</v>
      </c>
      <c r="D22" s="210">
        <f t="shared" si="0"/>
        <v>130824</v>
      </c>
      <c r="G22" s="83"/>
    </row>
    <row r="23" spans="1:7" x14ac:dyDescent="0.3">
      <c r="A23" s="209" t="s">
        <v>461</v>
      </c>
      <c r="B23" s="207">
        <v>91905</v>
      </c>
      <c r="C23" s="207">
        <v>1215</v>
      </c>
      <c r="D23" s="210">
        <f t="shared" si="0"/>
        <v>93120</v>
      </c>
    </row>
    <row r="24" spans="1:7" x14ac:dyDescent="0.3">
      <c r="A24" s="209" t="s">
        <v>467</v>
      </c>
      <c r="B24" s="207">
        <v>174084</v>
      </c>
      <c r="C24" s="207">
        <v>4294</v>
      </c>
      <c r="D24" s="210">
        <f t="shared" si="0"/>
        <v>178378</v>
      </c>
    </row>
    <row r="25" spans="1:7" x14ac:dyDescent="0.3">
      <c r="A25" s="209" t="s">
        <v>462</v>
      </c>
      <c r="B25" s="207">
        <v>31242</v>
      </c>
      <c r="C25" s="207">
        <v>231</v>
      </c>
      <c r="D25" s="210">
        <f t="shared" si="0"/>
        <v>31473</v>
      </c>
    </row>
    <row r="26" spans="1:7" x14ac:dyDescent="0.3">
      <c r="A26" s="209" t="s">
        <v>465</v>
      </c>
      <c r="B26" s="207">
        <v>12687</v>
      </c>
      <c r="C26" s="207">
        <v>2</v>
      </c>
      <c r="D26" s="210">
        <f t="shared" si="0"/>
        <v>12689</v>
      </c>
    </row>
    <row r="27" spans="1:7" x14ac:dyDescent="0.3">
      <c r="A27" s="209" t="s">
        <v>464</v>
      </c>
      <c r="B27" s="207">
        <v>13562</v>
      </c>
      <c r="C27" s="207">
        <v>1129</v>
      </c>
      <c r="D27" s="210">
        <f t="shared" si="0"/>
        <v>14691</v>
      </c>
    </row>
    <row r="28" spans="1:7" x14ac:dyDescent="0.3">
      <c r="A28" s="209" t="s">
        <v>498</v>
      </c>
      <c r="B28" s="207">
        <v>1305186</v>
      </c>
      <c r="C28" s="207">
        <v>22112</v>
      </c>
      <c r="D28" s="210">
        <f t="shared" si="0"/>
        <v>1327298</v>
      </c>
    </row>
    <row r="29" spans="1:7" x14ac:dyDescent="0.3">
      <c r="A29" s="209" t="s">
        <v>463</v>
      </c>
      <c r="B29" s="207">
        <v>140422</v>
      </c>
      <c r="C29" s="207">
        <v>0</v>
      </c>
      <c r="D29" s="210">
        <f t="shared" si="0"/>
        <v>140422</v>
      </c>
    </row>
    <row r="30" spans="1:7" ht="15" thickBot="1" x14ac:dyDescent="0.35">
      <c r="A30" s="215" t="s">
        <v>445</v>
      </c>
      <c r="B30" s="216">
        <v>560493</v>
      </c>
      <c r="C30" s="216">
        <v>64</v>
      </c>
      <c r="D30" s="217">
        <f>SUM(B30:C30)</f>
        <v>560557</v>
      </c>
    </row>
    <row r="31" spans="1:7" ht="15.6" thickTop="1" thickBot="1" x14ac:dyDescent="0.35">
      <c r="A31" s="213" t="s">
        <v>538</v>
      </c>
      <c r="B31" s="211">
        <f>SUM(B3:B30)</f>
        <v>9793634</v>
      </c>
      <c r="C31" s="212">
        <f>SUM(C3:C30)</f>
        <v>85119</v>
      </c>
      <c r="D31" s="214">
        <f>SUM(D3:D30)</f>
        <v>9878753</v>
      </c>
    </row>
    <row r="32" spans="1:7" x14ac:dyDescent="0.3">
      <c r="A32" s="84"/>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632DF-8A9A-4D98-B219-02F42E85403C}">
  <sheetPr>
    <tabColor theme="5" tint="-0.249977111117893"/>
  </sheetPr>
  <dimension ref="A1:I166"/>
  <sheetViews>
    <sheetView zoomScaleNormal="100" workbookViewId="0">
      <selection activeCell="A2" sqref="A2"/>
    </sheetView>
  </sheetViews>
  <sheetFormatPr defaultRowHeight="14.4" x14ac:dyDescent="0.3"/>
  <cols>
    <col min="1" max="1" width="8.21875" customWidth="1"/>
    <col min="2" max="2" width="29" bestFit="1" customWidth="1"/>
    <col min="3" max="9" width="15.77734375" customWidth="1"/>
  </cols>
  <sheetData>
    <row r="1" spans="1:9" ht="15" thickBot="1" x14ac:dyDescent="0.35"/>
    <row r="2" spans="1:9" ht="72" customHeight="1" x14ac:dyDescent="0.3">
      <c r="A2" s="222" t="s">
        <v>542</v>
      </c>
      <c r="B2" s="224" t="s">
        <v>566</v>
      </c>
      <c r="C2" s="135" t="s">
        <v>557</v>
      </c>
      <c r="D2" s="135" t="s">
        <v>569</v>
      </c>
      <c r="E2" s="135" t="s">
        <v>558</v>
      </c>
      <c r="F2" s="135" t="s">
        <v>559</v>
      </c>
      <c r="G2" s="135" t="s">
        <v>560</v>
      </c>
      <c r="H2" s="242" t="s">
        <v>540</v>
      </c>
      <c r="I2" s="243" t="s">
        <v>539</v>
      </c>
    </row>
    <row r="3" spans="1:9" x14ac:dyDescent="0.3">
      <c r="A3" s="223">
        <v>1</v>
      </c>
      <c r="B3" s="133" t="s">
        <v>85</v>
      </c>
      <c r="C3" s="147">
        <v>1779255</v>
      </c>
      <c r="D3" s="131">
        <v>1685502</v>
      </c>
      <c r="E3" s="131">
        <v>574635</v>
      </c>
      <c r="F3" s="131">
        <v>613</v>
      </c>
      <c r="G3" s="148">
        <v>80703</v>
      </c>
      <c r="H3" s="225">
        <f>IF(C3&lt;&gt;0,G3/(D3+F3+G3),"")</f>
        <v>4.5677030684541362E-2</v>
      </c>
      <c r="I3" s="226">
        <f>IF(D3&lt;&gt;0,E3/D3,"")</f>
        <v>0.34092810331877388</v>
      </c>
    </row>
    <row r="4" spans="1:9" x14ac:dyDescent="0.3">
      <c r="A4" s="223">
        <v>2</v>
      </c>
      <c r="B4" s="133" t="s">
        <v>386</v>
      </c>
      <c r="C4" s="147">
        <v>1173917</v>
      </c>
      <c r="D4" s="131">
        <v>993875</v>
      </c>
      <c r="E4" s="131">
        <v>645583</v>
      </c>
      <c r="F4" s="131">
        <v>6187</v>
      </c>
      <c r="G4" s="148">
        <v>170129</v>
      </c>
      <c r="H4" s="225">
        <f t="shared" ref="H4:H67" si="0">IF(C4&lt;&gt;0,G4/(D4+F4+G4),"")</f>
        <v>0.1453856678097849</v>
      </c>
      <c r="I4" s="226">
        <f t="shared" ref="I4:I67" si="1">IF(D4&lt;&gt;0,E4/D4,"")</f>
        <v>0.64956156458307135</v>
      </c>
    </row>
    <row r="5" spans="1:9" x14ac:dyDescent="0.3">
      <c r="A5" s="223">
        <v>3</v>
      </c>
      <c r="B5" s="133" t="s">
        <v>178</v>
      </c>
      <c r="C5" s="147">
        <v>1108239</v>
      </c>
      <c r="D5" s="131">
        <v>936748</v>
      </c>
      <c r="E5" s="131">
        <v>588661</v>
      </c>
      <c r="F5" s="131">
        <v>2949</v>
      </c>
      <c r="G5" s="148">
        <v>165266</v>
      </c>
      <c r="H5" s="225">
        <f t="shared" si="0"/>
        <v>0.14956699907598717</v>
      </c>
      <c r="I5" s="226">
        <f t="shared" si="1"/>
        <v>0.62840913458048486</v>
      </c>
    </row>
    <row r="6" spans="1:9" x14ac:dyDescent="0.3">
      <c r="A6" s="223">
        <v>4</v>
      </c>
      <c r="B6" s="133" t="s">
        <v>260</v>
      </c>
      <c r="C6" s="147">
        <v>606800</v>
      </c>
      <c r="D6" s="131">
        <v>457850</v>
      </c>
      <c r="E6" s="131">
        <v>255245</v>
      </c>
      <c r="F6" s="131">
        <v>1834</v>
      </c>
      <c r="G6" s="148">
        <v>115774</v>
      </c>
      <c r="H6" s="225">
        <f t="shared" si="0"/>
        <v>0.20118583806289947</v>
      </c>
      <c r="I6" s="226">
        <f t="shared" si="1"/>
        <v>0.55748607622583812</v>
      </c>
    </row>
    <row r="7" spans="1:9" x14ac:dyDescent="0.3">
      <c r="A7" s="223">
        <v>5</v>
      </c>
      <c r="B7" s="133" t="s">
        <v>314</v>
      </c>
      <c r="C7" s="147">
        <v>606594</v>
      </c>
      <c r="D7" s="131">
        <v>541839</v>
      </c>
      <c r="E7" s="131">
        <v>223996</v>
      </c>
      <c r="F7" s="131">
        <v>10790</v>
      </c>
      <c r="G7" s="148">
        <v>44885</v>
      </c>
      <c r="H7" s="225">
        <f t="shared" si="0"/>
        <v>7.5119578788112082E-2</v>
      </c>
      <c r="I7" s="226">
        <f t="shared" si="1"/>
        <v>0.41339955226552538</v>
      </c>
    </row>
    <row r="8" spans="1:9" x14ac:dyDescent="0.3">
      <c r="A8" s="223">
        <v>6</v>
      </c>
      <c r="B8" s="133" t="s">
        <v>6</v>
      </c>
      <c r="C8" s="147">
        <v>544634</v>
      </c>
      <c r="D8" s="131">
        <v>340780</v>
      </c>
      <c r="E8" s="131">
        <v>99870</v>
      </c>
      <c r="F8" s="131">
        <v>2797</v>
      </c>
      <c r="G8" s="148">
        <v>185101</v>
      </c>
      <c r="H8" s="225">
        <f t="shared" si="0"/>
        <v>0.35012048922028155</v>
      </c>
      <c r="I8" s="226">
        <f t="shared" si="1"/>
        <v>0.29306297317917718</v>
      </c>
    </row>
    <row r="9" spans="1:9" x14ac:dyDescent="0.3">
      <c r="A9" s="223">
        <v>7</v>
      </c>
      <c r="B9" s="133" t="s">
        <v>328</v>
      </c>
      <c r="C9" s="147">
        <v>505455</v>
      </c>
      <c r="D9" s="131">
        <v>470886</v>
      </c>
      <c r="E9" s="131">
        <v>436049</v>
      </c>
      <c r="F9" s="131">
        <v>977</v>
      </c>
      <c r="G9" s="148">
        <v>29517</v>
      </c>
      <c r="H9" s="225">
        <f t="shared" si="0"/>
        <v>5.8871514619649769E-2</v>
      </c>
      <c r="I9" s="226">
        <f t="shared" si="1"/>
        <v>0.92601818699218075</v>
      </c>
    </row>
    <row r="10" spans="1:9" x14ac:dyDescent="0.3">
      <c r="A10" s="223">
        <v>8</v>
      </c>
      <c r="B10" s="133" t="s">
        <v>408</v>
      </c>
      <c r="C10" s="147">
        <v>470569</v>
      </c>
      <c r="D10" s="131">
        <v>432901</v>
      </c>
      <c r="E10" s="131">
        <v>213898</v>
      </c>
      <c r="F10" s="131">
        <v>1042</v>
      </c>
      <c r="G10" s="148">
        <v>32390</v>
      </c>
      <c r="H10" s="225">
        <f t="shared" si="0"/>
        <v>6.945680447234058E-2</v>
      </c>
      <c r="I10" s="226">
        <f t="shared" si="1"/>
        <v>0.49410373272411012</v>
      </c>
    </row>
    <row r="11" spans="1:9" x14ac:dyDescent="0.3">
      <c r="A11" s="223">
        <v>9</v>
      </c>
      <c r="B11" s="133" t="s">
        <v>376</v>
      </c>
      <c r="C11" s="147">
        <v>265243</v>
      </c>
      <c r="D11" s="131">
        <v>247611</v>
      </c>
      <c r="E11" s="131">
        <v>127119</v>
      </c>
      <c r="F11" s="131">
        <v>97</v>
      </c>
      <c r="G11" s="148">
        <v>16361</v>
      </c>
      <c r="H11" s="225">
        <f t="shared" si="0"/>
        <v>6.1957291465488187E-2</v>
      </c>
      <c r="I11" s="226">
        <f t="shared" si="1"/>
        <v>0.51338187721870188</v>
      </c>
    </row>
    <row r="12" spans="1:9" x14ac:dyDescent="0.3">
      <c r="A12" s="223">
        <v>10</v>
      </c>
      <c r="B12" s="133" t="s">
        <v>405</v>
      </c>
      <c r="C12" s="147">
        <v>260229</v>
      </c>
      <c r="D12" s="131">
        <v>196109</v>
      </c>
      <c r="E12" s="131">
        <v>108231</v>
      </c>
      <c r="F12" s="131">
        <v>1984</v>
      </c>
      <c r="G12" s="148">
        <v>61738</v>
      </c>
      <c r="H12" s="225">
        <f t="shared" si="0"/>
        <v>0.23760829154334934</v>
      </c>
      <c r="I12" s="226">
        <f t="shared" si="1"/>
        <v>0.55189206002784164</v>
      </c>
    </row>
    <row r="13" spans="1:9" x14ac:dyDescent="0.3">
      <c r="A13" s="223">
        <v>11</v>
      </c>
      <c r="B13" s="133" t="s">
        <v>304</v>
      </c>
      <c r="C13" s="147">
        <v>218301</v>
      </c>
      <c r="D13" s="131">
        <v>203546</v>
      </c>
      <c r="E13" s="131">
        <v>140139</v>
      </c>
      <c r="F13" s="131">
        <v>26</v>
      </c>
      <c r="G13" s="148">
        <v>13259</v>
      </c>
      <c r="H13" s="225">
        <f t="shared" si="0"/>
        <v>6.1149005446638163E-2</v>
      </c>
      <c r="I13" s="226">
        <f t="shared" si="1"/>
        <v>0.68848810588269971</v>
      </c>
    </row>
    <row r="14" spans="1:9" x14ac:dyDescent="0.3">
      <c r="A14" s="223">
        <v>12</v>
      </c>
      <c r="B14" s="133" t="s">
        <v>122</v>
      </c>
      <c r="C14" s="147">
        <v>209438</v>
      </c>
      <c r="D14" s="131">
        <v>151968</v>
      </c>
      <c r="E14" s="131">
        <v>88083</v>
      </c>
      <c r="F14" s="131">
        <v>1451</v>
      </c>
      <c r="G14" s="148">
        <v>52978</v>
      </c>
      <c r="H14" s="225">
        <f t="shared" si="0"/>
        <v>0.2566800874043712</v>
      </c>
      <c r="I14" s="226">
        <f t="shared" si="1"/>
        <v>0.57961544535691722</v>
      </c>
    </row>
    <row r="15" spans="1:9" x14ac:dyDescent="0.3">
      <c r="A15" s="223">
        <v>13</v>
      </c>
      <c r="B15" s="133" t="s">
        <v>185</v>
      </c>
      <c r="C15" s="147">
        <v>203557</v>
      </c>
      <c r="D15" s="131">
        <v>192665</v>
      </c>
      <c r="E15" s="131">
        <v>79367</v>
      </c>
      <c r="F15" s="131">
        <v>600</v>
      </c>
      <c r="G15" s="148">
        <v>8645</v>
      </c>
      <c r="H15" s="225">
        <f t="shared" si="0"/>
        <v>4.2816106185924421E-2</v>
      </c>
      <c r="I15" s="226">
        <f t="shared" si="1"/>
        <v>0.41194300988762877</v>
      </c>
    </row>
    <row r="16" spans="1:9" x14ac:dyDescent="0.3">
      <c r="A16" s="223">
        <v>14</v>
      </c>
      <c r="B16" s="133" t="s">
        <v>414</v>
      </c>
      <c r="C16" s="147">
        <v>201602</v>
      </c>
      <c r="D16" s="131">
        <v>188940</v>
      </c>
      <c r="E16" s="131">
        <v>99315</v>
      </c>
      <c r="F16" s="131">
        <v>7199</v>
      </c>
      <c r="G16" s="148">
        <v>8171</v>
      </c>
      <c r="H16" s="225">
        <f t="shared" si="0"/>
        <v>3.9993147667759778E-2</v>
      </c>
      <c r="I16" s="226">
        <f t="shared" si="1"/>
        <v>0.52564306128929816</v>
      </c>
    </row>
    <row r="17" spans="1:9" x14ac:dyDescent="0.3">
      <c r="A17" s="223">
        <v>15</v>
      </c>
      <c r="B17" s="133" t="s">
        <v>344</v>
      </c>
      <c r="C17" s="147">
        <v>193768</v>
      </c>
      <c r="D17" s="131">
        <v>180416</v>
      </c>
      <c r="E17" s="131">
        <v>130316</v>
      </c>
      <c r="F17" s="131">
        <v>215</v>
      </c>
      <c r="G17" s="148">
        <v>10905</v>
      </c>
      <c r="H17" s="225">
        <f t="shared" si="0"/>
        <v>5.6934466627683568E-2</v>
      </c>
      <c r="I17" s="226">
        <f t="shared" si="1"/>
        <v>0.72230844271018091</v>
      </c>
    </row>
    <row r="18" spans="1:9" x14ac:dyDescent="0.3">
      <c r="A18" s="223">
        <v>16</v>
      </c>
      <c r="B18" s="133" t="s">
        <v>211</v>
      </c>
      <c r="C18" s="147">
        <v>179446</v>
      </c>
      <c r="D18" s="131">
        <v>161432</v>
      </c>
      <c r="E18" s="131">
        <v>64787</v>
      </c>
      <c r="F18" s="131">
        <v>2079</v>
      </c>
      <c r="G18" s="148">
        <v>16134</v>
      </c>
      <c r="H18" s="225">
        <f t="shared" si="0"/>
        <v>8.9810459517381508E-2</v>
      </c>
      <c r="I18" s="226">
        <f t="shared" si="1"/>
        <v>0.40132687447346249</v>
      </c>
    </row>
    <row r="19" spans="1:9" x14ac:dyDescent="0.3">
      <c r="A19" s="223">
        <v>17</v>
      </c>
      <c r="B19" s="133" t="s">
        <v>384</v>
      </c>
      <c r="C19" s="147">
        <v>177951</v>
      </c>
      <c r="D19" s="131">
        <v>136972</v>
      </c>
      <c r="E19" s="131">
        <v>79205</v>
      </c>
      <c r="F19" s="131">
        <v>524</v>
      </c>
      <c r="G19" s="148">
        <v>38055</v>
      </c>
      <c r="H19" s="225">
        <f t="shared" si="0"/>
        <v>0.21677461250576754</v>
      </c>
      <c r="I19" s="226">
        <f t="shared" si="1"/>
        <v>0.57825687001722981</v>
      </c>
    </row>
    <row r="20" spans="1:9" x14ac:dyDescent="0.3">
      <c r="A20" s="223">
        <v>18</v>
      </c>
      <c r="B20" s="133" t="s">
        <v>218</v>
      </c>
      <c r="C20" s="147">
        <v>170754</v>
      </c>
      <c r="D20" s="131">
        <v>157790</v>
      </c>
      <c r="E20" s="131">
        <v>140462</v>
      </c>
      <c r="F20" s="131">
        <v>378</v>
      </c>
      <c r="G20" s="148">
        <v>11309</v>
      </c>
      <c r="H20" s="225">
        <f t="shared" si="0"/>
        <v>6.6728818659759145E-2</v>
      </c>
      <c r="I20" s="226">
        <f t="shared" si="1"/>
        <v>0.89018315482603461</v>
      </c>
    </row>
    <row r="21" spans="1:9" x14ac:dyDescent="0.3">
      <c r="A21" s="223">
        <v>19</v>
      </c>
      <c r="B21" s="133" t="s">
        <v>31</v>
      </c>
      <c r="C21" s="147">
        <v>164009</v>
      </c>
      <c r="D21" s="131">
        <v>157158</v>
      </c>
      <c r="E21" s="131">
        <v>136863</v>
      </c>
      <c r="F21" s="131">
        <v>261</v>
      </c>
      <c r="G21" s="148">
        <v>5679</v>
      </c>
      <c r="H21" s="225">
        <f t="shared" si="0"/>
        <v>3.4819556340359784E-2</v>
      </c>
      <c r="I21" s="226">
        <f t="shared" si="1"/>
        <v>0.87086244416447145</v>
      </c>
    </row>
    <row r="22" spans="1:9" x14ac:dyDescent="0.3">
      <c r="A22" s="223">
        <v>20</v>
      </c>
      <c r="B22" s="133" t="s">
        <v>187</v>
      </c>
      <c r="C22" s="147">
        <v>162017</v>
      </c>
      <c r="D22" s="131">
        <v>119761</v>
      </c>
      <c r="E22" s="131">
        <v>53369</v>
      </c>
      <c r="F22" s="131">
        <v>1726</v>
      </c>
      <c r="G22" s="148">
        <v>42653</v>
      </c>
      <c r="H22" s="225">
        <f t="shared" si="0"/>
        <v>0.25985743877178019</v>
      </c>
      <c r="I22" s="226">
        <f t="shared" si="1"/>
        <v>0.44562921151292995</v>
      </c>
    </row>
    <row r="23" spans="1:9" x14ac:dyDescent="0.3">
      <c r="A23" s="223">
        <v>21</v>
      </c>
      <c r="B23" s="133" t="s">
        <v>225</v>
      </c>
      <c r="C23" s="147">
        <v>115890</v>
      </c>
      <c r="D23" s="131">
        <v>93158</v>
      </c>
      <c r="E23" s="131">
        <v>54035</v>
      </c>
      <c r="F23" s="131">
        <v>2581</v>
      </c>
      <c r="G23" s="148">
        <v>19463</v>
      </c>
      <c r="H23" s="225">
        <f t="shared" si="0"/>
        <v>0.16894671967500563</v>
      </c>
      <c r="I23" s="226">
        <f t="shared" si="1"/>
        <v>0.58003606775585559</v>
      </c>
    </row>
    <row r="24" spans="1:9" x14ac:dyDescent="0.3">
      <c r="A24" s="223">
        <v>22</v>
      </c>
      <c r="B24" s="133" t="s">
        <v>283</v>
      </c>
      <c r="C24" s="147">
        <v>111201</v>
      </c>
      <c r="D24" s="131">
        <v>58808</v>
      </c>
      <c r="E24" s="131">
        <v>20879</v>
      </c>
      <c r="F24" s="131">
        <v>498</v>
      </c>
      <c r="G24" s="148">
        <v>50376</v>
      </c>
      <c r="H24" s="225">
        <f t="shared" si="0"/>
        <v>0.45929140606480551</v>
      </c>
      <c r="I24" s="226">
        <f t="shared" si="1"/>
        <v>0.35503672969663991</v>
      </c>
    </row>
    <row r="25" spans="1:9" x14ac:dyDescent="0.3">
      <c r="A25" s="223">
        <v>23</v>
      </c>
      <c r="B25" s="133" t="s">
        <v>434</v>
      </c>
      <c r="C25" s="147">
        <v>110093</v>
      </c>
      <c r="D25" s="131">
        <v>97327</v>
      </c>
      <c r="E25" s="131">
        <v>27719</v>
      </c>
      <c r="F25" s="131">
        <v>501</v>
      </c>
      <c r="G25" s="148">
        <v>11874</v>
      </c>
      <c r="H25" s="225">
        <f t="shared" si="0"/>
        <v>0.10823868297752091</v>
      </c>
      <c r="I25" s="226">
        <f t="shared" si="1"/>
        <v>0.28480277826296918</v>
      </c>
    </row>
    <row r="26" spans="1:9" x14ac:dyDescent="0.3">
      <c r="A26" s="223">
        <v>24</v>
      </c>
      <c r="B26" s="133" t="s">
        <v>310</v>
      </c>
      <c r="C26" s="147">
        <v>105290</v>
      </c>
      <c r="D26" s="131">
        <v>86533</v>
      </c>
      <c r="E26" s="131">
        <v>63621</v>
      </c>
      <c r="F26" s="131">
        <v>624</v>
      </c>
      <c r="G26" s="148">
        <v>16459</v>
      </c>
      <c r="H26" s="225">
        <f t="shared" si="0"/>
        <v>0.15884612415071031</v>
      </c>
      <c r="I26" s="226">
        <f t="shared" si="1"/>
        <v>0.73522240070262213</v>
      </c>
    </row>
    <row r="27" spans="1:9" x14ac:dyDescent="0.3">
      <c r="A27" s="223">
        <v>25</v>
      </c>
      <c r="B27" s="133" t="s">
        <v>120</v>
      </c>
      <c r="C27" s="147">
        <v>103785</v>
      </c>
      <c r="D27" s="131">
        <v>71922</v>
      </c>
      <c r="E27" s="131">
        <v>28420</v>
      </c>
      <c r="F27" s="131">
        <v>31</v>
      </c>
      <c r="G27" s="148">
        <v>30322</v>
      </c>
      <c r="H27" s="225">
        <f t="shared" si="0"/>
        <v>0.29647518944023465</v>
      </c>
      <c r="I27" s="226">
        <f t="shared" si="1"/>
        <v>0.39515030171574761</v>
      </c>
    </row>
    <row r="28" spans="1:9" x14ac:dyDescent="0.3">
      <c r="A28" s="223">
        <v>26</v>
      </c>
      <c r="B28" s="133" t="s">
        <v>17</v>
      </c>
      <c r="C28" s="147">
        <v>100352</v>
      </c>
      <c r="D28" s="131">
        <v>86262</v>
      </c>
      <c r="E28" s="131">
        <v>39720</v>
      </c>
      <c r="F28" s="131">
        <v>372</v>
      </c>
      <c r="G28" s="148">
        <v>12195</v>
      </c>
      <c r="H28" s="225">
        <f t="shared" si="0"/>
        <v>0.12339495492213824</v>
      </c>
      <c r="I28" s="226">
        <f t="shared" si="1"/>
        <v>0.46045767545384991</v>
      </c>
    </row>
    <row r="29" spans="1:9" x14ac:dyDescent="0.3">
      <c r="A29" s="223">
        <v>27</v>
      </c>
      <c r="B29" s="133" t="s">
        <v>25</v>
      </c>
      <c r="C29" s="147">
        <v>90634</v>
      </c>
      <c r="D29" s="131">
        <v>81326</v>
      </c>
      <c r="E29" s="131">
        <v>37335</v>
      </c>
      <c r="F29" s="131">
        <v>190</v>
      </c>
      <c r="G29" s="148">
        <v>8708</v>
      </c>
      <c r="H29" s="225">
        <f t="shared" si="0"/>
        <v>9.6515339599219721E-2</v>
      </c>
      <c r="I29" s="226">
        <f t="shared" si="1"/>
        <v>0.45907827754961511</v>
      </c>
    </row>
    <row r="30" spans="1:9" x14ac:dyDescent="0.3">
      <c r="A30" s="223">
        <v>28</v>
      </c>
      <c r="B30" s="133" t="s">
        <v>293</v>
      </c>
      <c r="C30" s="147">
        <v>78362</v>
      </c>
      <c r="D30" s="131">
        <v>38097</v>
      </c>
      <c r="E30" s="131">
        <v>17833</v>
      </c>
      <c r="F30" s="131">
        <v>795</v>
      </c>
      <c r="G30" s="148">
        <v>35139</v>
      </c>
      <c r="H30" s="225">
        <f t="shared" si="0"/>
        <v>0.47465251043481782</v>
      </c>
      <c r="I30" s="226">
        <f t="shared" si="1"/>
        <v>0.46809460062472108</v>
      </c>
    </row>
    <row r="31" spans="1:9" x14ac:dyDescent="0.3">
      <c r="A31" s="223">
        <v>29</v>
      </c>
      <c r="B31" s="133" t="s">
        <v>105</v>
      </c>
      <c r="C31" s="147">
        <v>77385</v>
      </c>
      <c r="D31" s="131">
        <v>49793</v>
      </c>
      <c r="E31" s="131">
        <v>21414</v>
      </c>
      <c r="F31" s="131">
        <v>42</v>
      </c>
      <c r="G31" s="148">
        <v>25491</v>
      </c>
      <c r="H31" s="225">
        <f t="shared" si="0"/>
        <v>0.33840904866845445</v>
      </c>
      <c r="I31" s="226">
        <f t="shared" si="1"/>
        <v>0.43006045026409334</v>
      </c>
    </row>
    <row r="32" spans="1:9" x14ac:dyDescent="0.3">
      <c r="A32" s="223">
        <v>30</v>
      </c>
      <c r="B32" s="133" t="s">
        <v>331</v>
      </c>
      <c r="C32" s="147">
        <v>72412</v>
      </c>
      <c r="D32" s="131">
        <v>36933</v>
      </c>
      <c r="E32" s="131">
        <v>10982</v>
      </c>
      <c r="F32" s="131">
        <v>39</v>
      </c>
      <c r="G32" s="148">
        <v>32519</v>
      </c>
      <c r="H32" s="225">
        <f t="shared" si="0"/>
        <v>0.46795987969665137</v>
      </c>
      <c r="I32" s="226">
        <f t="shared" si="1"/>
        <v>0.29734925405463947</v>
      </c>
    </row>
    <row r="33" spans="1:9" x14ac:dyDescent="0.3">
      <c r="A33" s="223">
        <v>31</v>
      </c>
      <c r="B33" s="133" t="s">
        <v>209</v>
      </c>
      <c r="C33" s="147">
        <v>68983</v>
      </c>
      <c r="D33" s="131">
        <v>52590</v>
      </c>
      <c r="E33" s="131">
        <v>30486</v>
      </c>
      <c r="F33" s="131">
        <v>1343</v>
      </c>
      <c r="G33" s="148">
        <v>14715</v>
      </c>
      <c r="H33" s="225">
        <f t="shared" si="0"/>
        <v>0.21435438760051276</v>
      </c>
      <c r="I33" s="226">
        <f t="shared" si="1"/>
        <v>0.57969195664575013</v>
      </c>
    </row>
    <row r="34" spans="1:9" x14ac:dyDescent="0.3">
      <c r="A34" s="223">
        <v>32</v>
      </c>
      <c r="B34" s="133" t="s">
        <v>214</v>
      </c>
      <c r="C34" s="147">
        <v>66329</v>
      </c>
      <c r="D34" s="131">
        <v>45339</v>
      </c>
      <c r="E34" s="131">
        <v>17918</v>
      </c>
      <c r="F34" s="131">
        <v>559</v>
      </c>
      <c r="G34" s="148">
        <v>18881</v>
      </c>
      <c r="H34" s="225">
        <f t="shared" si="0"/>
        <v>0.29146791398447025</v>
      </c>
      <c r="I34" s="226">
        <f t="shared" si="1"/>
        <v>0.39520059992500939</v>
      </c>
    </row>
    <row r="35" spans="1:9" x14ac:dyDescent="0.3">
      <c r="A35" s="223">
        <v>33</v>
      </c>
      <c r="B35" s="133" t="s">
        <v>189</v>
      </c>
      <c r="C35" s="147">
        <v>65944</v>
      </c>
      <c r="D35" s="131">
        <v>42238</v>
      </c>
      <c r="E35" s="131">
        <v>19245</v>
      </c>
      <c r="F35" s="131">
        <v>489</v>
      </c>
      <c r="G35" s="148">
        <v>21976</v>
      </c>
      <c r="H35" s="225">
        <f t="shared" si="0"/>
        <v>0.33964422051527748</v>
      </c>
      <c r="I35" s="226">
        <f t="shared" si="1"/>
        <v>0.45563236895686349</v>
      </c>
    </row>
    <row r="36" spans="1:9" x14ac:dyDescent="0.3">
      <c r="A36" s="223">
        <v>34</v>
      </c>
      <c r="B36" s="133" t="s">
        <v>100</v>
      </c>
      <c r="C36" s="147">
        <v>60922</v>
      </c>
      <c r="D36" s="131">
        <v>40176</v>
      </c>
      <c r="E36" s="131">
        <v>30677</v>
      </c>
      <c r="F36" s="131">
        <v>1115</v>
      </c>
      <c r="G36" s="148">
        <v>17602</v>
      </c>
      <c r="H36" s="225">
        <f t="shared" si="0"/>
        <v>0.29888102151359247</v>
      </c>
      <c r="I36" s="226">
        <f t="shared" si="1"/>
        <v>0.76356531262445237</v>
      </c>
    </row>
    <row r="37" spans="1:9" x14ac:dyDescent="0.3">
      <c r="A37" s="223">
        <v>35</v>
      </c>
      <c r="B37" s="133" t="s">
        <v>428</v>
      </c>
      <c r="C37" s="147">
        <v>58691</v>
      </c>
      <c r="D37" s="131">
        <v>48137</v>
      </c>
      <c r="E37" s="131">
        <v>15400</v>
      </c>
      <c r="F37" s="131">
        <v>3467</v>
      </c>
      <c r="G37" s="148">
        <v>9250</v>
      </c>
      <c r="H37" s="225">
        <f t="shared" si="0"/>
        <v>0.15200315509251652</v>
      </c>
      <c r="I37" s="226">
        <f t="shared" si="1"/>
        <v>0.31992022768348671</v>
      </c>
    </row>
    <row r="38" spans="1:9" x14ac:dyDescent="0.3">
      <c r="A38" s="223">
        <v>36</v>
      </c>
      <c r="B38" s="133" t="s">
        <v>155</v>
      </c>
      <c r="C38" s="147">
        <v>56032</v>
      </c>
      <c r="D38" s="131">
        <v>29890</v>
      </c>
      <c r="E38" s="131">
        <v>11819</v>
      </c>
      <c r="F38" s="131">
        <v>25</v>
      </c>
      <c r="G38" s="148">
        <v>24945</v>
      </c>
      <c r="H38" s="225">
        <f t="shared" si="0"/>
        <v>0.45470288005833032</v>
      </c>
      <c r="I38" s="226">
        <f t="shared" si="1"/>
        <v>0.39541652726664434</v>
      </c>
    </row>
    <row r="39" spans="1:9" x14ac:dyDescent="0.3">
      <c r="A39" s="223">
        <v>37</v>
      </c>
      <c r="B39" s="133" t="s">
        <v>68</v>
      </c>
      <c r="C39" s="147">
        <v>51679</v>
      </c>
      <c r="D39" s="131">
        <v>31911</v>
      </c>
      <c r="E39" s="131">
        <v>10520</v>
      </c>
      <c r="F39" s="131">
        <v>49</v>
      </c>
      <c r="G39" s="148">
        <v>19644</v>
      </c>
      <c r="H39" s="225">
        <f t="shared" si="0"/>
        <v>0.38066816525850711</v>
      </c>
      <c r="I39" s="226">
        <f t="shared" si="1"/>
        <v>0.32966688602676192</v>
      </c>
    </row>
    <row r="40" spans="1:9" x14ac:dyDescent="0.3">
      <c r="A40" s="223">
        <v>38</v>
      </c>
      <c r="B40" s="133" t="s">
        <v>118</v>
      </c>
      <c r="C40" s="147">
        <v>51229</v>
      </c>
      <c r="D40" s="131">
        <v>35476</v>
      </c>
      <c r="E40" s="131">
        <v>10028</v>
      </c>
      <c r="F40" s="131">
        <v>3</v>
      </c>
      <c r="G40" s="148">
        <v>13656</v>
      </c>
      <c r="H40" s="225">
        <f t="shared" si="0"/>
        <v>0.27792815711814389</v>
      </c>
      <c r="I40" s="226">
        <f t="shared" si="1"/>
        <v>0.28266997406697486</v>
      </c>
    </row>
    <row r="41" spans="1:9" x14ac:dyDescent="0.3">
      <c r="A41" s="223">
        <v>39</v>
      </c>
      <c r="B41" s="133" t="s">
        <v>109</v>
      </c>
      <c r="C41" s="147">
        <v>48625</v>
      </c>
      <c r="D41" s="131">
        <v>36907</v>
      </c>
      <c r="E41" s="131">
        <v>7181</v>
      </c>
      <c r="F41" s="131">
        <v>170</v>
      </c>
      <c r="G41" s="148">
        <v>9041</v>
      </c>
      <c r="H41" s="225">
        <f t="shared" si="0"/>
        <v>0.19604059152608527</v>
      </c>
      <c r="I41" s="226">
        <f t="shared" si="1"/>
        <v>0.19457013574660634</v>
      </c>
    </row>
    <row r="42" spans="1:9" x14ac:dyDescent="0.3">
      <c r="A42" s="223">
        <v>40</v>
      </c>
      <c r="B42" s="133" t="s">
        <v>14</v>
      </c>
      <c r="C42" s="147">
        <v>44891</v>
      </c>
      <c r="D42" s="131">
        <v>30693</v>
      </c>
      <c r="E42" s="131">
        <v>14979</v>
      </c>
      <c r="F42" s="131">
        <v>23</v>
      </c>
      <c r="G42" s="148">
        <v>12476</v>
      </c>
      <c r="H42" s="225">
        <f t="shared" si="0"/>
        <v>0.28884978699759217</v>
      </c>
      <c r="I42" s="226">
        <f t="shared" si="1"/>
        <v>0.48802658586648423</v>
      </c>
    </row>
    <row r="43" spans="1:9" x14ac:dyDescent="0.3">
      <c r="A43" s="223">
        <v>41</v>
      </c>
      <c r="B43" s="133" t="s">
        <v>291</v>
      </c>
      <c r="C43" s="147">
        <v>44130</v>
      </c>
      <c r="D43" s="131">
        <v>39300</v>
      </c>
      <c r="E43" s="131">
        <v>34876</v>
      </c>
      <c r="F43" s="131">
        <v>58</v>
      </c>
      <c r="G43" s="148">
        <v>4213</v>
      </c>
      <c r="H43" s="225">
        <f t="shared" si="0"/>
        <v>9.6692754354960872E-2</v>
      </c>
      <c r="I43" s="226">
        <f t="shared" si="1"/>
        <v>0.88743002544529259</v>
      </c>
    </row>
    <row r="44" spans="1:9" x14ac:dyDescent="0.3">
      <c r="A44" s="223">
        <v>42</v>
      </c>
      <c r="B44" s="133" t="s">
        <v>71</v>
      </c>
      <c r="C44" s="147">
        <v>42265</v>
      </c>
      <c r="D44" s="131">
        <v>40064</v>
      </c>
      <c r="E44" s="131">
        <v>17583</v>
      </c>
      <c r="F44" s="131">
        <v>146</v>
      </c>
      <c r="G44" s="148">
        <v>2112</v>
      </c>
      <c r="H44" s="225">
        <f t="shared" si="0"/>
        <v>4.990312367090402E-2</v>
      </c>
      <c r="I44" s="226">
        <f t="shared" si="1"/>
        <v>0.43887280351437702</v>
      </c>
    </row>
    <row r="45" spans="1:9" x14ac:dyDescent="0.3">
      <c r="A45" s="223">
        <v>43</v>
      </c>
      <c r="B45" s="133" t="s">
        <v>29</v>
      </c>
      <c r="C45" s="147">
        <v>39345</v>
      </c>
      <c r="D45" s="131">
        <v>17092</v>
      </c>
      <c r="E45" s="131">
        <v>7017</v>
      </c>
      <c r="F45" s="131">
        <v>121</v>
      </c>
      <c r="G45" s="148">
        <v>20957</v>
      </c>
      <c r="H45" s="225">
        <f t="shared" si="0"/>
        <v>0.54904375163741159</v>
      </c>
      <c r="I45" s="226">
        <f t="shared" si="1"/>
        <v>0.41054294406739994</v>
      </c>
    </row>
    <row r="46" spans="1:9" x14ac:dyDescent="0.3">
      <c r="A46" s="223">
        <v>44</v>
      </c>
      <c r="B46" s="133" t="s">
        <v>339</v>
      </c>
      <c r="C46" s="147">
        <v>38188</v>
      </c>
      <c r="D46" s="131">
        <v>36147</v>
      </c>
      <c r="E46" s="131">
        <v>17374</v>
      </c>
      <c r="F46" s="131">
        <v>86</v>
      </c>
      <c r="G46" s="148">
        <v>1594</v>
      </c>
      <c r="H46" s="225">
        <f t="shared" si="0"/>
        <v>4.2139212731646711E-2</v>
      </c>
      <c r="I46" s="226">
        <f t="shared" si="1"/>
        <v>0.48064846321963095</v>
      </c>
    </row>
    <row r="47" spans="1:9" x14ac:dyDescent="0.3">
      <c r="A47" s="223">
        <v>45</v>
      </c>
      <c r="B47" s="133" t="s">
        <v>229</v>
      </c>
      <c r="C47" s="147">
        <v>34140</v>
      </c>
      <c r="D47" s="131">
        <v>26068</v>
      </c>
      <c r="E47" s="131">
        <v>17752</v>
      </c>
      <c r="F47" s="131">
        <v>999</v>
      </c>
      <c r="G47" s="148">
        <v>6442</v>
      </c>
      <c r="H47" s="225">
        <f t="shared" si="0"/>
        <v>0.19224685905279179</v>
      </c>
      <c r="I47" s="226">
        <f t="shared" si="1"/>
        <v>0.68098818474758327</v>
      </c>
    </row>
    <row r="48" spans="1:9" x14ac:dyDescent="0.3">
      <c r="A48" s="223">
        <v>46</v>
      </c>
      <c r="B48" s="133" t="s">
        <v>194</v>
      </c>
      <c r="C48" s="147">
        <v>28711</v>
      </c>
      <c r="D48" s="131">
        <v>21199</v>
      </c>
      <c r="E48" s="131">
        <v>9177</v>
      </c>
      <c r="F48" s="131">
        <v>1173</v>
      </c>
      <c r="G48" s="148">
        <v>4521</v>
      </c>
      <c r="H48" s="225">
        <f t="shared" si="0"/>
        <v>0.16811066076674228</v>
      </c>
      <c r="I48" s="226">
        <f t="shared" si="1"/>
        <v>0.43289777819708475</v>
      </c>
    </row>
    <row r="49" spans="1:9" x14ac:dyDescent="0.3">
      <c r="A49" s="223">
        <v>47</v>
      </c>
      <c r="B49" s="133" t="s">
        <v>219</v>
      </c>
      <c r="C49" s="147">
        <v>28061</v>
      </c>
      <c r="D49" s="131">
        <v>23956</v>
      </c>
      <c r="E49" s="131">
        <v>6770</v>
      </c>
      <c r="F49" s="131">
        <v>76</v>
      </c>
      <c r="G49" s="148">
        <v>4005</v>
      </c>
      <c r="H49" s="225">
        <f t="shared" si="0"/>
        <v>0.14284695224168065</v>
      </c>
      <c r="I49" s="226">
        <f t="shared" si="1"/>
        <v>0.28260143596593756</v>
      </c>
    </row>
    <row r="50" spans="1:9" x14ac:dyDescent="0.3">
      <c r="A50" s="223">
        <v>48</v>
      </c>
      <c r="B50" s="133" t="s">
        <v>192</v>
      </c>
      <c r="C50" s="147">
        <v>27761</v>
      </c>
      <c r="D50" s="131">
        <v>26665</v>
      </c>
      <c r="E50" s="131">
        <v>14629</v>
      </c>
      <c r="F50" s="131">
        <v>38</v>
      </c>
      <c r="G50" s="148">
        <v>497</v>
      </c>
      <c r="H50" s="225">
        <f t="shared" si="0"/>
        <v>1.8272058823529412E-2</v>
      </c>
      <c r="I50" s="226">
        <f t="shared" si="1"/>
        <v>0.54862178886180391</v>
      </c>
    </row>
    <row r="51" spans="1:9" x14ac:dyDescent="0.3">
      <c r="A51" s="223">
        <v>49</v>
      </c>
      <c r="B51" s="133" t="s">
        <v>77</v>
      </c>
      <c r="C51" s="147">
        <v>26204</v>
      </c>
      <c r="D51" s="131">
        <v>20852</v>
      </c>
      <c r="E51" s="131">
        <v>14894</v>
      </c>
      <c r="F51" s="131">
        <v>72</v>
      </c>
      <c r="G51" s="148">
        <v>3242</v>
      </c>
      <c r="H51" s="225">
        <f t="shared" si="0"/>
        <v>0.13415542497724076</v>
      </c>
      <c r="I51" s="226">
        <f t="shared" si="1"/>
        <v>0.71427201227699977</v>
      </c>
    </row>
    <row r="52" spans="1:9" x14ac:dyDescent="0.3">
      <c r="A52" s="223">
        <v>50</v>
      </c>
      <c r="B52" s="133" t="s">
        <v>97</v>
      </c>
      <c r="C52" s="147">
        <v>25774</v>
      </c>
      <c r="D52" s="131">
        <v>14916</v>
      </c>
      <c r="E52" s="131">
        <v>4414</v>
      </c>
      <c r="F52" s="131">
        <v>2</v>
      </c>
      <c r="G52" s="148">
        <v>11237</v>
      </c>
      <c r="H52" s="225">
        <f t="shared" si="0"/>
        <v>0.42963104568916077</v>
      </c>
      <c r="I52" s="226">
        <f t="shared" si="1"/>
        <v>0.29592384017162776</v>
      </c>
    </row>
    <row r="53" spans="1:9" x14ac:dyDescent="0.3">
      <c r="A53" s="223">
        <v>51</v>
      </c>
      <c r="B53" s="133" t="s">
        <v>356</v>
      </c>
      <c r="C53" s="147">
        <v>25721</v>
      </c>
      <c r="D53" s="131">
        <v>16318</v>
      </c>
      <c r="E53" s="131">
        <v>6554</v>
      </c>
      <c r="F53" s="131">
        <v>152</v>
      </c>
      <c r="G53" s="148">
        <v>9027</v>
      </c>
      <c r="H53" s="225">
        <f t="shared" si="0"/>
        <v>0.35404165195905402</v>
      </c>
      <c r="I53" s="226">
        <f t="shared" si="1"/>
        <v>0.40164235813212401</v>
      </c>
    </row>
    <row r="54" spans="1:9" x14ac:dyDescent="0.3">
      <c r="A54" s="223">
        <v>52</v>
      </c>
      <c r="B54" s="133" t="s">
        <v>133</v>
      </c>
      <c r="C54" s="147">
        <v>24593</v>
      </c>
      <c r="D54" s="131">
        <v>14803</v>
      </c>
      <c r="E54" s="131">
        <v>2474</v>
      </c>
      <c r="F54" s="131">
        <v>437</v>
      </c>
      <c r="G54" s="148">
        <v>8611</v>
      </c>
      <c r="H54" s="225">
        <f t="shared" si="0"/>
        <v>0.36103308037398851</v>
      </c>
      <c r="I54" s="226">
        <f t="shared" si="1"/>
        <v>0.16712828480713368</v>
      </c>
    </row>
    <row r="55" spans="1:9" x14ac:dyDescent="0.3">
      <c r="A55" s="223">
        <v>53</v>
      </c>
      <c r="B55" s="133" t="s">
        <v>27</v>
      </c>
      <c r="C55" s="147">
        <v>23885</v>
      </c>
      <c r="D55" s="131">
        <v>21171</v>
      </c>
      <c r="E55" s="131">
        <v>19380</v>
      </c>
      <c r="F55" s="131">
        <v>11</v>
      </c>
      <c r="G55" s="148">
        <v>2563</v>
      </c>
      <c r="H55" s="225">
        <f t="shared" si="0"/>
        <v>0.10793851337123606</v>
      </c>
      <c r="I55" s="226">
        <f t="shared" si="1"/>
        <v>0.91540314581266824</v>
      </c>
    </row>
    <row r="56" spans="1:9" x14ac:dyDescent="0.3">
      <c r="A56" s="223">
        <v>54</v>
      </c>
      <c r="B56" s="133" t="s">
        <v>245</v>
      </c>
      <c r="C56" s="147">
        <v>23596</v>
      </c>
      <c r="D56" s="131">
        <v>15242</v>
      </c>
      <c r="E56" s="131">
        <v>7970</v>
      </c>
      <c r="F56" s="131">
        <v>196</v>
      </c>
      <c r="G56" s="148">
        <v>7429</v>
      </c>
      <c r="H56" s="225">
        <f t="shared" si="0"/>
        <v>0.32487864608387634</v>
      </c>
      <c r="I56" s="226">
        <f t="shared" si="1"/>
        <v>0.52289725757774574</v>
      </c>
    </row>
    <row r="57" spans="1:9" x14ac:dyDescent="0.3">
      <c r="A57" s="223">
        <v>55</v>
      </c>
      <c r="B57" s="133" t="s">
        <v>263</v>
      </c>
      <c r="C57" s="147">
        <v>23404</v>
      </c>
      <c r="D57" s="131">
        <v>20933</v>
      </c>
      <c r="E57" s="131">
        <v>4561</v>
      </c>
      <c r="F57" s="131">
        <v>40</v>
      </c>
      <c r="G57" s="148">
        <v>1700</v>
      </c>
      <c r="H57" s="225">
        <f t="shared" si="0"/>
        <v>7.4979049971331535E-2</v>
      </c>
      <c r="I57" s="226">
        <f t="shared" si="1"/>
        <v>0.21788563512157838</v>
      </c>
    </row>
    <row r="58" spans="1:9" x14ac:dyDescent="0.3">
      <c r="A58" s="223">
        <v>56</v>
      </c>
      <c r="B58" s="133" t="s">
        <v>137</v>
      </c>
      <c r="C58" s="147">
        <v>22087</v>
      </c>
      <c r="D58" s="131">
        <v>8865</v>
      </c>
      <c r="E58" s="131">
        <v>48</v>
      </c>
      <c r="F58" s="131">
        <v>49</v>
      </c>
      <c r="G58" s="148">
        <v>30</v>
      </c>
      <c r="H58" s="225">
        <f t="shared" si="0"/>
        <v>3.3542039355992843E-3</v>
      </c>
      <c r="I58" s="226">
        <f t="shared" si="1"/>
        <v>5.4145516074450084E-3</v>
      </c>
    </row>
    <row r="59" spans="1:9" x14ac:dyDescent="0.3">
      <c r="A59" s="223">
        <v>57</v>
      </c>
      <c r="B59" s="133" t="s">
        <v>255</v>
      </c>
      <c r="C59" s="147">
        <v>21987</v>
      </c>
      <c r="D59" s="131">
        <v>18215</v>
      </c>
      <c r="E59" s="131">
        <v>10105</v>
      </c>
      <c r="F59" s="131">
        <v>4</v>
      </c>
      <c r="G59" s="148">
        <v>3733</v>
      </c>
      <c r="H59" s="225">
        <f t="shared" si="0"/>
        <v>0.17005284256559766</v>
      </c>
      <c r="I59" s="226">
        <f t="shared" si="1"/>
        <v>0.55476255833104582</v>
      </c>
    </row>
    <row r="60" spans="1:9" x14ac:dyDescent="0.3">
      <c r="A60" s="223">
        <v>58</v>
      </c>
      <c r="B60" s="133" t="s">
        <v>360</v>
      </c>
      <c r="C60" s="147">
        <v>20649</v>
      </c>
      <c r="D60" s="131">
        <v>16952</v>
      </c>
      <c r="E60" s="131">
        <v>7816</v>
      </c>
      <c r="F60" s="131">
        <v>13</v>
      </c>
      <c r="G60" s="148">
        <v>3446</v>
      </c>
      <c r="H60" s="225">
        <f t="shared" si="0"/>
        <v>0.16883053255597472</v>
      </c>
      <c r="I60" s="226">
        <f t="shared" si="1"/>
        <v>0.46106654082114207</v>
      </c>
    </row>
    <row r="61" spans="1:9" x14ac:dyDescent="0.3">
      <c r="A61" s="223">
        <v>59</v>
      </c>
      <c r="B61" s="133" t="s">
        <v>40</v>
      </c>
      <c r="C61" s="147">
        <v>20270</v>
      </c>
      <c r="D61" s="131">
        <v>11766</v>
      </c>
      <c r="E61" s="131">
        <v>2034</v>
      </c>
      <c r="F61" s="131">
        <v>0</v>
      </c>
      <c r="G61" s="148">
        <v>8547</v>
      </c>
      <c r="H61" s="225">
        <f t="shared" si="0"/>
        <v>0.42076502732240439</v>
      </c>
      <c r="I61" s="226">
        <f t="shared" si="1"/>
        <v>0.17287098419173891</v>
      </c>
    </row>
    <row r="62" spans="1:9" x14ac:dyDescent="0.3">
      <c r="A62" s="223">
        <v>60</v>
      </c>
      <c r="B62" s="133" t="s">
        <v>394</v>
      </c>
      <c r="C62" s="147">
        <v>18738</v>
      </c>
      <c r="D62" s="131">
        <v>11477</v>
      </c>
      <c r="E62" s="131">
        <v>4897</v>
      </c>
      <c r="F62" s="131">
        <v>47</v>
      </c>
      <c r="G62" s="148">
        <v>6411</v>
      </c>
      <c r="H62" s="225">
        <f t="shared" si="0"/>
        <v>0.35745748536381378</v>
      </c>
      <c r="I62" s="226">
        <f t="shared" si="1"/>
        <v>0.42667944584821815</v>
      </c>
    </row>
    <row r="63" spans="1:9" x14ac:dyDescent="0.3">
      <c r="A63" s="223">
        <v>61</v>
      </c>
      <c r="B63" s="133" t="s">
        <v>143</v>
      </c>
      <c r="C63" s="147">
        <v>18395</v>
      </c>
      <c r="D63" s="131">
        <v>13485</v>
      </c>
      <c r="E63" s="131">
        <v>4478</v>
      </c>
      <c r="F63" s="131">
        <v>5</v>
      </c>
      <c r="G63" s="148">
        <v>4873</v>
      </c>
      <c r="H63" s="225">
        <f t="shared" si="0"/>
        <v>0.26537058214888637</v>
      </c>
      <c r="I63" s="226">
        <f t="shared" si="1"/>
        <v>0.33207267334074897</v>
      </c>
    </row>
    <row r="64" spans="1:9" x14ac:dyDescent="0.3">
      <c r="A64" s="223">
        <v>62</v>
      </c>
      <c r="B64" s="133" t="s">
        <v>333</v>
      </c>
      <c r="C64" s="147">
        <v>18149</v>
      </c>
      <c r="D64" s="131">
        <v>16446</v>
      </c>
      <c r="E64" s="131">
        <v>6046</v>
      </c>
      <c r="F64" s="131">
        <v>443</v>
      </c>
      <c r="G64" s="148">
        <v>1136</v>
      </c>
      <c r="H64" s="225">
        <f t="shared" si="0"/>
        <v>6.3023578363384195E-2</v>
      </c>
      <c r="I64" s="226">
        <f t="shared" si="1"/>
        <v>0.36762738659856498</v>
      </c>
    </row>
    <row r="65" spans="1:9" x14ac:dyDescent="0.3">
      <c r="A65" s="223">
        <v>63</v>
      </c>
      <c r="B65" s="133" t="s">
        <v>162</v>
      </c>
      <c r="C65" s="147">
        <v>17887</v>
      </c>
      <c r="D65" s="131">
        <v>10228</v>
      </c>
      <c r="E65" s="131">
        <v>2797</v>
      </c>
      <c r="F65" s="131">
        <v>31</v>
      </c>
      <c r="G65" s="148">
        <v>7167</v>
      </c>
      <c r="H65" s="225">
        <f t="shared" si="0"/>
        <v>0.41128199242511188</v>
      </c>
      <c r="I65" s="226">
        <f t="shared" si="1"/>
        <v>0.27346499804458352</v>
      </c>
    </row>
    <row r="66" spans="1:9" x14ac:dyDescent="0.3">
      <c r="A66" s="223">
        <v>64</v>
      </c>
      <c r="B66" s="133" t="s">
        <v>10</v>
      </c>
      <c r="C66" s="147">
        <v>17474</v>
      </c>
      <c r="D66" s="131">
        <v>16954</v>
      </c>
      <c r="E66" s="131">
        <v>8324</v>
      </c>
      <c r="F66" s="131">
        <v>45</v>
      </c>
      <c r="G66" s="148">
        <v>546</v>
      </c>
      <c r="H66" s="225">
        <f t="shared" si="0"/>
        <v>3.1119977201481904E-2</v>
      </c>
      <c r="I66" s="226">
        <f t="shared" si="1"/>
        <v>0.49097558098383864</v>
      </c>
    </row>
    <row r="67" spans="1:9" x14ac:dyDescent="0.3">
      <c r="A67" s="223">
        <v>65</v>
      </c>
      <c r="B67" s="133" t="s">
        <v>237</v>
      </c>
      <c r="C67" s="147">
        <v>16618</v>
      </c>
      <c r="D67" s="131">
        <v>11190</v>
      </c>
      <c r="E67" s="131">
        <v>4430</v>
      </c>
      <c r="F67" s="131">
        <v>1</v>
      </c>
      <c r="G67" s="148">
        <v>5074</v>
      </c>
      <c r="H67" s="225">
        <f t="shared" si="0"/>
        <v>0.31195819243774975</v>
      </c>
      <c r="I67" s="226">
        <f t="shared" si="1"/>
        <v>0.39588918677390528</v>
      </c>
    </row>
    <row r="68" spans="1:9" x14ac:dyDescent="0.3">
      <c r="A68" s="223">
        <v>66</v>
      </c>
      <c r="B68" s="133" t="s">
        <v>38</v>
      </c>
      <c r="C68" s="147">
        <v>15148</v>
      </c>
      <c r="D68" s="131">
        <v>11286</v>
      </c>
      <c r="E68" s="131">
        <v>3757</v>
      </c>
      <c r="F68" s="131">
        <v>16</v>
      </c>
      <c r="G68" s="148">
        <v>3779</v>
      </c>
      <c r="H68" s="225">
        <f t="shared" ref="H68:H131" si="2">IF(C68&lt;&gt;0,G68/(D68+F68+G68),"")</f>
        <v>0.2505802002519727</v>
      </c>
      <c r="I68" s="226">
        <f t="shared" ref="I68:I131" si="3">IF(D68&lt;&gt;0,E68/D68,"")</f>
        <v>0.33289030657451713</v>
      </c>
    </row>
    <row r="69" spans="1:9" x14ac:dyDescent="0.3">
      <c r="A69" s="223">
        <v>67</v>
      </c>
      <c r="B69" s="133" t="s">
        <v>206</v>
      </c>
      <c r="C69" s="147">
        <v>14698</v>
      </c>
      <c r="D69" s="131">
        <v>13623</v>
      </c>
      <c r="E69" s="131">
        <v>5012</v>
      </c>
      <c r="F69" s="131">
        <v>56</v>
      </c>
      <c r="G69" s="148">
        <v>773</v>
      </c>
      <c r="H69" s="225">
        <f t="shared" si="2"/>
        <v>5.3487406587323552E-2</v>
      </c>
      <c r="I69" s="226">
        <f t="shared" si="3"/>
        <v>0.36790721573808999</v>
      </c>
    </row>
    <row r="70" spans="1:9" x14ac:dyDescent="0.3">
      <c r="A70" s="223">
        <v>68</v>
      </c>
      <c r="B70" s="133" t="s">
        <v>374</v>
      </c>
      <c r="C70" s="147">
        <v>14572</v>
      </c>
      <c r="D70" s="131">
        <v>11537</v>
      </c>
      <c r="E70" s="131">
        <v>3031</v>
      </c>
      <c r="F70" s="131">
        <v>30</v>
      </c>
      <c r="G70" s="148">
        <v>2914</v>
      </c>
      <c r="H70" s="225">
        <f t="shared" si="2"/>
        <v>0.20122919687866861</v>
      </c>
      <c r="I70" s="226">
        <f t="shared" si="3"/>
        <v>0.26271994452630665</v>
      </c>
    </row>
    <row r="71" spans="1:9" x14ac:dyDescent="0.3">
      <c r="A71" s="223">
        <v>69</v>
      </c>
      <c r="B71" s="133" t="s">
        <v>322</v>
      </c>
      <c r="C71" s="147">
        <v>14293</v>
      </c>
      <c r="D71" s="131">
        <v>9551</v>
      </c>
      <c r="E71" s="131">
        <v>3037</v>
      </c>
      <c r="F71" s="131">
        <v>61</v>
      </c>
      <c r="G71" s="148">
        <v>4637</v>
      </c>
      <c r="H71" s="225">
        <f t="shared" si="2"/>
        <v>0.32542634570847079</v>
      </c>
      <c r="I71" s="226">
        <f t="shared" si="3"/>
        <v>0.3179771751649042</v>
      </c>
    </row>
    <row r="72" spans="1:9" x14ac:dyDescent="0.3">
      <c r="A72" s="223">
        <v>70</v>
      </c>
      <c r="B72" s="133" t="s">
        <v>66</v>
      </c>
      <c r="C72" s="147">
        <v>13871</v>
      </c>
      <c r="D72" s="131">
        <v>11627</v>
      </c>
      <c r="E72" s="131">
        <v>2838</v>
      </c>
      <c r="F72" s="131">
        <v>0</v>
      </c>
      <c r="G72" s="148">
        <v>2173</v>
      </c>
      <c r="H72" s="225">
        <f t="shared" si="2"/>
        <v>0.15746376811594204</v>
      </c>
      <c r="I72" s="226">
        <f t="shared" si="3"/>
        <v>0.24408703878902555</v>
      </c>
    </row>
    <row r="73" spans="1:9" x14ac:dyDescent="0.3">
      <c r="A73" s="223">
        <v>71</v>
      </c>
      <c r="B73" s="133" t="s">
        <v>170</v>
      </c>
      <c r="C73" s="147">
        <v>13345</v>
      </c>
      <c r="D73" s="131">
        <v>12916</v>
      </c>
      <c r="E73" s="131">
        <v>6706</v>
      </c>
      <c r="F73" s="131">
        <v>3</v>
      </c>
      <c r="G73" s="148">
        <v>342</v>
      </c>
      <c r="H73" s="225">
        <f t="shared" si="2"/>
        <v>2.5789910263177739E-2</v>
      </c>
      <c r="I73" s="226">
        <f t="shared" si="3"/>
        <v>0.51920099101889128</v>
      </c>
    </row>
    <row r="74" spans="1:9" x14ac:dyDescent="0.3">
      <c r="A74" s="223">
        <v>72</v>
      </c>
      <c r="B74" s="133" t="s">
        <v>241</v>
      </c>
      <c r="C74" s="147">
        <v>11048</v>
      </c>
      <c r="D74" s="131">
        <v>5967</v>
      </c>
      <c r="E74" s="131">
        <v>2461</v>
      </c>
      <c r="F74" s="131">
        <v>107</v>
      </c>
      <c r="G74" s="148">
        <v>4560</v>
      </c>
      <c r="H74" s="225">
        <f t="shared" si="2"/>
        <v>0.42881324054918185</v>
      </c>
      <c r="I74" s="226">
        <f t="shared" si="3"/>
        <v>0.41243505949388304</v>
      </c>
    </row>
    <row r="75" spans="1:9" x14ac:dyDescent="0.3">
      <c r="A75" s="223">
        <v>73</v>
      </c>
      <c r="B75" s="133" t="s">
        <v>111</v>
      </c>
      <c r="C75" s="147">
        <v>10742</v>
      </c>
      <c r="D75" s="131">
        <v>9414</v>
      </c>
      <c r="E75" s="131">
        <v>3971</v>
      </c>
      <c r="F75" s="131">
        <v>268</v>
      </c>
      <c r="G75" s="148">
        <v>786</v>
      </c>
      <c r="H75" s="225">
        <f t="shared" si="2"/>
        <v>7.5085976308750482E-2</v>
      </c>
      <c r="I75" s="226">
        <f t="shared" si="3"/>
        <v>0.42181856809007862</v>
      </c>
    </row>
    <row r="76" spans="1:9" x14ac:dyDescent="0.3">
      <c r="A76" s="223">
        <v>74</v>
      </c>
      <c r="B76" s="133" t="s">
        <v>326</v>
      </c>
      <c r="C76" s="147">
        <v>10337</v>
      </c>
      <c r="D76" s="131">
        <v>9532</v>
      </c>
      <c r="E76" s="131">
        <v>629</v>
      </c>
      <c r="F76" s="131">
        <v>1</v>
      </c>
      <c r="G76" s="148">
        <v>89</v>
      </c>
      <c r="H76" s="225">
        <f t="shared" si="2"/>
        <v>9.2496362502598219E-3</v>
      </c>
      <c r="I76" s="226">
        <f t="shared" si="3"/>
        <v>6.5988250104909774E-2</v>
      </c>
    </row>
    <row r="77" spans="1:9" x14ac:dyDescent="0.3">
      <c r="A77" s="223">
        <v>75</v>
      </c>
      <c r="B77" s="133" t="s">
        <v>127</v>
      </c>
      <c r="C77" s="147">
        <v>10047</v>
      </c>
      <c r="D77" s="131">
        <v>6173</v>
      </c>
      <c r="E77" s="131">
        <v>1567</v>
      </c>
      <c r="F77" s="131">
        <v>421</v>
      </c>
      <c r="G77" s="148">
        <v>2638</v>
      </c>
      <c r="H77" s="225">
        <f t="shared" si="2"/>
        <v>0.28574523396880414</v>
      </c>
      <c r="I77" s="226">
        <f t="shared" si="3"/>
        <v>0.25384739996760086</v>
      </c>
    </row>
    <row r="78" spans="1:9" x14ac:dyDescent="0.3">
      <c r="A78" s="223">
        <v>76</v>
      </c>
      <c r="B78" s="133" t="s">
        <v>145</v>
      </c>
      <c r="C78" s="147">
        <v>9255</v>
      </c>
      <c r="D78" s="131">
        <v>7728</v>
      </c>
      <c r="E78" s="131">
        <v>2621</v>
      </c>
      <c r="F78" s="131">
        <v>410</v>
      </c>
      <c r="G78" s="148">
        <v>1348</v>
      </c>
      <c r="H78" s="225">
        <f t="shared" si="2"/>
        <v>0.14210415348935274</v>
      </c>
      <c r="I78" s="226">
        <f t="shared" si="3"/>
        <v>0.33915631469979296</v>
      </c>
    </row>
    <row r="79" spans="1:9" x14ac:dyDescent="0.3">
      <c r="A79" s="223">
        <v>77</v>
      </c>
      <c r="B79" s="133" t="s">
        <v>380</v>
      </c>
      <c r="C79" s="147">
        <v>9113</v>
      </c>
      <c r="D79" s="131">
        <v>5758</v>
      </c>
      <c r="E79" s="131">
        <v>2313</v>
      </c>
      <c r="F79" s="131">
        <v>1</v>
      </c>
      <c r="G79" s="148">
        <v>3311</v>
      </c>
      <c r="H79" s="225">
        <f t="shared" si="2"/>
        <v>0.36504961411245868</v>
      </c>
      <c r="I79" s="226">
        <f t="shared" si="3"/>
        <v>0.40170197985411599</v>
      </c>
    </row>
    <row r="80" spans="1:9" x14ac:dyDescent="0.3">
      <c r="A80" s="223">
        <v>78</v>
      </c>
      <c r="B80" s="133" t="s">
        <v>396</v>
      </c>
      <c r="C80" s="147">
        <v>8703</v>
      </c>
      <c r="D80" s="131">
        <v>7244</v>
      </c>
      <c r="E80" s="131">
        <v>1979</v>
      </c>
      <c r="F80" s="131">
        <v>162</v>
      </c>
      <c r="G80" s="148">
        <v>1200</v>
      </c>
      <c r="H80" s="225">
        <f t="shared" si="2"/>
        <v>0.13943760167325123</v>
      </c>
      <c r="I80" s="226">
        <f t="shared" si="3"/>
        <v>0.27319160684704585</v>
      </c>
    </row>
    <row r="81" spans="1:9" x14ac:dyDescent="0.3">
      <c r="A81" s="223">
        <v>79</v>
      </c>
      <c r="B81" s="133" t="s">
        <v>62</v>
      </c>
      <c r="C81" s="147">
        <v>8342</v>
      </c>
      <c r="D81" s="131">
        <v>6232</v>
      </c>
      <c r="E81" s="131">
        <v>3850</v>
      </c>
      <c r="F81" s="131">
        <v>8</v>
      </c>
      <c r="G81" s="148">
        <v>1809</v>
      </c>
      <c r="H81" s="225">
        <f t="shared" si="2"/>
        <v>0.2247484159522922</v>
      </c>
      <c r="I81" s="226">
        <f t="shared" si="3"/>
        <v>0.6177792041078306</v>
      </c>
    </row>
    <row r="82" spans="1:9" x14ac:dyDescent="0.3">
      <c r="A82" s="223">
        <v>80</v>
      </c>
      <c r="B82" s="133" t="s">
        <v>441</v>
      </c>
      <c r="C82" s="147">
        <v>8288</v>
      </c>
      <c r="D82" s="131">
        <v>6802</v>
      </c>
      <c r="E82" s="131">
        <v>2530</v>
      </c>
      <c r="F82" s="131">
        <v>7</v>
      </c>
      <c r="G82" s="148">
        <v>1320</v>
      </c>
      <c r="H82" s="225">
        <f t="shared" si="2"/>
        <v>0.16238159675236807</v>
      </c>
      <c r="I82" s="226">
        <f t="shared" si="3"/>
        <v>0.37194942663922376</v>
      </c>
    </row>
    <row r="83" spans="1:9" x14ac:dyDescent="0.3">
      <c r="A83" s="223">
        <v>81</v>
      </c>
      <c r="B83" s="133" t="s">
        <v>392</v>
      </c>
      <c r="C83" s="147">
        <v>7831</v>
      </c>
      <c r="D83" s="131">
        <v>6803</v>
      </c>
      <c r="E83" s="131">
        <v>3829</v>
      </c>
      <c r="F83" s="131">
        <v>354</v>
      </c>
      <c r="G83" s="148">
        <v>651</v>
      </c>
      <c r="H83" s="225">
        <f t="shared" si="2"/>
        <v>8.3376024590163939E-2</v>
      </c>
      <c r="I83" s="226">
        <f t="shared" si="3"/>
        <v>0.56283992356313395</v>
      </c>
    </row>
    <row r="84" spans="1:9" x14ac:dyDescent="0.3">
      <c r="A84" s="223">
        <v>82</v>
      </c>
      <c r="B84" s="133" t="s">
        <v>270</v>
      </c>
      <c r="C84" s="147">
        <v>7817</v>
      </c>
      <c r="D84" s="131">
        <v>5065</v>
      </c>
      <c r="E84" s="131">
        <v>2758</v>
      </c>
      <c r="F84" s="131">
        <v>3</v>
      </c>
      <c r="G84" s="148">
        <v>2740</v>
      </c>
      <c r="H84" s="225">
        <f t="shared" si="2"/>
        <v>0.35092213114754101</v>
      </c>
      <c r="I84" s="226">
        <f t="shared" si="3"/>
        <v>0.54452122408687065</v>
      </c>
    </row>
    <row r="85" spans="1:9" x14ac:dyDescent="0.3">
      <c r="A85" s="223">
        <v>83</v>
      </c>
      <c r="B85" s="133" t="s">
        <v>362</v>
      </c>
      <c r="C85" s="147">
        <v>7518</v>
      </c>
      <c r="D85" s="131">
        <v>5710</v>
      </c>
      <c r="E85" s="131">
        <v>1471</v>
      </c>
      <c r="F85" s="131">
        <v>17</v>
      </c>
      <c r="G85" s="148">
        <v>845</v>
      </c>
      <c r="H85" s="225">
        <f t="shared" si="2"/>
        <v>0.12857577601947656</v>
      </c>
      <c r="I85" s="226">
        <f t="shared" si="3"/>
        <v>0.25761821366024518</v>
      </c>
    </row>
    <row r="86" spans="1:9" x14ac:dyDescent="0.3">
      <c r="A86" s="223">
        <v>84</v>
      </c>
      <c r="B86" s="133" t="s">
        <v>81</v>
      </c>
      <c r="C86" s="147">
        <v>7243</v>
      </c>
      <c r="D86" s="131">
        <v>4621</v>
      </c>
      <c r="E86" s="131">
        <v>1755</v>
      </c>
      <c r="F86" s="131">
        <v>44</v>
      </c>
      <c r="G86" s="148">
        <v>2644</v>
      </c>
      <c r="H86" s="225">
        <f t="shared" si="2"/>
        <v>0.36174579285812014</v>
      </c>
      <c r="I86" s="226">
        <f t="shared" si="3"/>
        <v>0.3797879246916252</v>
      </c>
    </row>
    <row r="87" spans="1:9" x14ac:dyDescent="0.3">
      <c r="A87" s="223">
        <v>85</v>
      </c>
      <c r="B87" s="133" t="s">
        <v>266</v>
      </c>
      <c r="C87" s="147">
        <v>7024</v>
      </c>
      <c r="D87" s="131">
        <v>5761</v>
      </c>
      <c r="E87" s="131">
        <v>3372</v>
      </c>
      <c r="F87" s="131">
        <v>0</v>
      </c>
      <c r="G87" s="148">
        <v>1206</v>
      </c>
      <c r="H87" s="225">
        <f t="shared" si="2"/>
        <v>0.17310176546576719</v>
      </c>
      <c r="I87" s="226">
        <f t="shared" si="3"/>
        <v>0.585315049470578</v>
      </c>
    </row>
    <row r="88" spans="1:9" x14ac:dyDescent="0.3">
      <c r="A88" s="223">
        <v>86</v>
      </c>
      <c r="B88" s="133" t="s">
        <v>239</v>
      </c>
      <c r="C88" s="147">
        <v>6113</v>
      </c>
      <c r="D88" s="131">
        <v>4574</v>
      </c>
      <c r="E88" s="131">
        <v>1919</v>
      </c>
      <c r="F88" s="131">
        <v>11</v>
      </c>
      <c r="G88" s="148">
        <v>1435</v>
      </c>
      <c r="H88" s="225">
        <f t="shared" si="2"/>
        <v>0.23837209302325582</v>
      </c>
      <c r="I88" s="226">
        <f t="shared" si="3"/>
        <v>0.41954525579361607</v>
      </c>
    </row>
    <row r="89" spans="1:9" x14ac:dyDescent="0.3">
      <c r="A89" s="223">
        <v>87</v>
      </c>
      <c r="B89" s="133" t="s">
        <v>204</v>
      </c>
      <c r="C89" s="147">
        <v>5533</v>
      </c>
      <c r="D89" s="131">
        <v>5065</v>
      </c>
      <c r="E89" s="131">
        <v>1984</v>
      </c>
      <c r="F89" s="131"/>
      <c r="G89" s="148">
        <v>299</v>
      </c>
      <c r="H89" s="225">
        <f t="shared" si="2"/>
        <v>5.5741983594332585E-2</v>
      </c>
      <c r="I89" s="226">
        <f t="shared" si="3"/>
        <v>0.39170779861796645</v>
      </c>
    </row>
    <row r="90" spans="1:9" x14ac:dyDescent="0.3">
      <c r="A90" s="223">
        <v>88</v>
      </c>
      <c r="B90" s="133" t="s">
        <v>129</v>
      </c>
      <c r="C90" s="147">
        <v>5255</v>
      </c>
      <c r="D90" s="131">
        <v>3732</v>
      </c>
      <c r="E90" s="131">
        <v>470</v>
      </c>
      <c r="F90" s="131">
        <v>14</v>
      </c>
      <c r="G90" s="148">
        <v>1509</v>
      </c>
      <c r="H90" s="225">
        <f t="shared" si="2"/>
        <v>0.28715509039010467</v>
      </c>
      <c r="I90" s="226">
        <f t="shared" si="3"/>
        <v>0.12593783494105038</v>
      </c>
    </row>
    <row r="91" spans="1:9" x14ac:dyDescent="0.3">
      <c r="A91" s="223">
        <v>89</v>
      </c>
      <c r="B91" s="133" t="s">
        <v>268</v>
      </c>
      <c r="C91" s="147">
        <v>5118</v>
      </c>
      <c r="D91" s="131">
        <v>4774</v>
      </c>
      <c r="E91" s="131">
        <v>3411</v>
      </c>
      <c r="F91" s="131"/>
      <c r="G91" s="148">
        <v>264</v>
      </c>
      <c r="H91" s="225">
        <f t="shared" si="2"/>
        <v>5.2401746724890827E-2</v>
      </c>
      <c r="I91" s="226">
        <f t="shared" si="3"/>
        <v>0.71449518223711772</v>
      </c>
    </row>
    <row r="92" spans="1:9" x14ac:dyDescent="0.3">
      <c r="A92" s="223">
        <v>90</v>
      </c>
      <c r="B92" s="133" t="s">
        <v>117</v>
      </c>
      <c r="C92" s="147">
        <v>5090</v>
      </c>
      <c r="D92" s="131">
        <v>3111</v>
      </c>
      <c r="E92" s="131">
        <v>1016</v>
      </c>
      <c r="F92" s="131">
        <v>0</v>
      </c>
      <c r="G92" s="148">
        <v>1893</v>
      </c>
      <c r="H92" s="225">
        <f t="shared" si="2"/>
        <v>0.37829736211031173</v>
      </c>
      <c r="I92" s="226">
        <f t="shared" si="3"/>
        <v>0.32658309225329474</v>
      </c>
    </row>
    <row r="93" spans="1:9" x14ac:dyDescent="0.3">
      <c r="A93" s="223">
        <v>91</v>
      </c>
      <c r="B93" s="133" t="s">
        <v>368</v>
      </c>
      <c r="C93" s="147">
        <v>5003</v>
      </c>
      <c r="D93" s="131">
        <v>3557</v>
      </c>
      <c r="E93" s="131">
        <v>1428</v>
      </c>
      <c r="F93" s="131">
        <v>64</v>
      </c>
      <c r="G93" s="148">
        <v>1339</v>
      </c>
      <c r="H93" s="225">
        <f t="shared" si="2"/>
        <v>0.26995967741935484</v>
      </c>
      <c r="I93" s="226">
        <f t="shared" si="3"/>
        <v>0.40146190610064664</v>
      </c>
    </row>
    <row r="94" spans="1:9" x14ac:dyDescent="0.3">
      <c r="A94" s="223">
        <v>92</v>
      </c>
      <c r="B94" s="133" t="s">
        <v>257</v>
      </c>
      <c r="C94" s="147">
        <v>4790</v>
      </c>
      <c r="D94" s="131">
        <v>4280</v>
      </c>
      <c r="E94" s="131">
        <v>2417</v>
      </c>
      <c r="F94" s="131">
        <v>22</v>
      </c>
      <c r="G94" s="148">
        <v>444</v>
      </c>
      <c r="H94" s="225">
        <f t="shared" si="2"/>
        <v>9.3552465233881166E-2</v>
      </c>
      <c r="I94" s="226">
        <f t="shared" si="3"/>
        <v>0.56471962616822435</v>
      </c>
    </row>
    <row r="95" spans="1:9" x14ac:dyDescent="0.3">
      <c r="A95" s="223">
        <v>93</v>
      </c>
      <c r="B95" s="133" t="s">
        <v>221</v>
      </c>
      <c r="C95" s="147">
        <v>4684</v>
      </c>
      <c r="D95" s="131">
        <v>4085</v>
      </c>
      <c r="E95" s="131">
        <v>2428</v>
      </c>
      <c r="F95" s="131">
        <v>1</v>
      </c>
      <c r="G95" s="148">
        <v>542</v>
      </c>
      <c r="H95" s="225">
        <f t="shared" si="2"/>
        <v>0.11711322385479689</v>
      </c>
      <c r="I95" s="226">
        <f t="shared" si="3"/>
        <v>0.59436964504283962</v>
      </c>
    </row>
    <row r="96" spans="1:9" x14ac:dyDescent="0.3">
      <c r="A96" s="223">
        <v>94</v>
      </c>
      <c r="B96" s="133" t="s">
        <v>166</v>
      </c>
      <c r="C96" s="147">
        <v>4614</v>
      </c>
      <c r="D96" s="131">
        <v>2400</v>
      </c>
      <c r="E96" s="131">
        <v>484</v>
      </c>
      <c r="F96" s="131">
        <v>9</v>
      </c>
      <c r="G96" s="148">
        <v>2074</v>
      </c>
      <c r="H96" s="225">
        <f t="shared" si="2"/>
        <v>0.46263662725853222</v>
      </c>
      <c r="I96" s="226">
        <f t="shared" si="3"/>
        <v>0.20166666666666666</v>
      </c>
    </row>
    <row r="97" spans="1:9" x14ac:dyDescent="0.3">
      <c r="A97" s="223">
        <v>95</v>
      </c>
      <c r="B97" s="133" t="s">
        <v>348</v>
      </c>
      <c r="C97" s="147">
        <v>4362</v>
      </c>
      <c r="D97" s="131">
        <v>3800</v>
      </c>
      <c r="E97" s="131">
        <v>556</v>
      </c>
      <c r="F97" s="131">
        <v>24</v>
      </c>
      <c r="G97" s="148">
        <v>474</v>
      </c>
      <c r="H97" s="225">
        <f t="shared" si="2"/>
        <v>0.11028385295486273</v>
      </c>
      <c r="I97" s="226">
        <f t="shared" si="3"/>
        <v>0.1463157894736842</v>
      </c>
    </row>
    <row r="98" spans="1:9" x14ac:dyDescent="0.3">
      <c r="A98" s="223">
        <v>96</v>
      </c>
      <c r="B98" s="133" t="s">
        <v>164</v>
      </c>
      <c r="C98" s="147">
        <v>4336</v>
      </c>
      <c r="D98" s="131">
        <v>1901</v>
      </c>
      <c r="E98" s="131">
        <v>925</v>
      </c>
      <c r="F98" s="131"/>
      <c r="G98" s="148">
        <v>1688</v>
      </c>
      <c r="H98" s="225">
        <f t="shared" si="2"/>
        <v>0.47032599609919196</v>
      </c>
      <c r="I98" s="226">
        <f t="shared" si="3"/>
        <v>0.48658600736454499</v>
      </c>
    </row>
    <row r="99" spans="1:9" x14ac:dyDescent="0.3">
      <c r="A99" s="223">
        <v>97</v>
      </c>
      <c r="B99" s="133" t="s">
        <v>372</v>
      </c>
      <c r="C99" s="147">
        <v>4019</v>
      </c>
      <c r="D99" s="131">
        <v>2433</v>
      </c>
      <c r="E99" s="131">
        <v>807</v>
      </c>
      <c r="F99" s="131">
        <v>102</v>
      </c>
      <c r="G99" s="148">
        <v>1444</v>
      </c>
      <c r="H99" s="225">
        <f t="shared" si="2"/>
        <v>0.36290525257602413</v>
      </c>
      <c r="I99" s="226">
        <f t="shared" si="3"/>
        <v>0.33168927250308261</v>
      </c>
    </row>
    <row r="100" spans="1:9" x14ac:dyDescent="0.3">
      <c r="A100" s="223">
        <v>98</v>
      </c>
      <c r="B100" s="133" t="s">
        <v>64</v>
      </c>
      <c r="C100" s="147">
        <v>3735</v>
      </c>
      <c r="D100" s="131">
        <v>2190</v>
      </c>
      <c r="E100" s="131">
        <v>942</v>
      </c>
      <c r="F100" s="131">
        <v>1</v>
      </c>
      <c r="G100" s="148">
        <v>1463</v>
      </c>
      <c r="H100" s="225">
        <f t="shared" si="2"/>
        <v>0.4003831417624521</v>
      </c>
      <c r="I100" s="226">
        <f t="shared" si="3"/>
        <v>0.43013698630136987</v>
      </c>
    </row>
    <row r="101" spans="1:9" x14ac:dyDescent="0.3">
      <c r="A101" s="223">
        <v>99</v>
      </c>
      <c r="B101" s="133" t="s">
        <v>296</v>
      </c>
      <c r="C101" s="147">
        <v>3092</v>
      </c>
      <c r="D101" s="131">
        <v>2428</v>
      </c>
      <c r="E101" s="131">
        <v>1368</v>
      </c>
      <c r="F101" s="131">
        <v>247</v>
      </c>
      <c r="G101" s="148">
        <v>358</v>
      </c>
      <c r="H101" s="225">
        <f t="shared" si="2"/>
        <v>0.11803494889548302</v>
      </c>
      <c r="I101" s="226">
        <f t="shared" si="3"/>
        <v>0.56342668863261947</v>
      </c>
    </row>
    <row r="102" spans="1:9" x14ac:dyDescent="0.3">
      <c r="A102" s="223">
        <v>100</v>
      </c>
      <c r="B102" s="133" t="s">
        <v>93</v>
      </c>
      <c r="C102" s="147">
        <v>3074</v>
      </c>
      <c r="D102" s="131">
        <v>1961</v>
      </c>
      <c r="E102" s="131">
        <v>667</v>
      </c>
      <c r="F102" s="131">
        <v>32</v>
      </c>
      <c r="G102" s="148">
        <v>1078</v>
      </c>
      <c r="H102" s="225">
        <f t="shared" si="2"/>
        <v>0.35102572451970043</v>
      </c>
      <c r="I102" s="226">
        <f t="shared" si="3"/>
        <v>0.34013258541560426</v>
      </c>
    </row>
    <row r="103" spans="1:9" x14ac:dyDescent="0.3">
      <c r="A103" s="223">
        <v>101</v>
      </c>
      <c r="B103" s="133" t="s">
        <v>79</v>
      </c>
      <c r="C103" s="147">
        <v>2996</v>
      </c>
      <c r="D103" s="131">
        <v>1964</v>
      </c>
      <c r="E103" s="131">
        <v>431</v>
      </c>
      <c r="F103" s="131">
        <v>0</v>
      </c>
      <c r="G103" s="148">
        <v>945</v>
      </c>
      <c r="H103" s="225">
        <f t="shared" si="2"/>
        <v>0.32485390168442763</v>
      </c>
      <c r="I103" s="226">
        <f t="shared" si="3"/>
        <v>0.21945010183299388</v>
      </c>
    </row>
    <row r="104" spans="1:9" x14ac:dyDescent="0.3">
      <c r="A104" s="223">
        <v>102</v>
      </c>
      <c r="B104" s="133" t="s">
        <v>95</v>
      </c>
      <c r="C104" s="147">
        <v>2853</v>
      </c>
      <c r="D104" s="131">
        <v>1037</v>
      </c>
      <c r="E104" s="131">
        <v>323</v>
      </c>
      <c r="F104" s="131">
        <v>2</v>
      </c>
      <c r="G104" s="148">
        <v>1754</v>
      </c>
      <c r="H104" s="225">
        <f t="shared" si="2"/>
        <v>0.62799856784819186</v>
      </c>
      <c r="I104" s="226">
        <f t="shared" si="3"/>
        <v>0.31147540983606559</v>
      </c>
    </row>
    <row r="105" spans="1:9" x14ac:dyDescent="0.3">
      <c r="A105" s="223">
        <v>103</v>
      </c>
      <c r="B105" s="133" t="s">
        <v>42</v>
      </c>
      <c r="C105" s="147">
        <v>2779</v>
      </c>
      <c r="D105" s="131">
        <v>2292</v>
      </c>
      <c r="E105" s="131">
        <v>2021</v>
      </c>
      <c r="F105" s="131">
        <v>391</v>
      </c>
      <c r="G105" s="148">
        <v>103</v>
      </c>
      <c r="H105" s="225">
        <f t="shared" si="2"/>
        <v>3.6970567121320894E-2</v>
      </c>
      <c r="I105" s="226">
        <f t="shared" si="3"/>
        <v>0.88176265270506105</v>
      </c>
    </row>
    <row r="106" spans="1:9" x14ac:dyDescent="0.3">
      <c r="A106" s="223">
        <v>104</v>
      </c>
      <c r="B106" s="133" t="s">
        <v>439</v>
      </c>
      <c r="C106" s="147">
        <v>2750</v>
      </c>
      <c r="D106" s="131">
        <v>2444</v>
      </c>
      <c r="E106" s="131">
        <v>1168</v>
      </c>
      <c r="F106" s="131"/>
      <c r="G106" s="148">
        <v>295</v>
      </c>
      <c r="H106" s="225">
        <f t="shared" si="2"/>
        <v>0.1077035414384812</v>
      </c>
      <c r="I106" s="226">
        <f t="shared" si="3"/>
        <v>0.47790507364975449</v>
      </c>
    </row>
    <row r="107" spans="1:9" x14ac:dyDescent="0.3">
      <c r="A107" s="223">
        <v>105</v>
      </c>
      <c r="B107" s="133" t="s">
        <v>286</v>
      </c>
      <c r="C107" s="147">
        <v>2719</v>
      </c>
      <c r="D107" s="131">
        <v>2407</v>
      </c>
      <c r="E107" s="131">
        <v>2100</v>
      </c>
      <c r="F107" s="131">
        <v>458</v>
      </c>
      <c r="G107" s="148">
        <v>148</v>
      </c>
      <c r="H107" s="225">
        <f t="shared" si="2"/>
        <v>4.9120477928974442E-2</v>
      </c>
      <c r="I107" s="226">
        <f t="shared" si="3"/>
        <v>0.87245533859576241</v>
      </c>
    </row>
    <row r="108" spans="1:9" x14ac:dyDescent="0.3">
      <c r="A108" s="223">
        <v>106</v>
      </c>
      <c r="B108" s="133" t="s">
        <v>277</v>
      </c>
      <c r="C108" s="147">
        <v>2565</v>
      </c>
      <c r="D108" s="131">
        <v>2465</v>
      </c>
      <c r="E108" s="131">
        <v>1073</v>
      </c>
      <c r="F108" s="131">
        <v>5</v>
      </c>
      <c r="G108" s="148">
        <v>93</v>
      </c>
      <c r="H108" s="225">
        <f t="shared" si="2"/>
        <v>3.6285602809207958E-2</v>
      </c>
      <c r="I108" s="226">
        <f t="shared" si="3"/>
        <v>0.43529411764705883</v>
      </c>
    </row>
    <row r="109" spans="1:9" x14ac:dyDescent="0.3">
      <c r="A109" s="223">
        <v>107</v>
      </c>
      <c r="B109" s="133" t="s">
        <v>249</v>
      </c>
      <c r="C109" s="147">
        <v>2552</v>
      </c>
      <c r="D109" s="131">
        <v>2232</v>
      </c>
      <c r="E109" s="131">
        <v>778</v>
      </c>
      <c r="F109" s="131">
        <v>30</v>
      </c>
      <c r="G109" s="148">
        <v>127</v>
      </c>
      <c r="H109" s="225">
        <f t="shared" si="2"/>
        <v>5.3160318124738384E-2</v>
      </c>
      <c r="I109" s="226">
        <f t="shared" si="3"/>
        <v>0.34856630824372759</v>
      </c>
    </row>
    <row r="110" spans="1:9" x14ac:dyDescent="0.3">
      <c r="A110" s="223">
        <v>108</v>
      </c>
      <c r="B110" s="133" t="s">
        <v>281</v>
      </c>
      <c r="C110" s="147">
        <v>2460</v>
      </c>
      <c r="D110" s="131">
        <v>1940</v>
      </c>
      <c r="E110" s="131">
        <v>319</v>
      </c>
      <c r="F110" s="131">
        <v>31</v>
      </c>
      <c r="G110" s="148">
        <v>394</v>
      </c>
      <c r="H110" s="225">
        <f t="shared" si="2"/>
        <v>0.16659619450317126</v>
      </c>
      <c r="I110" s="226">
        <f t="shared" si="3"/>
        <v>0.16443298969072165</v>
      </c>
    </row>
    <row r="111" spans="1:9" x14ac:dyDescent="0.3">
      <c r="A111" s="223">
        <v>109</v>
      </c>
      <c r="B111" s="133" t="s">
        <v>115</v>
      </c>
      <c r="C111" s="147">
        <v>2212</v>
      </c>
      <c r="D111" s="131">
        <v>2123</v>
      </c>
      <c r="E111" s="131">
        <v>686</v>
      </c>
      <c r="F111" s="131">
        <v>22</v>
      </c>
      <c r="G111" s="148">
        <v>15</v>
      </c>
      <c r="H111" s="225">
        <f t="shared" si="2"/>
        <v>6.9444444444444441E-3</v>
      </c>
      <c r="I111" s="226">
        <f t="shared" si="3"/>
        <v>0.32312764955252005</v>
      </c>
    </row>
    <row r="112" spans="1:9" x14ac:dyDescent="0.3">
      <c r="A112" s="223">
        <v>110</v>
      </c>
      <c r="B112" s="133" t="s">
        <v>51</v>
      </c>
      <c r="C112" s="147">
        <v>2083</v>
      </c>
      <c r="D112" s="131">
        <v>1698</v>
      </c>
      <c r="E112" s="131">
        <v>735</v>
      </c>
      <c r="F112" s="131">
        <v>73</v>
      </c>
      <c r="G112" s="148">
        <v>217</v>
      </c>
      <c r="H112" s="225">
        <f t="shared" si="2"/>
        <v>0.10915492957746478</v>
      </c>
      <c r="I112" s="226">
        <f t="shared" si="3"/>
        <v>0.43286219081272087</v>
      </c>
    </row>
    <row r="113" spans="1:9" x14ac:dyDescent="0.3">
      <c r="A113" s="223">
        <v>111</v>
      </c>
      <c r="B113" s="133" t="s">
        <v>251</v>
      </c>
      <c r="C113" s="147">
        <v>2052</v>
      </c>
      <c r="D113" s="131">
        <v>1871</v>
      </c>
      <c r="E113" s="131">
        <v>991</v>
      </c>
      <c r="F113" s="131">
        <v>123</v>
      </c>
      <c r="G113" s="148">
        <v>117</v>
      </c>
      <c r="H113" s="225">
        <f t="shared" si="2"/>
        <v>5.5423969682614878E-2</v>
      </c>
      <c r="I113" s="226">
        <f t="shared" si="3"/>
        <v>0.5296632816675575</v>
      </c>
    </row>
    <row r="114" spans="1:9" x14ac:dyDescent="0.3">
      <c r="A114" s="223">
        <v>112</v>
      </c>
      <c r="B114" s="133" t="s">
        <v>83</v>
      </c>
      <c r="C114" s="147">
        <v>1796</v>
      </c>
      <c r="D114" s="131">
        <v>1342</v>
      </c>
      <c r="E114" s="131">
        <v>661</v>
      </c>
      <c r="F114" s="131">
        <v>7</v>
      </c>
      <c r="G114" s="148">
        <v>407</v>
      </c>
      <c r="H114" s="225">
        <f t="shared" si="2"/>
        <v>0.2317767653758542</v>
      </c>
      <c r="I114" s="226">
        <f t="shared" si="3"/>
        <v>0.49254843517138597</v>
      </c>
    </row>
    <row r="115" spans="1:9" x14ac:dyDescent="0.3">
      <c r="A115" s="223">
        <v>113</v>
      </c>
      <c r="B115" s="133" t="s">
        <v>49</v>
      </c>
      <c r="C115" s="147">
        <v>1633</v>
      </c>
      <c r="D115" s="131">
        <v>1357</v>
      </c>
      <c r="E115" s="131">
        <v>597</v>
      </c>
      <c r="F115" s="131"/>
      <c r="G115" s="148">
        <v>264</v>
      </c>
      <c r="H115" s="225">
        <f t="shared" si="2"/>
        <v>0.16286243059839606</v>
      </c>
      <c r="I115" s="226">
        <f t="shared" si="3"/>
        <v>0.43994104642593956</v>
      </c>
    </row>
    <row r="116" spans="1:9" x14ac:dyDescent="0.3">
      <c r="A116" s="223">
        <v>114</v>
      </c>
      <c r="B116" s="133" t="s">
        <v>370</v>
      </c>
      <c r="C116" s="147">
        <v>1540</v>
      </c>
      <c r="D116" s="131">
        <v>1422</v>
      </c>
      <c r="E116" s="131">
        <v>732</v>
      </c>
      <c r="F116" s="131">
        <v>3</v>
      </c>
      <c r="G116" s="148">
        <v>84</v>
      </c>
      <c r="H116" s="225">
        <f t="shared" si="2"/>
        <v>5.5666003976143144E-2</v>
      </c>
      <c r="I116" s="226">
        <f t="shared" si="3"/>
        <v>0.51476793248945152</v>
      </c>
    </row>
    <row r="117" spans="1:9" x14ac:dyDescent="0.3">
      <c r="A117" s="223">
        <v>115</v>
      </c>
      <c r="B117" s="133" t="s">
        <v>216</v>
      </c>
      <c r="C117" s="147">
        <v>1499</v>
      </c>
      <c r="D117" s="131">
        <v>1285</v>
      </c>
      <c r="E117" s="131">
        <v>1181</v>
      </c>
      <c r="F117" s="131">
        <v>92</v>
      </c>
      <c r="G117" s="148">
        <v>153</v>
      </c>
      <c r="H117" s="225">
        <f t="shared" si="2"/>
        <v>0.1</v>
      </c>
      <c r="I117" s="226">
        <f t="shared" si="3"/>
        <v>0.91906614785992213</v>
      </c>
    </row>
    <row r="118" spans="1:9" x14ac:dyDescent="0.3">
      <c r="A118" s="223">
        <v>116</v>
      </c>
      <c r="B118" s="133" t="s">
        <v>8</v>
      </c>
      <c r="C118" s="147">
        <v>1328</v>
      </c>
      <c r="D118" s="131">
        <v>1069</v>
      </c>
      <c r="E118" s="131">
        <v>322</v>
      </c>
      <c r="F118" s="131">
        <v>18</v>
      </c>
      <c r="G118" s="148">
        <v>241</v>
      </c>
      <c r="H118" s="225">
        <f t="shared" si="2"/>
        <v>0.18147590361445784</v>
      </c>
      <c r="I118" s="226">
        <f t="shared" si="3"/>
        <v>0.30121608980355474</v>
      </c>
    </row>
    <row r="119" spans="1:9" x14ac:dyDescent="0.3">
      <c r="A119" s="223">
        <v>117</v>
      </c>
      <c r="B119" s="133" t="s">
        <v>312</v>
      </c>
      <c r="C119" s="147">
        <v>1292</v>
      </c>
      <c r="D119" s="131">
        <v>1166</v>
      </c>
      <c r="E119" s="131">
        <v>567</v>
      </c>
      <c r="F119" s="131">
        <v>326</v>
      </c>
      <c r="G119" s="148">
        <v>76</v>
      </c>
      <c r="H119" s="225">
        <f t="shared" si="2"/>
        <v>4.8469387755102039E-2</v>
      </c>
      <c r="I119" s="226">
        <f t="shared" si="3"/>
        <v>0.48627787307032588</v>
      </c>
    </row>
    <row r="120" spans="1:9" x14ac:dyDescent="0.3">
      <c r="A120" s="223">
        <v>118</v>
      </c>
      <c r="B120" s="133" t="s">
        <v>298</v>
      </c>
      <c r="C120" s="147">
        <v>1285</v>
      </c>
      <c r="D120" s="131">
        <v>1184</v>
      </c>
      <c r="E120" s="131">
        <v>335</v>
      </c>
      <c r="F120" s="131">
        <v>4</v>
      </c>
      <c r="G120" s="148">
        <v>53</v>
      </c>
      <c r="H120" s="225">
        <f t="shared" si="2"/>
        <v>4.2707493956486701E-2</v>
      </c>
      <c r="I120" s="226">
        <f t="shared" si="3"/>
        <v>0.2829391891891892</v>
      </c>
    </row>
    <row r="121" spans="1:9" x14ac:dyDescent="0.3">
      <c r="A121" s="223">
        <v>119</v>
      </c>
      <c r="B121" s="133" t="s">
        <v>4</v>
      </c>
      <c r="C121" s="147">
        <v>1235</v>
      </c>
      <c r="D121" s="131">
        <v>1052</v>
      </c>
      <c r="E121" s="131">
        <v>642</v>
      </c>
      <c r="F121" s="131">
        <v>96</v>
      </c>
      <c r="G121" s="148">
        <v>114</v>
      </c>
      <c r="H121" s="225">
        <f t="shared" si="2"/>
        <v>9.0332805071315372E-2</v>
      </c>
      <c r="I121" s="226">
        <f t="shared" si="3"/>
        <v>0.61026615969581754</v>
      </c>
    </row>
    <row r="122" spans="1:9" x14ac:dyDescent="0.3">
      <c r="A122" s="223">
        <v>120</v>
      </c>
      <c r="B122" s="133" t="s">
        <v>302</v>
      </c>
      <c r="C122" s="147">
        <v>1179</v>
      </c>
      <c r="D122" s="131">
        <v>860</v>
      </c>
      <c r="E122" s="131">
        <v>339</v>
      </c>
      <c r="F122" s="131">
        <v>3</v>
      </c>
      <c r="G122" s="148">
        <v>278</v>
      </c>
      <c r="H122" s="225">
        <f t="shared" si="2"/>
        <v>0.24364592462751972</v>
      </c>
      <c r="I122" s="226">
        <f t="shared" si="3"/>
        <v>0.39418604651162792</v>
      </c>
    </row>
    <row r="123" spans="1:9" x14ac:dyDescent="0.3">
      <c r="A123" s="223">
        <v>121</v>
      </c>
      <c r="B123" s="133" t="s">
        <v>272</v>
      </c>
      <c r="C123" s="147">
        <v>1112</v>
      </c>
      <c r="D123" s="131">
        <v>996</v>
      </c>
      <c r="E123" s="131">
        <v>480</v>
      </c>
      <c r="F123" s="131">
        <v>14</v>
      </c>
      <c r="G123" s="148">
        <v>75</v>
      </c>
      <c r="H123" s="225">
        <f t="shared" si="2"/>
        <v>6.9124423963133647E-2</v>
      </c>
      <c r="I123" s="226">
        <f t="shared" si="3"/>
        <v>0.48192771084337349</v>
      </c>
    </row>
    <row r="124" spans="1:9" x14ac:dyDescent="0.3">
      <c r="A124" s="223">
        <v>122</v>
      </c>
      <c r="B124" s="133" t="s">
        <v>247</v>
      </c>
      <c r="C124" s="147">
        <v>838</v>
      </c>
      <c r="D124" s="131">
        <v>780</v>
      </c>
      <c r="E124" s="131">
        <v>576</v>
      </c>
      <c r="F124" s="131">
        <v>1</v>
      </c>
      <c r="G124" s="148">
        <v>46</v>
      </c>
      <c r="H124" s="225">
        <f t="shared" si="2"/>
        <v>5.5622732769044739E-2</v>
      </c>
      <c r="I124" s="226">
        <f t="shared" si="3"/>
        <v>0.7384615384615385</v>
      </c>
    </row>
    <row r="125" spans="1:9" x14ac:dyDescent="0.3">
      <c r="A125" s="223">
        <v>123</v>
      </c>
      <c r="B125" s="133" t="s">
        <v>157</v>
      </c>
      <c r="C125" s="147">
        <v>762</v>
      </c>
      <c r="D125" s="131">
        <v>583</v>
      </c>
      <c r="E125" s="131">
        <v>253</v>
      </c>
      <c r="F125" s="131">
        <v>47</v>
      </c>
      <c r="G125" s="148">
        <v>119</v>
      </c>
      <c r="H125" s="225">
        <f t="shared" si="2"/>
        <v>0.15887850467289719</v>
      </c>
      <c r="I125" s="226">
        <f t="shared" si="3"/>
        <v>0.43396226415094341</v>
      </c>
    </row>
    <row r="126" spans="1:9" x14ac:dyDescent="0.3">
      <c r="A126" s="223">
        <v>124</v>
      </c>
      <c r="B126" s="133" t="s">
        <v>60</v>
      </c>
      <c r="C126" s="147">
        <v>650</v>
      </c>
      <c r="D126" s="131">
        <v>625</v>
      </c>
      <c r="E126" s="131">
        <v>380</v>
      </c>
      <c r="F126" s="131">
        <v>6</v>
      </c>
      <c r="G126" s="148">
        <v>16</v>
      </c>
      <c r="H126" s="225">
        <f t="shared" si="2"/>
        <v>2.472952086553323E-2</v>
      </c>
      <c r="I126" s="226">
        <f t="shared" si="3"/>
        <v>0.60799999999999998</v>
      </c>
    </row>
    <row r="127" spans="1:9" x14ac:dyDescent="0.3">
      <c r="A127" s="223">
        <v>125</v>
      </c>
      <c r="B127" s="133" t="s">
        <v>432</v>
      </c>
      <c r="C127" s="147">
        <v>518</v>
      </c>
      <c r="D127" s="131">
        <v>448</v>
      </c>
      <c r="E127" s="131">
        <v>83</v>
      </c>
      <c r="F127" s="131">
        <v>2</v>
      </c>
      <c r="G127" s="148">
        <v>41</v>
      </c>
      <c r="H127" s="225">
        <f t="shared" si="2"/>
        <v>8.3503054989816694E-2</v>
      </c>
      <c r="I127" s="226">
        <f t="shared" si="3"/>
        <v>0.18526785714285715</v>
      </c>
    </row>
    <row r="128" spans="1:9" x14ac:dyDescent="0.3">
      <c r="A128" s="223">
        <v>126</v>
      </c>
      <c r="B128" s="133" t="s">
        <v>23</v>
      </c>
      <c r="C128" s="147">
        <v>508</v>
      </c>
      <c r="D128" s="131">
        <v>495</v>
      </c>
      <c r="E128" s="131">
        <v>462</v>
      </c>
      <c r="F128" s="131">
        <v>11</v>
      </c>
      <c r="G128" s="148">
        <v>4</v>
      </c>
      <c r="H128" s="225">
        <f t="shared" si="2"/>
        <v>7.8431372549019607E-3</v>
      </c>
      <c r="I128" s="226">
        <f t="shared" si="3"/>
        <v>0.93333333333333335</v>
      </c>
    </row>
    <row r="129" spans="1:9" x14ac:dyDescent="0.3">
      <c r="A129" s="223">
        <v>127</v>
      </c>
      <c r="B129" s="133" t="s">
        <v>382</v>
      </c>
      <c r="C129" s="147">
        <v>426</v>
      </c>
      <c r="D129" s="131">
        <v>408</v>
      </c>
      <c r="E129" s="131">
        <v>195</v>
      </c>
      <c r="F129" s="131">
        <v>4</v>
      </c>
      <c r="G129" s="148">
        <v>9</v>
      </c>
      <c r="H129" s="225">
        <f t="shared" si="2"/>
        <v>2.1377672209026127E-2</v>
      </c>
      <c r="I129" s="226">
        <f t="shared" si="3"/>
        <v>0.47794117647058826</v>
      </c>
    </row>
    <row r="130" spans="1:9" x14ac:dyDescent="0.3">
      <c r="A130" s="223">
        <v>128</v>
      </c>
      <c r="B130" s="133" t="s">
        <v>103</v>
      </c>
      <c r="C130" s="147">
        <v>409</v>
      </c>
      <c r="D130" s="131">
        <v>380</v>
      </c>
      <c r="E130" s="131">
        <v>160</v>
      </c>
      <c r="F130" s="131">
        <v>2</v>
      </c>
      <c r="G130" s="148">
        <v>9</v>
      </c>
      <c r="H130" s="225">
        <f t="shared" si="2"/>
        <v>2.3017902813299233E-2</v>
      </c>
      <c r="I130" s="226">
        <f t="shared" si="3"/>
        <v>0.42105263157894735</v>
      </c>
    </row>
    <row r="131" spans="1:9" x14ac:dyDescent="0.3">
      <c r="A131" s="223">
        <v>129</v>
      </c>
      <c r="B131" s="133" t="s">
        <v>350</v>
      </c>
      <c r="C131" s="147">
        <v>367</v>
      </c>
      <c r="D131" s="131">
        <v>308</v>
      </c>
      <c r="E131" s="131">
        <v>57</v>
      </c>
      <c r="F131" s="131">
        <v>15</v>
      </c>
      <c r="G131" s="148">
        <v>38</v>
      </c>
      <c r="H131" s="225">
        <f t="shared" si="2"/>
        <v>0.10526315789473684</v>
      </c>
      <c r="I131" s="226">
        <f t="shared" si="3"/>
        <v>0.18506493506493507</v>
      </c>
    </row>
    <row r="132" spans="1:9" x14ac:dyDescent="0.3">
      <c r="A132" s="223">
        <v>130</v>
      </c>
      <c r="B132" s="133" t="s">
        <v>160</v>
      </c>
      <c r="C132" s="147">
        <v>364</v>
      </c>
      <c r="D132" s="131">
        <v>346</v>
      </c>
      <c r="E132" s="131">
        <v>83</v>
      </c>
      <c r="F132" s="131">
        <v>0</v>
      </c>
      <c r="G132" s="148">
        <v>14</v>
      </c>
      <c r="H132" s="225">
        <f t="shared" ref="H132:H166" si="4">IF(C132&lt;&gt;0,G132/(D132+F132+G132),"")</f>
        <v>3.888888888888889E-2</v>
      </c>
      <c r="I132" s="226">
        <f t="shared" ref="I132:I166" si="5">IF(D132&lt;&gt;0,E132/D132,"")</f>
        <v>0.23988439306358381</v>
      </c>
    </row>
    <row r="133" spans="1:9" x14ac:dyDescent="0.3">
      <c r="A133" s="223">
        <v>131</v>
      </c>
      <c r="B133" s="133" t="s">
        <v>235</v>
      </c>
      <c r="C133" s="147">
        <v>341</v>
      </c>
      <c r="D133" s="131">
        <v>289</v>
      </c>
      <c r="E133" s="131">
        <v>63</v>
      </c>
      <c r="F133" s="131"/>
      <c r="G133" s="148">
        <v>10</v>
      </c>
      <c r="H133" s="225">
        <f t="shared" si="4"/>
        <v>3.3444816053511704E-2</v>
      </c>
      <c r="I133" s="226">
        <f t="shared" si="5"/>
        <v>0.2179930795847751</v>
      </c>
    </row>
    <row r="134" spans="1:9" x14ac:dyDescent="0.3">
      <c r="A134" s="223">
        <v>132</v>
      </c>
      <c r="B134" s="133" t="s">
        <v>147</v>
      </c>
      <c r="C134" s="147">
        <v>312</v>
      </c>
      <c r="D134" s="131">
        <v>286</v>
      </c>
      <c r="E134" s="131">
        <v>227</v>
      </c>
      <c r="F134" s="131">
        <v>33</v>
      </c>
      <c r="G134" s="148">
        <v>10</v>
      </c>
      <c r="H134" s="225">
        <f t="shared" si="4"/>
        <v>3.0395136778115502E-2</v>
      </c>
      <c r="I134" s="226">
        <f t="shared" si="5"/>
        <v>0.79370629370629375</v>
      </c>
    </row>
    <row r="135" spans="1:9" x14ac:dyDescent="0.3">
      <c r="A135" s="223">
        <v>133</v>
      </c>
      <c r="B135" s="133" t="s">
        <v>412</v>
      </c>
      <c r="C135" s="147">
        <v>272</v>
      </c>
      <c r="D135" s="131">
        <v>278</v>
      </c>
      <c r="E135" s="131">
        <v>22</v>
      </c>
      <c r="F135" s="131">
        <v>1</v>
      </c>
      <c r="G135" s="148">
        <v>13</v>
      </c>
      <c r="H135" s="225">
        <f t="shared" si="4"/>
        <v>4.4520547945205477E-2</v>
      </c>
      <c r="I135" s="226">
        <f t="shared" si="5"/>
        <v>7.9136690647482008E-2</v>
      </c>
    </row>
    <row r="136" spans="1:9" x14ac:dyDescent="0.3">
      <c r="A136" s="223">
        <v>134</v>
      </c>
      <c r="B136" s="133" t="s">
        <v>499</v>
      </c>
      <c r="C136" s="147">
        <v>264</v>
      </c>
      <c r="D136" s="131">
        <v>249</v>
      </c>
      <c r="E136" s="131">
        <v>62</v>
      </c>
      <c r="F136" s="131"/>
      <c r="G136" s="148">
        <v>6</v>
      </c>
      <c r="H136" s="225">
        <f t="shared" si="4"/>
        <v>2.3529411764705882E-2</v>
      </c>
      <c r="I136" s="226">
        <f t="shared" si="5"/>
        <v>0.24899598393574296</v>
      </c>
    </row>
    <row r="137" spans="1:9" x14ac:dyDescent="0.3">
      <c r="A137" s="223">
        <v>135</v>
      </c>
      <c r="B137" s="133" t="s">
        <v>430</v>
      </c>
      <c r="C137" s="147">
        <v>261</v>
      </c>
      <c r="D137" s="131">
        <v>250</v>
      </c>
      <c r="E137" s="131">
        <v>38</v>
      </c>
      <c r="F137" s="131">
        <v>0</v>
      </c>
      <c r="G137" s="148">
        <v>4</v>
      </c>
      <c r="H137" s="225">
        <f t="shared" si="4"/>
        <v>1.5748031496062992E-2</v>
      </c>
      <c r="I137" s="226">
        <f t="shared" si="5"/>
        <v>0.152</v>
      </c>
    </row>
    <row r="138" spans="1:9" x14ac:dyDescent="0.3">
      <c r="A138" s="223">
        <v>136</v>
      </c>
      <c r="B138" s="133" t="s">
        <v>324</v>
      </c>
      <c r="C138" s="147">
        <v>207</v>
      </c>
      <c r="D138" s="131">
        <v>197</v>
      </c>
      <c r="E138" s="131">
        <v>50</v>
      </c>
      <c r="F138" s="131">
        <v>0</v>
      </c>
      <c r="G138" s="148">
        <v>1</v>
      </c>
      <c r="H138" s="225">
        <f t="shared" si="4"/>
        <v>5.0505050505050509E-3</v>
      </c>
      <c r="I138" s="226">
        <f t="shared" si="5"/>
        <v>0.25380710659898476</v>
      </c>
    </row>
    <row r="139" spans="1:9" x14ac:dyDescent="0.3">
      <c r="A139" s="223">
        <v>137</v>
      </c>
      <c r="B139" s="133" t="s">
        <v>234</v>
      </c>
      <c r="C139" s="147">
        <v>182</v>
      </c>
      <c r="D139" s="131">
        <v>43</v>
      </c>
      <c r="E139" s="131">
        <v>15</v>
      </c>
      <c r="F139" s="131">
        <v>0</v>
      </c>
      <c r="G139" s="148">
        <v>1</v>
      </c>
      <c r="H139" s="225">
        <f t="shared" si="4"/>
        <v>2.2727272727272728E-2</v>
      </c>
      <c r="I139" s="226">
        <f t="shared" si="5"/>
        <v>0.34883720930232559</v>
      </c>
    </row>
    <row r="140" spans="1:9" x14ac:dyDescent="0.3">
      <c r="A140" s="223">
        <v>138</v>
      </c>
      <c r="B140" s="133" t="s">
        <v>198</v>
      </c>
      <c r="C140" s="147">
        <v>157</v>
      </c>
      <c r="D140" s="131">
        <v>97</v>
      </c>
      <c r="E140" s="131">
        <v>49</v>
      </c>
      <c r="F140" s="131">
        <v>22</v>
      </c>
      <c r="G140" s="148">
        <v>28</v>
      </c>
      <c r="H140" s="225">
        <f t="shared" si="4"/>
        <v>0.19047619047619047</v>
      </c>
      <c r="I140" s="226">
        <f t="shared" si="5"/>
        <v>0.50515463917525771</v>
      </c>
    </row>
    <row r="141" spans="1:9" x14ac:dyDescent="0.3">
      <c r="A141" s="223">
        <v>139</v>
      </c>
      <c r="B141" s="133" t="s">
        <v>493</v>
      </c>
      <c r="C141" s="147">
        <v>136</v>
      </c>
      <c r="D141" s="131">
        <v>135</v>
      </c>
      <c r="E141" s="131">
        <v>135</v>
      </c>
      <c r="F141" s="131"/>
      <c r="G141" s="148">
        <v>1</v>
      </c>
      <c r="H141" s="225">
        <f t="shared" si="4"/>
        <v>7.3529411764705881E-3</v>
      </c>
      <c r="I141" s="226">
        <f t="shared" si="5"/>
        <v>1</v>
      </c>
    </row>
    <row r="142" spans="1:9" x14ac:dyDescent="0.3">
      <c r="A142" s="223">
        <v>140</v>
      </c>
      <c r="B142" s="133" t="s">
        <v>300</v>
      </c>
      <c r="C142" s="147">
        <v>134</v>
      </c>
      <c r="D142" s="131">
        <v>101</v>
      </c>
      <c r="E142" s="131">
        <v>30</v>
      </c>
      <c r="F142" s="131">
        <v>0</v>
      </c>
      <c r="G142" s="148">
        <v>27</v>
      </c>
      <c r="H142" s="225">
        <f t="shared" si="4"/>
        <v>0.2109375</v>
      </c>
      <c r="I142" s="226">
        <f t="shared" si="5"/>
        <v>0.29702970297029702</v>
      </c>
    </row>
    <row r="143" spans="1:9" x14ac:dyDescent="0.3">
      <c r="A143" s="223">
        <v>141</v>
      </c>
      <c r="B143" s="133" t="s">
        <v>227</v>
      </c>
      <c r="C143" s="147">
        <v>125</v>
      </c>
      <c r="D143" s="131">
        <v>122</v>
      </c>
      <c r="E143" s="131">
        <v>22</v>
      </c>
      <c r="F143" s="131">
        <v>0</v>
      </c>
      <c r="G143" s="148">
        <v>1</v>
      </c>
      <c r="H143" s="225">
        <f t="shared" si="4"/>
        <v>8.130081300813009E-3</v>
      </c>
      <c r="I143" s="226">
        <f t="shared" si="5"/>
        <v>0.18032786885245902</v>
      </c>
    </row>
    <row r="144" spans="1:9" x14ac:dyDescent="0.3">
      <c r="A144" s="223">
        <v>142</v>
      </c>
      <c r="B144" s="133" t="s">
        <v>306</v>
      </c>
      <c r="C144" s="147">
        <v>122</v>
      </c>
      <c r="D144" s="131">
        <v>87</v>
      </c>
      <c r="E144" s="131">
        <v>62</v>
      </c>
      <c r="F144" s="131">
        <v>23</v>
      </c>
      <c r="G144" s="148">
        <v>13</v>
      </c>
      <c r="H144" s="225">
        <f t="shared" si="4"/>
        <v>0.10569105691056911</v>
      </c>
      <c r="I144" s="226">
        <f t="shared" si="5"/>
        <v>0.71264367816091956</v>
      </c>
    </row>
    <row r="145" spans="1:9" x14ac:dyDescent="0.3">
      <c r="A145" s="223">
        <v>143</v>
      </c>
      <c r="B145" s="133" t="s">
        <v>364</v>
      </c>
      <c r="C145" s="147">
        <v>120</v>
      </c>
      <c r="D145" s="131">
        <v>99</v>
      </c>
      <c r="E145" s="131">
        <v>73</v>
      </c>
      <c r="F145" s="131">
        <v>19</v>
      </c>
      <c r="G145" s="148">
        <v>8</v>
      </c>
      <c r="H145" s="225">
        <f t="shared" si="4"/>
        <v>6.3492063492063489E-2</v>
      </c>
      <c r="I145" s="226">
        <f t="shared" si="5"/>
        <v>0.73737373737373735</v>
      </c>
    </row>
    <row r="146" spans="1:9" x14ac:dyDescent="0.3">
      <c r="A146" s="223">
        <v>144</v>
      </c>
      <c r="B146" s="133" t="s">
        <v>36</v>
      </c>
      <c r="C146" s="147">
        <v>89</v>
      </c>
      <c r="D146" s="131">
        <v>66</v>
      </c>
      <c r="E146" s="131">
        <v>26</v>
      </c>
      <c r="F146" s="131">
        <v>6</v>
      </c>
      <c r="G146" s="148">
        <v>10</v>
      </c>
      <c r="H146" s="225">
        <f t="shared" si="4"/>
        <v>0.12195121951219512</v>
      </c>
      <c r="I146" s="226">
        <f t="shared" si="5"/>
        <v>0.39393939393939392</v>
      </c>
    </row>
    <row r="147" spans="1:9" x14ac:dyDescent="0.3">
      <c r="A147" s="223">
        <v>145</v>
      </c>
      <c r="B147" s="133" t="s">
        <v>342</v>
      </c>
      <c r="C147" s="147">
        <v>85</v>
      </c>
      <c r="D147" s="131">
        <v>64</v>
      </c>
      <c r="E147" s="131">
        <v>63</v>
      </c>
      <c r="F147" s="131">
        <v>12</v>
      </c>
      <c r="G147" s="148">
        <v>9</v>
      </c>
      <c r="H147" s="225">
        <f t="shared" si="4"/>
        <v>0.10588235294117647</v>
      </c>
      <c r="I147" s="226">
        <f t="shared" si="5"/>
        <v>0.984375</v>
      </c>
    </row>
    <row r="148" spans="1:9" x14ac:dyDescent="0.3">
      <c r="A148" s="223">
        <v>146</v>
      </c>
      <c r="B148" s="133" t="s">
        <v>168</v>
      </c>
      <c r="C148" s="147">
        <v>77</v>
      </c>
      <c r="D148" s="131">
        <v>75</v>
      </c>
      <c r="E148" s="131">
        <v>15</v>
      </c>
      <c r="F148" s="131">
        <v>1</v>
      </c>
      <c r="G148" s="148">
        <v>1</v>
      </c>
      <c r="H148" s="225">
        <f t="shared" si="4"/>
        <v>1.2987012987012988E-2</v>
      </c>
      <c r="I148" s="226">
        <f t="shared" si="5"/>
        <v>0.2</v>
      </c>
    </row>
    <row r="149" spans="1:9" x14ac:dyDescent="0.3">
      <c r="A149" s="223">
        <v>147</v>
      </c>
      <c r="B149" s="133" t="s">
        <v>232</v>
      </c>
      <c r="C149" s="147">
        <v>76</v>
      </c>
      <c r="D149" s="131">
        <v>50</v>
      </c>
      <c r="E149" s="131">
        <v>50</v>
      </c>
      <c r="F149" s="131">
        <v>2</v>
      </c>
      <c r="G149" s="148">
        <v>23</v>
      </c>
      <c r="H149" s="225">
        <f t="shared" si="4"/>
        <v>0.30666666666666664</v>
      </c>
      <c r="I149" s="226">
        <f t="shared" si="5"/>
        <v>1</v>
      </c>
    </row>
    <row r="150" spans="1:9" x14ac:dyDescent="0.3">
      <c r="A150" s="223">
        <v>148</v>
      </c>
      <c r="B150" s="133" t="s">
        <v>340</v>
      </c>
      <c r="C150" s="147">
        <v>74</v>
      </c>
      <c r="D150" s="131">
        <v>68</v>
      </c>
      <c r="E150" s="131">
        <v>65</v>
      </c>
      <c r="F150" s="131">
        <v>3</v>
      </c>
      <c r="G150" s="148">
        <v>5</v>
      </c>
      <c r="H150" s="225">
        <f t="shared" si="4"/>
        <v>6.5789473684210523E-2</v>
      </c>
      <c r="I150" s="226">
        <f t="shared" si="5"/>
        <v>0.95588235294117652</v>
      </c>
    </row>
    <row r="151" spans="1:9" x14ac:dyDescent="0.3">
      <c r="A151" s="223">
        <v>149</v>
      </c>
      <c r="B151" s="133" t="s">
        <v>378</v>
      </c>
      <c r="C151" s="147">
        <v>59</v>
      </c>
      <c r="D151" s="131">
        <v>58</v>
      </c>
      <c r="E151" s="131">
        <v>4</v>
      </c>
      <c r="F151" s="131"/>
      <c r="G151" s="148">
        <v>1</v>
      </c>
      <c r="H151" s="225">
        <f t="shared" si="4"/>
        <v>1.6949152542372881E-2</v>
      </c>
      <c r="I151" s="226">
        <f t="shared" si="5"/>
        <v>6.8965517241379309E-2</v>
      </c>
    </row>
    <row r="152" spans="1:9" x14ac:dyDescent="0.3">
      <c r="A152" s="223">
        <v>150</v>
      </c>
      <c r="B152" s="133" t="s">
        <v>308</v>
      </c>
      <c r="C152" s="147">
        <v>53</v>
      </c>
      <c r="D152" s="131">
        <v>44</v>
      </c>
      <c r="E152" s="131">
        <v>30</v>
      </c>
      <c r="F152" s="131">
        <v>1</v>
      </c>
      <c r="G152" s="148">
        <v>3</v>
      </c>
      <c r="H152" s="225">
        <f t="shared" si="4"/>
        <v>6.25E-2</v>
      </c>
      <c r="I152" s="226">
        <f t="shared" si="5"/>
        <v>0.68181818181818177</v>
      </c>
    </row>
    <row r="153" spans="1:9" x14ac:dyDescent="0.3">
      <c r="A153" s="223">
        <v>151</v>
      </c>
      <c r="B153" s="133" t="s">
        <v>125</v>
      </c>
      <c r="C153" s="147">
        <v>51</v>
      </c>
      <c r="D153" s="131">
        <v>48</v>
      </c>
      <c r="E153" s="131">
        <v>23</v>
      </c>
      <c r="F153" s="131"/>
      <c r="G153" s="148"/>
      <c r="H153" s="225">
        <f t="shared" si="4"/>
        <v>0</v>
      </c>
      <c r="I153" s="226">
        <f t="shared" si="5"/>
        <v>0.47916666666666669</v>
      </c>
    </row>
    <row r="154" spans="1:9" x14ac:dyDescent="0.3">
      <c r="A154" s="223">
        <v>152</v>
      </c>
      <c r="B154" s="133" t="s">
        <v>279</v>
      </c>
      <c r="C154" s="147">
        <v>40</v>
      </c>
      <c r="D154" s="131">
        <v>32</v>
      </c>
      <c r="E154" s="131">
        <v>16</v>
      </c>
      <c r="F154" s="131"/>
      <c r="G154" s="148">
        <v>6</v>
      </c>
      <c r="H154" s="225">
        <f t="shared" si="4"/>
        <v>0.15789473684210525</v>
      </c>
      <c r="I154" s="226">
        <f t="shared" si="5"/>
        <v>0.5</v>
      </c>
    </row>
    <row r="155" spans="1:9" x14ac:dyDescent="0.3">
      <c r="A155" s="223">
        <v>153</v>
      </c>
      <c r="B155" s="133" t="s">
        <v>172</v>
      </c>
      <c r="C155" s="147">
        <v>38</v>
      </c>
      <c r="D155" s="131">
        <v>33</v>
      </c>
      <c r="E155" s="131">
        <v>23</v>
      </c>
      <c r="F155" s="131">
        <v>7</v>
      </c>
      <c r="G155" s="148">
        <v>3</v>
      </c>
      <c r="H155" s="225">
        <f t="shared" si="4"/>
        <v>6.9767441860465115E-2</v>
      </c>
      <c r="I155" s="226">
        <f t="shared" si="5"/>
        <v>0.69696969696969702</v>
      </c>
    </row>
    <row r="156" spans="1:9" x14ac:dyDescent="0.3">
      <c r="A156" s="223">
        <v>154</v>
      </c>
      <c r="B156" s="133" t="s">
        <v>135</v>
      </c>
      <c r="C156" s="147">
        <v>22</v>
      </c>
      <c r="D156" s="131">
        <v>16</v>
      </c>
      <c r="E156" s="131">
        <v>6</v>
      </c>
      <c r="F156" s="131">
        <v>1</v>
      </c>
      <c r="G156" s="148">
        <v>2</v>
      </c>
      <c r="H156" s="225">
        <f t="shared" si="4"/>
        <v>0.10526315789473684</v>
      </c>
      <c r="I156" s="226">
        <f t="shared" si="5"/>
        <v>0.375</v>
      </c>
    </row>
    <row r="157" spans="1:9" x14ac:dyDescent="0.3">
      <c r="A157" s="223">
        <v>155</v>
      </c>
      <c r="B157" s="133" t="s">
        <v>243</v>
      </c>
      <c r="C157" s="147">
        <v>19</v>
      </c>
      <c r="D157" s="131">
        <v>19</v>
      </c>
      <c r="E157" s="131">
        <v>9</v>
      </c>
      <c r="F157" s="131">
        <v>0</v>
      </c>
      <c r="G157" s="148">
        <v>0</v>
      </c>
      <c r="H157" s="225">
        <f t="shared" si="4"/>
        <v>0</v>
      </c>
      <c r="I157" s="226">
        <f t="shared" si="5"/>
        <v>0.47368421052631576</v>
      </c>
    </row>
    <row r="158" spans="1:9" x14ac:dyDescent="0.3">
      <c r="A158" s="223">
        <v>156</v>
      </c>
      <c r="B158" s="133" t="s">
        <v>289</v>
      </c>
      <c r="C158" s="147">
        <v>16</v>
      </c>
      <c r="D158" s="131">
        <v>12</v>
      </c>
      <c r="E158" s="131">
        <v>3</v>
      </c>
      <c r="F158" s="131">
        <v>0</v>
      </c>
      <c r="G158" s="148">
        <v>0</v>
      </c>
      <c r="H158" s="225">
        <f t="shared" si="4"/>
        <v>0</v>
      </c>
      <c r="I158" s="226">
        <f t="shared" si="5"/>
        <v>0.25</v>
      </c>
    </row>
    <row r="159" spans="1:9" x14ac:dyDescent="0.3">
      <c r="A159" s="223">
        <v>157</v>
      </c>
      <c r="B159" s="133" t="s">
        <v>107</v>
      </c>
      <c r="C159" s="147">
        <v>15</v>
      </c>
      <c r="D159" s="131">
        <v>5</v>
      </c>
      <c r="E159" s="131">
        <v>4</v>
      </c>
      <c r="F159" s="131">
        <v>5</v>
      </c>
      <c r="G159" s="148">
        <v>2</v>
      </c>
      <c r="H159" s="225">
        <f t="shared" si="4"/>
        <v>0.16666666666666666</v>
      </c>
      <c r="I159" s="226">
        <f t="shared" si="5"/>
        <v>0.8</v>
      </c>
    </row>
    <row r="160" spans="1:9" x14ac:dyDescent="0.3">
      <c r="A160" s="223">
        <v>158</v>
      </c>
      <c r="B160" s="133" t="s">
        <v>113</v>
      </c>
      <c r="C160" s="147">
        <v>11</v>
      </c>
      <c r="D160" s="131">
        <v>5</v>
      </c>
      <c r="E160" s="131">
        <v>5</v>
      </c>
      <c r="F160" s="131">
        <v>4</v>
      </c>
      <c r="G160" s="148">
        <v>0</v>
      </c>
      <c r="H160" s="225">
        <f t="shared" si="4"/>
        <v>0</v>
      </c>
      <c r="I160" s="226">
        <f t="shared" si="5"/>
        <v>1</v>
      </c>
    </row>
    <row r="161" spans="1:9" x14ac:dyDescent="0.3">
      <c r="A161" s="223">
        <v>159</v>
      </c>
      <c r="B161" s="133" t="s">
        <v>176</v>
      </c>
      <c r="C161" s="147">
        <v>8</v>
      </c>
      <c r="D161" s="131">
        <v>12</v>
      </c>
      <c r="E161" s="131">
        <v>4</v>
      </c>
      <c r="F161" s="131"/>
      <c r="G161" s="148"/>
      <c r="H161" s="225">
        <f t="shared" si="4"/>
        <v>0</v>
      </c>
      <c r="I161" s="226">
        <f t="shared" si="5"/>
        <v>0.33333333333333331</v>
      </c>
    </row>
    <row r="162" spans="1:9" x14ac:dyDescent="0.3">
      <c r="A162" s="223">
        <v>160</v>
      </c>
      <c r="B162" s="133" t="s">
        <v>223</v>
      </c>
      <c r="C162" s="147">
        <v>2</v>
      </c>
      <c r="D162" s="131">
        <v>4</v>
      </c>
      <c r="E162" s="131">
        <v>3</v>
      </c>
      <c r="F162" s="131">
        <v>0</v>
      </c>
      <c r="G162" s="148">
        <v>0</v>
      </c>
      <c r="H162" s="225">
        <f t="shared" si="4"/>
        <v>0</v>
      </c>
      <c r="I162" s="226">
        <f t="shared" si="5"/>
        <v>0.75</v>
      </c>
    </row>
    <row r="163" spans="1:9" x14ac:dyDescent="0.3">
      <c r="A163" s="223">
        <v>161</v>
      </c>
      <c r="B163" s="133" t="s">
        <v>131</v>
      </c>
      <c r="C163" s="147">
        <v>1</v>
      </c>
      <c r="D163" s="131">
        <v>1</v>
      </c>
      <c r="E163" s="131">
        <v>0</v>
      </c>
      <c r="F163" s="131">
        <v>0</v>
      </c>
      <c r="G163" s="148">
        <v>0</v>
      </c>
      <c r="H163" s="225">
        <f t="shared" si="4"/>
        <v>0</v>
      </c>
      <c r="I163" s="226">
        <f t="shared" si="5"/>
        <v>0</v>
      </c>
    </row>
    <row r="164" spans="1:9" x14ac:dyDescent="0.3">
      <c r="A164" s="223">
        <v>162</v>
      </c>
      <c r="B164" s="133" t="s">
        <v>337</v>
      </c>
      <c r="C164" s="147">
        <v>0</v>
      </c>
      <c r="D164" s="131">
        <v>0</v>
      </c>
      <c r="E164" s="131">
        <v>0</v>
      </c>
      <c r="F164" s="131">
        <v>0</v>
      </c>
      <c r="G164" s="148">
        <v>0</v>
      </c>
      <c r="H164" s="225" t="str">
        <f t="shared" si="4"/>
        <v/>
      </c>
      <c r="I164" s="226" t="str">
        <f t="shared" si="5"/>
        <v/>
      </c>
    </row>
    <row r="165" spans="1:9" ht="15" thickBot="1" x14ac:dyDescent="0.35">
      <c r="A165" s="223">
        <v>163</v>
      </c>
      <c r="B165" s="149" t="s">
        <v>358</v>
      </c>
      <c r="C165" s="150">
        <v>0</v>
      </c>
      <c r="D165" s="134">
        <v>0</v>
      </c>
      <c r="E165" s="134">
        <v>0</v>
      </c>
      <c r="F165" s="134">
        <v>0</v>
      </c>
      <c r="G165" s="151">
        <v>0</v>
      </c>
      <c r="H165" s="227" t="str">
        <f t="shared" si="4"/>
        <v/>
      </c>
      <c r="I165" s="228" t="str">
        <f t="shared" si="5"/>
        <v/>
      </c>
    </row>
    <row r="166" spans="1:9" ht="15.6" thickTop="1" thickBot="1" x14ac:dyDescent="0.35">
      <c r="B166" s="152" t="s">
        <v>538</v>
      </c>
      <c r="C166" s="153">
        <v>11716723</v>
      </c>
      <c r="D166" s="154">
        <v>9793634</v>
      </c>
      <c r="E166" s="154">
        <v>5112040</v>
      </c>
      <c r="F166" s="154">
        <v>65312</v>
      </c>
      <c r="G166" s="155">
        <v>1706003</v>
      </c>
      <c r="H166" s="229">
        <f t="shared" si="4"/>
        <v>0.1475149609393003</v>
      </c>
      <c r="I166" s="230">
        <f t="shared" si="5"/>
        <v>0.52197580591637383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D7CB-89C0-4BB3-A063-7D77D4BC6C95}">
  <sheetPr>
    <tabColor rgb="FFFF0000"/>
  </sheetPr>
  <dimension ref="A1:F31"/>
  <sheetViews>
    <sheetView workbookViewId="0">
      <selection activeCell="D14" sqref="D14"/>
    </sheetView>
  </sheetViews>
  <sheetFormatPr defaultColWidth="8.77734375" defaultRowHeight="14.4" x14ac:dyDescent="0.3"/>
  <cols>
    <col min="1" max="1" width="14.6640625" style="6" bestFit="1" customWidth="1"/>
    <col min="2" max="6" width="17.33203125" style="6" customWidth="1"/>
    <col min="7" max="16384" width="8.77734375" style="6"/>
  </cols>
  <sheetData>
    <row r="1" spans="1:6" ht="15" thickBot="1" x14ac:dyDescent="0.35"/>
    <row r="2" spans="1:6" ht="58.5" customHeight="1" x14ac:dyDescent="0.3">
      <c r="A2" s="233" t="s">
        <v>568</v>
      </c>
      <c r="B2" s="237" t="s">
        <v>570</v>
      </c>
      <c r="C2" s="238" t="s">
        <v>571</v>
      </c>
      <c r="D2" s="238" t="s">
        <v>572</v>
      </c>
      <c r="E2" s="238" t="s">
        <v>573</v>
      </c>
      <c r="F2" s="241" t="s">
        <v>543</v>
      </c>
    </row>
    <row r="3" spans="1:6" x14ac:dyDescent="0.3">
      <c r="A3" s="133" t="s">
        <v>3</v>
      </c>
      <c r="B3" s="147">
        <v>2</v>
      </c>
      <c r="C3" s="131">
        <v>2</v>
      </c>
      <c r="D3" s="131">
        <v>1</v>
      </c>
      <c r="E3" s="131">
        <v>0</v>
      </c>
      <c r="F3" s="234">
        <f>IF(C3&lt;&gt;0,E3/(C3+E3),"")</f>
        <v>0</v>
      </c>
    </row>
    <row r="4" spans="1:6" x14ac:dyDescent="0.3">
      <c r="A4" s="133" t="s">
        <v>443</v>
      </c>
      <c r="B4" s="147">
        <v>109</v>
      </c>
      <c r="C4" s="131">
        <v>76</v>
      </c>
      <c r="D4" s="131">
        <v>3</v>
      </c>
      <c r="E4" s="131">
        <v>28</v>
      </c>
      <c r="F4" s="234">
        <f t="shared" ref="F4:F31" si="0">IF(C4&lt;&gt;0,E4/(C4+E4),"")</f>
        <v>0.26923076923076922</v>
      </c>
    </row>
    <row r="5" spans="1:6" x14ac:dyDescent="0.3">
      <c r="A5" s="133" t="s">
        <v>444</v>
      </c>
      <c r="B5" s="147"/>
      <c r="C5" s="131"/>
      <c r="D5" s="131"/>
      <c r="E5" s="131"/>
      <c r="F5" s="234" t="str">
        <f t="shared" si="0"/>
        <v/>
      </c>
    </row>
    <row r="6" spans="1:6" x14ac:dyDescent="0.3">
      <c r="A6" s="133" t="s">
        <v>452</v>
      </c>
      <c r="B6" s="147"/>
      <c r="C6" s="131"/>
      <c r="D6" s="131"/>
      <c r="E6" s="131"/>
      <c r="F6" s="234" t="str">
        <f t="shared" si="0"/>
        <v/>
      </c>
    </row>
    <row r="7" spans="1:6" x14ac:dyDescent="0.3">
      <c r="A7" s="133" t="s">
        <v>446</v>
      </c>
      <c r="B7" s="147">
        <v>1</v>
      </c>
      <c r="C7" s="131"/>
      <c r="D7" s="131"/>
      <c r="E7" s="131">
        <v>1</v>
      </c>
      <c r="F7" s="234" t="str">
        <f t="shared" si="0"/>
        <v/>
      </c>
    </row>
    <row r="8" spans="1:6" x14ac:dyDescent="0.3">
      <c r="A8" s="133" t="s">
        <v>448</v>
      </c>
      <c r="B8" s="147">
        <v>90</v>
      </c>
      <c r="C8" s="131">
        <v>8</v>
      </c>
      <c r="D8" s="131">
        <v>1</v>
      </c>
      <c r="E8" s="131">
        <v>66</v>
      </c>
      <c r="F8" s="234">
        <f t="shared" si="0"/>
        <v>0.89189189189189189</v>
      </c>
    </row>
    <row r="9" spans="1:6" x14ac:dyDescent="0.3">
      <c r="A9" s="133" t="s">
        <v>449</v>
      </c>
      <c r="B9" s="147"/>
      <c r="C9" s="131"/>
      <c r="D9" s="131"/>
      <c r="E9" s="131"/>
      <c r="F9" s="234" t="str">
        <f t="shared" si="0"/>
        <v/>
      </c>
    </row>
    <row r="10" spans="1:6" x14ac:dyDescent="0.3">
      <c r="A10" s="133" t="s">
        <v>520</v>
      </c>
      <c r="B10" s="147">
        <v>14</v>
      </c>
      <c r="C10" s="131"/>
      <c r="D10" s="131"/>
      <c r="E10" s="131"/>
      <c r="F10" s="234" t="str">
        <f t="shared" si="0"/>
        <v/>
      </c>
    </row>
    <row r="11" spans="1:6" x14ac:dyDescent="0.3">
      <c r="A11" s="133" t="s">
        <v>451</v>
      </c>
      <c r="B11" s="147">
        <v>3917</v>
      </c>
      <c r="C11" s="131">
        <v>2956</v>
      </c>
      <c r="D11" s="131">
        <v>0</v>
      </c>
      <c r="E11" s="131">
        <v>807</v>
      </c>
      <c r="F11" s="234">
        <f t="shared" si="0"/>
        <v>0.21445655062450172</v>
      </c>
    </row>
    <row r="12" spans="1:6" x14ac:dyDescent="0.3">
      <c r="A12" s="133" t="s">
        <v>447</v>
      </c>
      <c r="B12" s="147">
        <v>2218</v>
      </c>
      <c r="C12" s="131">
        <v>1931</v>
      </c>
      <c r="D12" s="131">
        <v>1448</v>
      </c>
      <c r="E12" s="131">
        <v>266</v>
      </c>
      <c r="F12" s="234">
        <f t="shared" si="0"/>
        <v>0.12107419208010924</v>
      </c>
    </row>
    <row r="13" spans="1:6" x14ac:dyDescent="0.3">
      <c r="A13" s="133" t="s">
        <v>450</v>
      </c>
      <c r="B13" s="147">
        <v>11</v>
      </c>
      <c r="C13" s="131">
        <v>10</v>
      </c>
      <c r="D13" s="131">
        <v>5</v>
      </c>
      <c r="E13" s="131">
        <v>1</v>
      </c>
      <c r="F13" s="234">
        <f t="shared" si="0"/>
        <v>9.0909090909090912E-2</v>
      </c>
    </row>
    <row r="14" spans="1:6" x14ac:dyDescent="0.3">
      <c r="A14" s="133" t="s">
        <v>453</v>
      </c>
      <c r="B14" s="147"/>
      <c r="C14" s="131"/>
      <c r="D14" s="131"/>
      <c r="E14" s="131"/>
      <c r="F14" s="234" t="str">
        <f t="shared" si="0"/>
        <v/>
      </c>
    </row>
    <row r="15" spans="1:6" x14ac:dyDescent="0.3">
      <c r="A15" s="133" t="s">
        <v>454</v>
      </c>
      <c r="B15" s="147"/>
      <c r="C15" s="131"/>
      <c r="D15" s="131"/>
      <c r="E15" s="131"/>
      <c r="F15" s="234" t="str">
        <f t="shared" si="0"/>
        <v/>
      </c>
    </row>
    <row r="16" spans="1:6" x14ac:dyDescent="0.3">
      <c r="A16" s="133" t="s">
        <v>497</v>
      </c>
      <c r="B16" s="147">
        <v>14</v>
      </c>
      <c r="C16" s="131">
        <v>10</v>
      </c>
      <c r="D16" s="131">
        <v>3</v>
      </c>
      <c r="E16" s="131">
        <v>4</v>
      </c>
      <c r="F16" s="234">
        <f t="shared" si="0"/>
        <v>0.2857142857142857</v>
      </c>
    </row>
    <row r="17" spans="1:6" x14ac:dyDescent="0.3">
      <c r="A17" s="133" t="s">
        <v>457</v>
      </c>
      <c r="B17" s="147"/>
      <c r="C17" s="131"/>
      <c r="D17" s="131"/>
      <c r="E17" s="131"/>
      <c r="F17" s="234" t="str">
        <f t="shared" si="0"/>
        <v/>
      </c>
    </row>
    <row r="18" spans="1:6" x14ac:dyDescent="0.3">
      <c r="A18" s="133" t="s">
        <v>455</v>
      </c>
      <c r="B18" s="147"/>
      <c r="C18" s="131"/>
      <c r="D18" s="131"/>
      <c r="E18" s="131"/>
      <c r="F18" s="234" t="str">
        <f t="shared" si="0"/>
        <v/>
      </c>
    </row>
    <row r="19" spans="1:6" x14ac:dyDescent="0.3">
      <c r="A19" s="133" t="s">
        <v>456</v>
      </c>
      <c r="B19" s="147">
        <v>3</v>
      </c>
      <c r="C19" s="131">
        <v>3</v>
      </c>
      <c r="D19" s="131"/>
      <c r="E19" s="131"/>
      <c r="F19" s="234">
        <f t="shared" si="0"/>
        <v>0</v>
      </c>
    </row>
    <row r="20" spans="1:6" x14ac:dyDescent="0.3">
      <c r="A20" s="133" t="s">
        <v>458</v>
      </c>
      <c r="B20" s="147"/>
      <c r="C20" s="131"/>
      <c r="D20" s="131"/>
      <c r="E20" s="131"/>
      <c r="F20" s="234" t="str">
        <f t="shared" si="0"/>
        <v/>
      </c>
    </row>
    <row r="21" spans="1:6" x14ac:dyDescent="0.3">
      <c r="A21" s="133" t="s">
        <v>459</v>
      </c>
      <c r="B21" s="147">
        <v>1024</v>
      </c>
      <c r="C21" s="131">
        <v>555</v>
      </c>
      <c r="D21" s="131">
        <v>497</v>
      </c>
      <c r="E21" s="131">
        <v>338</v>
      </c>
      <c r="F21" s="234">
        <f t="shared" si="0"/>
        <v>0.37849944008958569</v>
      </c>
    </row>
    <row r="22" spans="1:6" x14ac:dyDescent="0.3">
      <c r="A22" s="133" t="s">
        <v>460</v>
      </c>
      <c r="B22" s="147">
        <v>0</v>
      </c>
      <c r="C22" s="131">
        <v>0</v>
      </c>
      <c r="D22" s="131">
        <v>0</v>
      </c>
      <c r="E22" s="131">
        <v>0</v>
      </c>
      <c r="F22" s="234" t="str">
        <f t="shared" si="0"/>
        <v/>
      </c>
    </row>
    <row r="23" spans="1:6" x14ac:dyDescent="0.3">
      <c r="A23" s="133" t="s">
        <v>461</v>
      </c>
      <c r="B23" s="147">
        <v>43</v>
      </c>
      <c r="C23" s="131"/>
      <c r="D23" s="131">
        <v>43</v>
      </c>
      <c r="E23" s="131"/>
      <c r="F23" s="234" t="str">
        <f t="shared" si="0"/>
        <v/>
      </c>
    </row>
    <row r="24" spans="1:6" x14ac:dyDescent="0.3">
      <c r="A24" s="133" t="s">
        <v>467</v>
      </c>
      <c r="B24" s="147">
        <v>57</v>
      </c>
      <c r="C24" s="131">
        <v>39</v>
      </c>
      <c r="D24" s="131">
        <v>5</v>
      </c>
      <c r="E24" s="131">
        <v>2</v>
      </c>
      <c r="F24" s="234">
        <f t="shared" si="0"/>
        <v>4.878048780487805E-2</v>
      </c>
    </row>
    <row r="25" spans="1:6" x14ac:dyDescent="0.3">
      <c r="A25" s="133" t="s">
        <v>462</v>
      </c>
      <c r="B25" s="147">
        <v>103</v>
      </c>
      <c r="C25" s="131">
        <v>101</v>
      </c>
      <c r="D25" s="131">
        <v>0</v>
      </c>
      <c r="E25" s="131">
        <v>2</v>
      </c>
      <c r="F25" s="234">
        <f t="shared" si="0"/>
        <v>1.9417475728155338E-2</v>
      </c>
    </row>
    <row r="26" spans="1:6" x14ac:dyDescent="0.3">
      <c r="A26" s="133" t="s">
        <v>465</v>
      </c>
      <c r="B26" s="147"/>
      <c r="C26" s="131"/>
      <c r="D26" s="131"/>
      <c r="E26" s="131"/>
      <c r="F26" s="234" t="str">
        <f t="shared" si="0"/>
        <v/>
      </c>
    </row>
    <row r="27" spans="1:6" x14ac:dyDescent="0.3">
      <c r="A27" s="133" t="s">
        <v>464</v>
      </c>
      <c r="B27" s="147"/>
      <c r="C27" s="131"/>
      <c r="D27" s="131"/>
      <c r="E27" s="131"/>
      <c r="F27" s="234" t="str">
        <f t="shared" si="0"/>
        <v/>
      </c>
    </row>
    <row r="28" spans="1:6" x14ac:dyDescent="0.3">
      <c r="A28" s="133" t="s">
        <v>498</v>
      </c>
      <c r="B28" s="147">
        <v>930</v>
      </c>
      <c r="C28" s="131">
        <v>716</v>
      </c>
      <c r="D28" s="131"/>
      <c r="E28" s="131">
        <v>167</v>
      </c>
      <c r="F28" s="234">
        <f t="shared" si="0"/>
        <v>0.18912797281993204</v>
      </c>
    </row>
    <row r="29" spans="1:6" x14ac:dyDescent="0.3">
      <c r="A29" s="133" t="s">
        <v>463</v>
      </c>
      <c r="B29" s="147"/>
      <c r="C29" s="131"/>
      <c r="D29" s="131"/>
      <c r="E29" s="131"/>
      <c r="F29" s="234" t="str">
        <f t="shared" si="0"/>
        <v/>
      </c>
    </row>
    <row r="30" spans="1:6" ht="15" thickBot="1" x14ac:dyDescent="0.35">
      <c r="A30" s="133" t="s">
        <v>445</v>
      </c>
      <c r="B30" s="147">
        <v>72</v>
      </c>
      <c r="C30" s="131">
        <v>61</v>
      </c>
      <c r="D30" s="131">
        <v>36</v>
      </c>
      <c r="E30" s="131">
        <v>11</v>
      </c>
      <c r="F30" s="235">
        <f t="shared" si="0"/>
        <v>0.15277777777777779</v>
      </c>
    </row>
    <row r="31" spans="1:6" ht="15" thickBot="1" x14ac:dyDescent="0.35">
      <c r="A31" s="156" t="s">
        <v>538</v>
      </c>
      <c r="B31" s="239">
        <v>8608</v>
      </c>
      <c r="C31" s="240">
        <v>6468</v>
      </c>
      <c r="D31" s="240">
        <v>2042</v>
      </c>
      <c r="E31" s="240">
        <v>1693</v>
      </c>
      <c r="F31" s="236">
        <f t="shared" si="0"/>
        <v>0.20745006739370175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9A696-43BC-4641-B36E-30FF44A90C97}">
  <sheetPr>
    <tabColor rgb="FFC00000"/>
  </sheetPr>
  <dimension ref="A1:S248"/>
  <sheetViews>
    <sheetView tabSelected="1" zoomScaleNormal="100" workbookViewId="0"/>
  </sheetViews>
  <sheetFormatPr defaultColWidth="8.77734375" defaultRowHeight="14.4" x14ac:dyDescent="0.3"/>
  <cols>
    <col min="1" max="3" width="14.21875" style="6" customWidth="1"/>
    <col min="4" max="16384" width="8.77734375" style="6"/>
  </cols>
  <sheetData>
    <row r="1" spans="1:19" ht="135.44999999999999" customHeight="1" x14ac:dyDescent="0.3">
      <c r="A1" s="85" t="s">
        <v>468</v>
      </c>
      <c r="B1" s="86" t="s">
        <v>1</v>
      </c>
      <c r="C1" s="87" t="s">
        <v>2</v>
      </c>
      <c r="D1" s="88" t="s">
        <v>544</v>
      </c>
      <c r="E1" s="89" t="s">
        <v>545</v>
      </c>
      <c r="F1" s="89" t="s">
        <v>546</v>
      </c>
      <c r="G1" s="89" t="s">
        <v>547</v>
      </c>
      <c r="H1" s="90" t="s">
        <v>543</v>
      </c>
      <c r="I1" s="91" t="s">
        <v>548</v>
      </c>
      <c r="J1" s="92" t="s">
        <v>549</v>
      </c>
      <c r="K1" s="92" t="s">
        <v>550</v>
      </c>
      <c r="L1" s="92" t="s">
        <v>551</v>
      </c>
      <c r="M1" s="92" t="s">
        <v>472</v>
      </c>
      <c r="N1" s="92" t="s">
        <v>552</v>
      </c>
      <c r="O1" s="93" t="s">
        <v>540</v>
      </c>
      <c r="P1" s="94" t="s">
        <v>553</v>
      </c>
      <c r="Q1" s="95" t="s">
        <v>554</v>
      </c>
      <c r="R1" s="95" t="s">
        <v>555</v>
      </c>
      <c r="S1" s="96" t="s">
        <v>556</v>
      </c>
    </row>
    <row r="2" spans="1:19" x14ac:dyDescent="0.3">
      <c r="A2" s="19" t="s">
        <v>444</v>
      </c>
      <c r="B2" s="40" t="s">
        <v>4</v>
      </c>
      <c r="C2" s="41" t="s">
        <v>5</v>
      </c>
      <c r="D2" s="22"/>
      <c r="E2" s="23"/>
      <c r="F2" s="23"/>
      <c r="G2" s="23"/>
      <c r="H2" s="97" t="str">
        <f t="shared" ref="H2:H65" si="0">IF((E2+G2)&lt;&gt;0,G2/(E2+G2),"")</f>
        <v/>
      </c>
      <c r="I2" s="98">
        <v>40</v>
      </c>
      <c r="J2" s="99">
        <v>33</v>
      </c>
      <c r="K2" s="99">
        <v>31</v>
      </c>
      <c r="L2" s="100">
        <f t="shared" ref="L2:L65" si="1">IF(J2&lt;&gt;0,K2/J2,"")</f>
        <v>0.93939393939393945</v>
      </c>
      <c r="M2" s="28">
        <v>33</v>
      </c>
      <c r="N2" s="99">
        <v>5</v>
      </c>
      <c r="O2" s="101">
        <f t="shared" ref="O2:O65" si="2">IF((J2+M2+N2)&lt;&gt;0,N2/(J2+M2+N2),"")</f>
        <v>7.0422535211267609E-2</v>
      </c>
      <c r="P2" s="102">
        <f t="shared" ref="P2:P33" si="3">IF(SUM(D2,I2)&gt;0,SUM(D2,I2),"")</f>
        <v>40</v>
      </c>
      <c r="Q2" s="103">
        <f t="shared" ref="Q2:Q33" si="4">IF(SUM(E2,J2, M2)&gt;0,SUM(E2,J2, M2),"")</f>
        <v>66</v>
      </c>
      <c r="R2" s="103">
        <f t="shared" ref="R2:R33" si="5">IF(SUM(G2,N2)&gt;0,SUM(G2,N2),"")</f>
        <v>5</v>
      </c>
      <c r="S2" s="104">
        <f t="shared" ref="S2:S65" si="6">IFERROR(IF((Q2+R2)&lt;&gt;0,R2/(Q2+R2),""),"")</f>
        <v>7.0422535211267609E-2</v>
      </c>
    </row>
    <row r="3" spans="1:19" x14ac:dyDescent="0.3">
      <c r="A3" s="19" t="s">
        <v>444</v>
      </c>
      <c r="B3" s="40" t="s">
        <v>6</v>
      </c>
      <c r="C3" s="41" t="s">
        <v>7</v>
      </c>
      <c r="D3" s="22"/>
      <c r="E3" s="23"/>
      <c r="F3" s="23"/>
      <c r="G3" s="23"/>
      <c r="H3" s="97" t="str">
        <f t="shared" si="0"/>
        <v/>
      </c>
      <c r="I3" s="98">
        <v>117</v>
      </c>
      <c r="J3" s="99">
        <v>87</v>
      </c>
      <c r="K3" s="99">
        <v>15</v>
      </c>
      <c r="L3" s="100">
        <f t="shared" si="1"/>
        <v>0.17241379310344829</v>
      </c>
      <c r="M3" s="28">
        <v>87</v>
      </c>
      <c r="N3" s="99">
        <v>26</v>
      </c>
      <c r="O3" s="101">
        <f t="shared" si="2"/>
        <v>0.13</v>
      </c>
      <c r="P3" s="102">
        <f t="shared" si="3"/>
        <v>117</v>
      </c>
      <c r="Q3" s="103">
        <f t="shared" si="4"/>
        <v>174</v>
      </c>
      <c r="R3" s="103">
        <f t="shared" si="5"/>
        <v>26</v>
      </c>
      <c r="S3" s="104">
        <f t="shared" si="6"/>
        <v>0.13</v>
      </c>
    </row>
    <row r="4" spans="1:19" x14ac:dyDescent="0.3">
      <c r="A4" s="19" t="s">
        <v>444</v>
      </c>
      <c r="B4" s="40" t="s">
        <v>8</v>
      </c>
      <c r="C4" s="41" t="s">
        <v>9</v>
      </c>
      <c r="D4" s="22"/>
      <c r="E4" s="23"/>
      <c r="F4" s="23"/>
      <c r="G4" s="23"/>
      <c r="H4" s="97" t="str">
        <f t="shared" si="0"/>
        <v/>
      </c>
      <c r="I4" s="98">
        <v>8</v>
      </c>
      <c r="J4" s="99">
        <v>6</v>
      </c>
      <c r="K4" s="99">
        <v>6</v>
      </c>
      <c r="L4" s="100">
        <f t="shared" si="1"/>
        <v>1</v>
      </c>
      <c r="M4" s="28">
        <v>6</v>
      </c>
      <c r="N4" s="99">
        <v>1</v>
      </c>
      <c r="O4" s="101">
        <f t="shared" si="2"/>
        <v>7.6923076923076927E-2</v>
      </c>
      <c r="P4" s="102">
        <f t="shared" si="3"/>
        <v>8</v>
      </c>
      <c r="Q4" s="103">
        <f t="shared" si="4"/>
        <v>12</v>
      </c>
      <c r="R4" s="103">
        <f t="shared" si="5"/>
        <v>1</v>
      </c>
      <c r="S4" s="104">
        <f t="shared" si="6"/>
        <v>7.6923076923076927E-2</v>
      </c>
    </row>
    <row r="5" spans="1:19" x14ac:dyDescent="0.3">
      <c r="A5" s="19" t="s">
        <v>444</v>
      </c>
      <c r="B5" s="40" t="s">
        <v>17</v>
      </c>
      <c r="C5" s="41" t="s">
        <v>18</v>
      </c>
      <c r="D5" s="22"/>
      <c r="E5" s="23"/>
      <c r="F5" s="23"/>
      <c r="G5" s="23"/>
      <c r="H5" s="97" t="str">
        <f t="shared" si="0"/>
        <v/>
      </c>
      <c r="I5" s="98">
        <v>468</v>
      </c>
      <c r="J5" s="99">
        <v>444</v>
      </c>
      <c r="K5" s="99">
        <v>91</v>
      </c>
      <c r="L5" s="100">
        <f t="shared" si="1"/>
        <v>0.20495495495495494</v>
      </c>
      <c r="M5" s="28">
        <v>444</v>
      </c>
      <c r="N5" s="99">
        <v>7</v>
      </c>
      <c r="O5" s="101">
        <f t="shared" si="2"/>
        <v>7.82122905027933E-3</v>
      </c>
      <c r="P5" s="102">
        <f t="shared" si="3"/>
        <v>468</v>
      </c>
      <c r="Q5" s="103">
        <f t="shared" si="4"/>
        <v>888</v>
      </c>
      <c r="R5" s="103">
        <f t="shared" si="5"/>
        <v>7</v>
      </c>
      <c r="S5" s="104">
        <f t="shared" si="6"/>
        <v>7.82122905027933E-3</v>
      </c>
    </row>
    <row r="6" spans="1:19" x14ac:dyDescent="0.3">
      <c r="A6" s="19" t="s">
        <v>444</v>
      </c>
      <c r="B6" s="40" t="s">
        <v>10</v>
      </c>
      <c r="C6" s="41" t="s">
        <v>11</v>
      </c>
      <c r="D6" s="22"/>
      <c r="E6" s="23"/>
      <c r="F6" s="23"/>
      <c r="G6" s="23"/>
      <c r="H6" s="97" t="str">
        <f t="shared" si="0"/>
        <v/>
      </c>
      <c r="I6" s="98">
        <v>8</v>
      </c>
      <c r="J6" s="99">
        <v>6</v>
      </c>
      <c r="K6" s="99">
        <v>2</v>
      </c>
      <c r="L6" s="100">
        <f t="shared" si="1"/>
        <v>0.33333333333333331</v>
      </c>
      <c r="M6" s="28">
        <v>6</v>
      </c>
      <c r="N6" s="99"/>
      <c r="O6" s="101">
        <f t="shared" si="2"/>
        <v>0</v>
      </c>
      <c r="P6" s="102">
        <f t="shared" si="3"/>
        <v>8</v>
      </c>
      <c r="Q6" s="103">
        <f t="shared" si="4"/>
        <v>12</v>
      </c>
      <c r="R6" s="103" t="str">
        <f t="shared" si="5"/>
        <v/>
      </c>
      <c r="S6" s="104" t="str">
        <f t="shared" si="6"/>
        <v/>
      </c>
    </row>
    <row r="7" spans="1:19" x14ac:dyDescent="0.3">
      <c r="A7" s="19" t="s">
        <v>444</v>
      </c>
      <c r="B7" s="40" t="s">
        <v>23</v>
      </c>
      <c r="C7" s="41" t="s">
        <v>24</v>
      </c>
      <c r="D7" s="22"/>
      <c r="E7" s="23"/>
      <c r="F7" s="23"/>
      <c r="G7" s="23"/>
      <c r="H7" s="97" t="str">
        <f t="shared" si="0"/>
        <v/>
      </c>
      <c r="I7" s="98">
        <v>5</v>
      </c>
      <c r="J7" s="99">
        <v>4</v>
      </c>
      <c r="K7" s="99">
        <v>4</v>
      </c>
      <c r="L7" s="100">
        <f t="shared" si="1"/>
        <v>1</v>
      </c>
      <c r="M7" s="28">
        <v>4</v>
      </c>
      <c r="N7" s="99"/>
      <c r="O7" s="101">
        <f t="shared" si="2"/>
        <v>0</v>
      </c>
      <c r="P7" s="102">
        <f t="shared" si="3"/>
        <v>5</v>
      </c>
      <c r="Q7" s="103">
        <f t="shared" si="4"/>
        <v>8</v>
      </c>
      <c r="R7" s="103" t="str">
        <f t="shared" si="5"/>
        <v/>
      </c>
      <c r="S7" s="104" t="str">
        <f t="shared" si="6"/>
        <v/>
      </c>
    </row>
    <row r="8" spans="1:19" x14ac:dyDescent="0.3">
      <c r="A8" s="19" t="s">
        <v>444</v>
      </c>
      <c r="B8" s="40" t="s">
        <v>25</v>
      </c>
      <c r="C8" s="41" t="s">
        <v>26</v>
      </c>
      <c r="D8" s="22"/>
      <c r="E8" s="23"/>
      <c r="F8" s="23"/>
      <c r="G8" s="23"/>
      <c r="H8" s="97" t="str">
        <f t="shared" si="0"/>
        <v/>
      </c>
      <c r="I8" s="98">
        <v>263</v>
      </c>
      <c r="J8" s="99">
        <v>236</v>
      </c>
      <c r="K8" s="99">
        <v>47</v>
      </c>
      <c r="L8" s="100">
        <f t="shared" si="1"/>
        <v>0.19915254237288135</v>
      </c>
      <c r="M8" s="28">
        <v>236</v>
      </c>
      <c r="N8" s="99">
        <v>23</v>
      </c>
      <c r="O8" s="101">
        <f t="shared" si="2"/>
        <v>4.6464646464646465E-2</v>
      </c>
      <c r="P8" s="102">
        <f t="shared" si="3"/>
        <v>263</v>
      </c>
      <c r="Q8" s="103">
        <f t="shared" si="4"/>
        <v>472</v>
      </c>
      <c r="R8" s="103">
        <f t="shared" si="5"/>
        <v>23</v>
      </c>
      <c r="S8" s="104">
        <f t="shared" si="6"/>
        <v>4.6464646464646465E-2</v>
      </c>
    </row>
    <row r="9" spans="1:19" x14ac:dyDescent="0.3">
      <c r="A9" s="19" t="s">
        <v>444</v>
      </c>
      <c r="B9" s="40" t="s">
        <v>31</v>
      </c>
      <c r="C9" s="41" t="s">
        <v>34</v>
      </c>
      <c r="D9" s="22"/>
      <c r="E9" s="23"/>
      <c r="F9" s="23"/>
      <c r="G9" s="23"/>
      <c r="H9" s="97" t="str">
        <f t="shared" si="0"/>
        <v/>
      </c>
      <c r="I9" s="98">
        <v>168</v>
      </c>
      <c r="J9" s="99">
        <v>138</v>
      </c>
      <c r="K9" s="99">
        <v>74</v>
      </c>
      <c r="L9" s="100">
        <f t="shared" si="1"/>
        <v>0.53623188405797106</v>
      </c>
      <c r="M9" s="28">
        <v>138</v>
      </c>
      <c r="N9" s="99">
        <v>4</v>
      </c>
      <c r="O9" s="101">
        <f t="shared" si="2"/>
        <v>1.4285714285714285E-2</v>
      </c>
      <c r="P9" s="102">
        <f t="shared" si="3"/>
        <v>168</v>
      </c>
      <c r="Q9" s="103">
        <f t="shared" si="4"/>
        <v>276</v>
      </c>
      <c r="R9" s="103">
        <f t="shared" si="5"/>
        <v>4</v>
      </c>
      <c r="S9" s="104">
        <f t="shared" si="6"/>
        <v>1.4285714285714285E-2</v>
      </c>
    </row>
    <row r="10" spans="1:19" x14ac:dyDescent="0.3">
      <c r="A10" s="19" t="s">
        <v>444</v>
      </c>
      <c r="B10" s="40" t="s">
        <v>36</v>
      </c>
      <c r="C10" s="41" t="s">
        <v>37</v>
      </c>
      <c r="D10" s="22"/>
      <c r="E10" s="23"/>
      <c r="F10" s="23"/>
      <c r="G10" s="23"/>
      <c r="H10" s="97" t="str">
        <f t="shared" si="0"/>
        <v/>
      </c>
      <c r="I10" s="98">
        <v>3</v>
      </c>
      <c r="J10" s="99">
        <v>2</v>
      </c>
      <c r="K10" s="99">
        <v>2</v>
      </c>
      <c r="L10" s="100">
        <f t="shared" si="1"/>
        <v>1</v>
      </c>
      <c r="M10" s="28">
        <v>2</v>
      </c>
      <c r="N10" s="99"/>
      <c r="O10" s="101">
        <f t="shared" si="2"/>
        <v>0</v>
      </c>
      <c r="P10" s="102">
        <f t="shared" si="3"/>
        <v>3</v>
      </c>
      <c r="Q10" s="103">
        <f t="shared" si="4"/>
        <v>4</v>
      </c>
      <c r="R10" s="103" t="str">
        <f t="shared" si="5"/>
        <v/>
      </c>
      <c r="S10" s="104" t="str">
        <f t="shared" si="6"/>
        <v/>
      </c>
    </row>
    <row r="11" spans="1:19" ht="27.6" x14ac:dyDescent="0.3">
      <c r="A11" s="19" t="s">
        <v>444</v>
      </c>
      <c r="B11" s="40" t="s">
        <v>42</v>
      </c>
      <c r="C11" s="41" t="s">
        <v>47</v>
      </c>
      <c r="D11" s="22"/>
      <c r="E11" s="23"/>
      <c r="F11" s="23"/>
      <c r="G11" s="23"/>
      <c r="H11" s="97" t="str">
        <f t="shared" si="0"/>
        <v/>
      </c>
      <c r="I11" s="98">
        <v>38</v>
      </c>
      <c r="J11" s="99">
        <v>36</v>
      </c>
      <c r="K11" s="99">
        <v>35</v>
      </c>
      <c r="L11" s="100">
        <f t="shared" si="1"/>
        <v>0.97222222222222221</v>
      </c>
      <c r="M11" s="28">
        <v>36</v>
      </c>
      <c r="N11" s="99"/>
      <c r="O11" s="101">
        <f t="shared" si="2"/>
        <v>0</v>
      </c>
      <c r="P11" s="102">
        <f t="shared" si="3"/>
        <v>38</v>
      </c>
      <c r="Q11" s="103">
        <f t="shared" si="4"/>
        <v>72</v>
      </c>
      <c r="R11" s="103" t="str">
        <f t="shared" si="5"/>
        <v/>
      </c>
      <c r="S11" s="104" t="str">
        <f t="shared" si="6"/>
        <v/>
      </c>
    </row>
    <row r="12" spans="1:19" x14ac:dyDescent="0.3">
      <c r="A12" s="19" t="s">
        <v>444</v>
      </c>
      <c r="B12" s="40" t="s">
        <v>51</v>
      </c>
      <c r="C12" s="41" t="s">
        <v>53</v>
      </c>
      <c r="D12" s="22"/>
      <c r="E12" s="23"/>
      <c r="F12" s="23"/>
      <c r="G12" s="23"/>
      <c r="H12" s="97" t="str">
        <f t="shared" si="0"/>
        <v/>
      </c>
      <c r="I12" s="98">
        <v>16</v>
      </c>
      <c r="J12" s="99">
        <v>16</v>
      </c>
      <c r="K12" s="99">
        <v>16</v>
      </c>
      <c r="L12" s="100">
        <f t="shared" si="1"/>
        <v>1</v>
      </c>
      <c r="M12" s="28">
        <v>16</v>
      </c>
      <c r="N12" s="99"/>
      <c r="O12" s="101">
        <f t="shared" si="2"/>
        <v>0</v>
      </c>
      <c r="P12" s="102">
        <f t="shared" si="3"/>
        <v>16</v>
      </c>
      <c r="Q12" s="103">
        <f t="shared" si="4"/>
        <v>32</v>
      </c>
      <c r="R12" s="103" t="str">
        <f t="shared" si="5"/>
        <v/>
      </c>
      <c r="S12" s="104" t="str">
        <f t="shared" si="6"/>
        <v/>
      </c>
    </row>
    <row r="13" spans="1:19" x14ac:dyDescent="0.3">
      <c r="A13" s="19" t="s">
        <v>444</v>
      </c>
      <c r="B13" s="40" t="s">
        <v>71</v>
      </c>
      <c r="C13" s="41" t="s">
        <v>74</v>
      </c>
      <c r="D13" s="22"/>
      <c r="E13" s="23"/>
      <c r="F13" s="23"/>
      <c r="G13" s="23"/>
      <c r="H13" s="97" t="str">
        <f t="shared" si="0"/>
        <v/>
      </c>
      <c r="I13" s="98">
        <v>3</v>
      </c>
      <c r="J13" s="99">
        <v>3</v>
      </c>
      <c r="K13" s="99">
        <v>1</v>
      </c>
      <c r="L13" s="100">
        <f t="shared" si="1"/>
        <v>0.33333333333333331</v>
      </c>
      <c r="M13" s="28">
        <v>3</v>
      </c>
      <c r="N13" s="99"/>
      <c r="O13" s="101">
        <f t="shared" si="2"/>
        <v>0</v>
      </c>
      <c r="P13" s="102">
        <f t="shared" si="3"/>
        <v>3</v>
      </c>
      <c r="Q13" s="103">
        <f t="shared" si="4"/>
        <v>6</v>
      </c>
      <c r="R13" s="103" t="str">
        <f t="shared" si="5"/>
        <v/>
      </c>
      <c r="S13" s="104" t="str">
        <f t="shared" si="6"/>
        <v/>
      </c>
    </row>
    <row r="14" spans="1:19" x14ac:dyDescent="0.3">
      <c r="A14" s="19" t="s">
        <v>444</v>
      </c>
      <c r="B14" s="40" t="s">
        <v>71</v>
      </c>
      <c r="C14" s="41" t="s">
        <v>75</v>
      </c>
      <c r="D14" s="22"/>
      <c r="E14" s="23"/>
      <c r="F14" s="23"/>
      <c r="G14" s="23"/>
      <c r="H14" s="97" t="str">
        <f t="shared" si="0"/>
        <v/>
      </c>
      <c r="I14" s="98">
        <v>35</v>
      </c>
      <c r="J14" s="99">
        <v>30</v>
      </c>
      <c r="K14" s="99">
        <v>23</v>
      </c>
      <c r="L14" s="100">
        <f t="shared" si="1"/>
        <v>0.76666666666666672</v>
      </c>
      <c r="M14" s="28">
        <v>30</v>
      </c>
      <c r="N14" s="99">
        <v>2</v>
      </c>
      <c r="O14" s="101">
        <f t="shared" si="2"/>
        <v>3.2258064516129031E-2</v>
      </c>
      <c r="P14" s="102">
        <f t="shared" si="3"/>
        <v>35</v>
      </c>
      <c r="Q14" s="103">
        <f t="shared" si="4"/>
        <v>60</v>
      </c>
      <c r="R14" s="103">
        <f t="shared" si="5"/>
        <v>2</v>
      </c>
      <c r="S14" s="104">
        <f t="shared" si="6"/>
        <v>3.2258064516129031E-2</v>
      </c>
    </row>
    <row r="15" spans="1:19" x14ac:dyDescent="0.3">
      <c r="A15" s="19" t="s">
        <v>444</v>
      </c>
      <c r="B15" s="40" t="s">
        <v>85</v>
      </c>
      <c r="C15" s="41" t="s">
        <v>86</v>
      </c>
      <c r="D15" s="22"/>
      <c r="E15" s="23"/>
      <c r="F15" s="23"/>
      <c r="G15" s="23"/>
      <c r="H15" s="97" t="str">
        <f t="shared" si="0"/>
        <v/>
      </c>
      <c r="I15" s="98">
        <v>255</v>
      </c>
      <c r="J15" s="99">
        <v>224</v>
      </c>
      <c r="K15" s="99">
        <v>68</v>
      </c>
      <c r="L15" s="100">
        <f t="shared" si="1"/>
        <v>0.30357142857142855</v>
      </c>
      <c r="M15" s="28">
        <v>224</v>
      </c>
      <c r="N15" s="99">
        <v>10</v>
      </c>
      <c r="O15" s="101">
        <f t="shared" si="2"/>
        <v>2.1834061135371178E-2</v>
      </c>
      <c r="P15" s="102">
        <f t="shared" si="3"/>
        <v>255</v>
      </c>
      <c r="Q15" s="103">
        <f t="shared" si="4"/>
        <v>448</v>
      </c>
      <c r="R15" s="103">
        <f t="shared" si="5"/>
        <v>10</v>
      </c>
      <c r="S15" s="104">
        <f t="shared" si="6"/>
        <v>2.1834061135371178E-2</v>
      </c>
    </row>
    <row r="16" spans="1:19" x14ac:dyDescent="0.3">
      <c r="A16" s="19" t="s">
        <v>444</v>
      </c>
      <c r="B16" s="40" t="s">
        <v>85</v>
      </c>
      <c r="C16" s="41" t="s">
        <v>90</v>
      </c>
      <c r="D16" s="22"/>
      <c r="E16" s="23"/>
      <c r="F16" s="23"/>
      <c r="G16" s="23"/>
      <c r="H16" s="97" t="str">
        <f t="shared" si="0"/>
        <v/>
      </c>
      <c r="I16" s="98">
        <v>205</v>
      </c>
      <c r="J16" s="99">
        <v>194</v>
      </c>
      <c r="K16" s="99">
        <v>94</v>
      </c>
      <c r="L16" s="100">
        <f t="shared" si="1"/>
        <v>0.4845360824742268</v>
      </c>
      <c r="M16" s="28">
        <v>194</v>
      </c>
      <c r="N16" s="99">
        <v>6</v>
      </c>
      <c r="O16" s="101">
        <f t="shared" si="2"/>
        <v>1.5228426395939087E-2</v>
      </c>
      <c r="P16" s="102">
        <f t="shared" si="3"/>
        <v>205</v>
      </c>
      <c r="Q16" s="103">
        <f t="shared" si="4"/>
        <v>388</v>
      </c>
      <c r="R16" s="103">
        <f t="shared" si="5"/>
        <v>6</v>
      </c>
      <c r="S16" s="104">
        <f t="shared" si="6"/>
        <v>1.5228426395939087E-2</v>
      </c>
    </row>
    <row r="17" spans="1:19" x14ac:dyDescent="0.3">
      <c r="A17" s="19" t="s">
        <v>444</v>
      </c>
      <c r="B17" s="40" t="s">
        <v>109</v>
      </c>
      <c r="C17" s="41" t="s">
        <v>110</v>
      </c>
      <c r="D17" s="22"/>
      <c r="E17" s="23"/>
      <c r="F17" s="23"/>
      <c r="G17" s="23"/>
      <c r="H17" s="97" t="str">
        <f t="shared" si="0"/>
        <v/>
      </c>
      <c r="I17" s="98">
        <v>18</v>
      </c>
      <c r="J17" s="99">
        <v>14</v>
      </c>
      <c r="K17" s="99">
        <v>6</v>
      </c>
      <c r="L17" s="100">
        <f t="shared" si="1"/>
        <v>0.42857142857142855</v>
      </c>
      <c r="M17" s="28">
        <v>14</v>
      </c>
      <c r="N17" s="99">
        <v>1</v>
      </c>
      <c r="O17" s="101">
        <f t="shared" si="2"/>
        <v>3.4482758620689655E-2</v>
      </c>
      <c r="P17" s="102">
        <f t="shared" si="3"/>
        <v>18</v>
      </c>
      <c r="Q17" s="103">
        <f t="shared" si="4"/>
        <v>28</v>
      </c>
      <c r="R17" s="103">
        <f t="shared" si="5"/>
        <v>1</v>
      </c>
      <c r="S17" s="104">
        <f t="shared" si="6"/>
        <v>3.4482758620689655E-2</v>
      </c>
    </row>
    <row r="18" spans="1:19" x14ac:dyDescent="0.3">
      <c r="A18" s="19" t="s">
        <v>444</v>
      </c>
      <c r="B18" s="40" t="s">
        <v>111</v>
      </c>
      <c r="C18" s="41" t="s">
        <v>112</v>
      </c>
      <c r="D18" s="22"/>
      <c r="E18" s="23"/>
      <c r="F18" s="23"/>
      <c r="G18" s="23"/>
      <c r="H18" s="97" t="str">
        <f t="shared" si="0"/>
        <v/>
      </c>
      <c r="I18" s="98">
        <v>27</v>
      </c>
      <c r="J18" s="99">
        <v>22</v>
      </c>
      <c r="K18" s="99">
        <v>9</v>
      </c>
      <c r="L18" s="100">
        <f t="shared" si="1"/>
        <v>0.40909090909090912</v>
      </c>
      <c r="M18" s="28">
        <v>22</v>
      </c>
      <c r="N18" s="99"/>
      <c r="O18" s="101">
        <f t="shared" si="2"/>
        <v>0</v>
      </c>
      <c r="P18" s="102">
        <f t="shared" si="3"/>
        <v>27</v>
      </c>
      <c r="Q18" s="103">
        <f t="shared" si="4"/>
        <v>44</v>
      </c>
      <c r="R18" s="103" t="str">
        <f t="shared" si="5"/>
        <v/>
      </c>
      <c r="S18" s="104" t="str">
        <f t="shared" si="6"/>
        <v/>
      </c>
    </row>
    <row r="19" spans="1:19" x14ac:dyDescent="0.3">
      <c r="A19" s="19" t="s">
        <v>444</v>
      </c>
      <c r="B19" s="40" t="s">
        <v>113</v>
      </c>
      <c r="C19" s="41" t="s">
        <v>114</v>
      </c>
      <c r="D19" s="22"/>
      <c r="E19" s="23"/>
      <c r="F19" s="23"/>
      <c r="G19" s="23"/>
      <c r="H19" s="97" t="str">
        <f t="shared" si="0"/>
        <v/>
      </c>
      <c r="I19" s="98">
        <v>1</v>
      </c>
      <c r="J19" s="99">
        <v>1</v>
      </c>
      <c r="K19" s="99">
        <v>1</v>
      </c>
      <c r="L19" s="100">
        <f t="shared" si="1"/>
        <v>1</v>
      </c>
      <c r="M19" s="28">
        <v>1</v>
      </c>
      <c r="N19" s="99"/>
      <c r="O19" s="101">
        <f t="shared" si="2"/>
        <v>0</v>
      </c>
      <c r="P19" s="102">
        <f t="shared" si="3"/>
        <v>1</v>
      </c>
      <c r="Q19" s="103">
        <f t="shared" si="4"/>
        <v>2</v>
      </c>
      <c r="R19" s="103" t="str">
        <f t="shared" si="5"/>
        <v/>
      </c>
      <c r="S19" s="104" t="str">
        <f t="shared" si="6"/>
        <v/>
      </c>
    </row>
    <row r="20" spans="1:19" x14ac:dyDescent="0.3">
      <c r="A20" s="19" t="s">
        <v>444</v>
      </c>
      <c r="B20" s="40" t="s">
        <v>122</v>
      </c>
      <c r="C20" s="41" t="s">
        <v>124</v>
      </c>
      <c r="D20" s="22"/>
      <c r="E20" s="23"/>
      <c r="F20" s="23"/>
      <c r="G20" s="23"/>
      <c r="H20" s="97" t="str">
        <f t="shared" si="0"/>
        <v/>
      </c>
      <c r="I20" s="98">
        <v>185</v>
      </c>
      <c r="J20" s="99">
        <v>181</v>
      </c>
      <c r="K20" s="99">
        <v>54</v>
      </c>
      <c r="L20" s="100">
        <f t="shared" si="1"/>
        <v>0.2983425414364641</v>
      </c>
      <c r="M20" s="28">
        <v>181</v>
      </c>
      <c r="N20" s="99"/>
      <c r="O20" s="101">
        <f t="shared" si="2"/>
        <v>0</v>
      </c>
      <c r="P20" s="102">
        <f t="shared" si="3"/>
        <v>185</v>
      </c>
      <c r="Q20" s="103">
        <f t="shared" si="4"/>
        <v>362</v>
      </c>
      <c r="R20" s="103" t="str">
        <f t="shared" si="5"/>
        <v/>
      </c>
      <c r="S20" s="104" t="str">
        <f t="shared" si="6"/>
        <v/>
      </c>
    </row>
    <row r="21" spans="1:19" x14ac:dyDescent="0.3">
      <c r="A21" s="19" t="s">
        <v>444</v>
      </c>
      <c r="B21" s="40" t="s">
        <v>135</v>
      </c>
      <c r="C21" s="41" t="s">
        <v>136</v>
      </c>
      <c r="D21" s="22"/>
      <c r="E21" s="23"/>
      <c r="F21" s="23"/>
      <c r="G21" s="23"/>
      <c r="H21" s="97" t="str">
        <f t="shared" si="0"/>
        <v/>
      </c>
      <c r="I21" s="98">
        <v>2</v>
      </c>
      <c r="J21" s="99">
        <v>2</v>
      </c>
      <c r="K21" s="99">
        <v>2</v>
      </c>
      <c r="L21" s="100">
        <f t="shared" si="1"/>
        <v>1</v>
      </c>
      <c r="M21" s="28">
        <v>2</v>
      </c>
      <c r="N21" s="99"/>
      <c r="O21" s="101">
        <f t="shared" si="2"/>
        <v>0</v>
      </c>
      <c r="P21" s="102">
        <f t="shared" si="3"/>
        <v>2</v>
      </c>
      <c r="Q21" s="103">
        <f t="shared" si="4"/>
        <v>4</v>
      </c>
      <c r="R21" s="103" t="str">
        <f t="shared" si="5"/>
        <v/>
      </c>
      <c r="S21" s="104" t="str">
        <f t="shared" si="6"/>
        <v/>
      </c>
    </row>
    <row r="22" spans="1:19" x14ac:dyDescent="0.3">
      <c r="A22" s="19" t="s">
        <v>444</v>
      </c>
      <c r="B22" s="40" t="s">
        <v>137</v>
      </c>
      <c r="C22" s="41" t="s">
        <v>141</v>
      </c>
      <c r="D22" s="22"/>
      <c r="E22" s="23"/>
      <c r="F22" s="23"/>
      <c r="G22" s="23"/>
      <c r="H22" s="97" t="str">
        <f t="shared" si="0"/>
        <v/>
      </c>
      <c r="I22" s="98">
        <v>21</v>
      </c>
      <c r="J22" s="99">
        <v>20</v>
      </c>
      <c r="K22" s="99">
        <v>20</v>
      </c>
      <c r="L22" s="100">
        <f t="shared" si="1"/>
        <v>1</v>
      </c>
      <c r="M22" s="28">
        <v>20</v>
      </c>
      <c r="N22" s="99"/>
      <c r="O22" s="101">
        <f t="shared" si="2"/>
        <v>0</v>
      </c>
      <c r="P22" s="102">
        <f t="shared" si="3"/>
        <v>21</v>
      </c>
      <c r="Q22" s="103">
        <f t="shared" si="4"/>
        <v>40</v>
      </c>
      <c r="R22" s="103" t="str">
        <f t="shared" si="5"/>
        <v/>
      </c>
      <c r="S22" s="104" t="str">
        <f t="shared" si="6"/>
        <v/>
      </c>
    </row>
    <row r="23" spans="1:19" x14ac:dyDescent="0.3">
      <c r="A23" s="19" t="s">
        <v>444</v>
      </c>
      <c r="B23" s="40" t="s">
        <v>145</v>
      </c>
      <c r="C23" s="41" t="s">
        <v>146</v>
      </c>
      <c r="D23" s="22"/>
      <c r="E23" s="23"/>
      <c r="F23" s="23"/>
      <c r="G23" s="23"/>
      <c r="H23" s="97" t="str">
        <f t="shared" si="0"/>
        <v/>
      </c>
      <c r="I23" s="98">
        <v>143</v>
      </c>
      <c r="J23" s="99">
        <v>121</v>
      </c>
      <c r="K23" s="99">
        <v>80</v>
      </c>
      <c r="L23" s="100">
        <f t="shared" si="1"/>
        <v>0.66115702479338845</v>
      </c>
      <c r="M23" s="28">
        <v>121</v>
      </c>
      <c r="N23" s="99">
        <v>17</v>
      </c>
      <c r="O23" s="101">
        <f t="shared" si="2"/>
        <v>6.5637065637065631E-2</v>
      </c>
      <c r="P23" s="102">
        <f t="shared" si="3"/>
        <v>143</v>
      </c>
      <c r="Q23" s="103">
        <f t="shared" si="4"/>
        <v>242</v>
      </c>
      <c r="R23" s="103">
        <f t="shared" si="5"/>
        <v>17</v>
      </c>
      <c r="S23" s="104">
        <f t="shared" si="6"/>
        <v>6.5637065637065631E-2</v>
      </c>
    </row>
    <row r="24" spans="1:19" x14ac:dyDescent="0.3">
      <c r="A24" s="19" t="s">
        <v>444</v>
      </c>
      <c r="B24" s="40" t="s">
        <v>147</v>
      </c>
      <c r="C24" s="41" t="s">
        <v>148</v>
      </c>
      <c r="D24" s="22"/>
      <c r="E24" s="23"/>
      <c r="F24" s="23"/>
      <c r="G24" s="23"/>
      <c r="H24" s="97" t="str">
        <f t="shared" si="0"/>
        <v/>
      </c>
      <c r="I24" s="98">
        <v>1</v>
      </c>
      <c r="J24" s="99">
        <v>1</v>
      </c>
      <c r="K24" s="99">
        <v>1</v>
      </c>
      <c r="L24" s="100">
        <f t="shared" si="1"/>
        <v>1</v>
      </c>
      <c r="M24" s="28">
        <v>1</v>
      </c>
      <c r="N24" s="99"/>
      <c r="O24" s="101">
        <f t="shared" si="2"/>
        <v>0</v>
      </c>
      <c r="P24" s="102">
        <f t="shared" si="3"/>
        <v>1</v>
      </c>
      <c r="Q24" s="103">
        <f t="shared" si="4"/>
        <v>2</v>
      </c>
      <c r="R24" s="103" t="str">
        <f t="shared" si="5"/>
        <v/>
      </c>
      <c r="S24" s="104" t="str">
        <f t="shared" si="6"/>
        <v/>
      </c>
    </row>
    <row r="25" spans="1:19" ht="27.6" x14ac:dyDescent="0.3">
      <c r="A25" s="19" t="s">
        <v>444</v>
      </c>
      <c r="B25" s="40" t="s">
        <v>147</v>
      </c>
      <c r="C25" s="41" t="s">
        <v>151</v>
      </c>
      <c r="D25" s="22"/>
      <c r="E25" s="23"/>
      <c r="F25" s="23"/>
      <c r="G25" s="23"/>
      <c r="H25" s="97" t="str">
        <f t="shared" si="0"/>
        <v/>
      </c>
      <c r="I25" s="98">
        <v>8</v>
      </c>
      <c r="J25" s="99">
        <v>6</v>
      </c>
      <c r="K25" s="99">
        <v>6</v>
      </c>
      <c r="L25" s="100">
        <f t="shared" si="1"/>
        <v>1</v>
      </c>
      <c r="M25" s="28">
        <v>6</v>
      </c>
      <c r="N25" s="99"/>
      <c r="O25" s="101">
        <f t="shared" si="2"/>
        <v>0</v>
      </c>
      <c r="P25" s="102">
        <f t="shared" si="3"/>
        <v>8</v>
      </c>
      <c r="Q25" s="103">
        <f t="shared" si="4"/>
        <v>12</v>
      </c>
      <c r="R25" s="103" t="str">
        <f t="shared" si="5"/>
        <v/>
      </c>
      <c r="S25" s="104" t="str">
        <f t="shared" si="6"/>
        <v/>
      </c>
    </row>
    <row r="26" spans="1:19" x14ac:dyDescent="0.3">
      <c r="A26" s="19" t="s">
        <v>444</v>
      </c>
      <c r="B26" s="40" t="s">
        <v>157</v>
      </c>
      <c r="C26" s="41" t="s">
        <v>158</v>
      </c>
      <c r="D26" s="22"/>
      <c r="E26" s="23"/>
      <c r="F26" s="23"/>
      <c r="G26" s="23"/>
      <c r="H26" s="97" t="str">
        <f t="shared" si="0"/>
        <v/>
      </c>
      <c r="I26" s="98">
        <v>21</v>
      </c>
      <c r="J26" s="99">
        <v>19</v>
      </c>
      <c r="K26" s="99">
        <v>9</v>
      </c>
      <c r="L26" s="100">
        <f t="shared" si="1"/>
        <v>0.47368421052631576</v>
      </c>
      <c r="M26" s="28">
        <v>19</v>
      </c>
      <c r="N26" s="99">
        <v>1</v>
      </c>
      <c r="O26" s="101">
        <f t="shared" si="2"/>
        <v>2.564102564102564E-2</v>
      </c>
      <c r="P26" s="102">
        <f t="shared" si="3"/>
        <v>21</v>
      </c>
      <c r="Q26" s="103">
        <f t="shared" si="4"/>
        <v>38</v>
      </c>
      <c r="R26" s="103">
        <f t="shared" si="5"/>
        <v>1</v>
      </c>
      <c r="S26" s="104">
        <f t="shared" si="6"/>
        <v>2.564102564102564E-2</v>
      </c>
    </row>
    <row r="27" spans="1:19" x14ac:dyDescent="0.3">
      <c r="A27" s="19" t="s">
        <v>444</v>
      </c>
      <c r="B27" s="40" t="s">
        <v>157</v>
      </c>
      <c r="C27" s="41" t="s">
        <v>159</v>
      </c>
      <c r="D27" s="22"/>
      <c r="E27" s="23"/>
      <c r="F27" s="23"/>
      <c r="G27" s="23"/>
      <c r="H27" s="97" t="str">
        <f t="shared" si="0"/>
        <v/>
      </c>
      <c r="I27" s="98">
        <v>19</v>
      </c>
      <c r="J27" s="99">
        <v>17</v>
      </c>
      <c r="K27" s="99">
        <v>13</v>
      </c>
      <c r="L27" s="100">
        <f t="shared" si="1"/>
        <v>0.76470588235294112</v>
      </c>
      <c r="M27" s="28">
        <v>17</v>
      </c>
      <c r="N27" s="99">
        <v>1</v>
      </c>
      <c r="O27" s="101">
        <f t="shared" si="2"/>
        <v>2.8571428571428571E-2</v>
      </c>
      <c r="P27" s="102">
        <f t="shared" si="3"/>
        <v>19</v>
      </c>
      <c r="Q27" s="103">
        <f t="shared" si="4"/>
        <v>34</v>
      </c>
      <c r="R27" s="103">
        <f t="shared" si="5"/>
        <v>1</v>
      </c>
      <c r="S27" s="104">
        <f t="shared" si="6"/>
        <v>2.8571428571428571E-2</v>
      </c>
    </row>
    <row r="28" spans="1:19" x14ac:dyDescent="0.3">
      <c r="A28" s="19" t="s">
        <v>444</v>
      </c>
      <c r="B28" s="40" t="s">
        <v>172</v>
      </c>
      <c r="C28" s="41" t="s">
        <v>173</v>
      </c>
      <c r="D28" s="22"/>
      <c r="E28" s="23"/>
      <c r="F28" s="23"/>
      <c r="G28" s="23"/>
      <c r="H28" s="97" t="str">
        <f t="shared" si="0"/>
        <v/>
      </c>
      <c r="I28" s="98">
        <v>3</v>
      </c>
      <c r="J28" s="99">
        <v>1</v>
      </c>
      <c r="K28" s="99"/>
      <c r="L28" s="100">
        <f t="shared" si="1"/>
        <v>0</v>
      </c>
      <c r="M28" s="28">
        <v>1</v>
      </c>
      <c r="N28" s="99">
        <v>2</v>
      </c>
      <c r="O28" s="101">
        <f t="shared" si="2"/>
        <v>0.5</v>
      </c>
      <c r="P28" s="102">
        <f t="shared" si="3"/>
        <v>3</v>
      </c>
      <c r="Q28" s="103">
        <f t="shared" si="4"/>
        <v>2</v>
      </c>
      <c r="R28" s="103">
        <f t="shared" si="5"/>
        <v>2</v>
      </c>
      <c r="S28" s="104">
        <f t="shared" si="6"/>
        <v>0.5</v>
      </c>
    </row>
    <row r="29" spans="1:19" x14ac:dyDescent="0.3">
      <c r="A29" s="19" t="s">
        <v>444</v>
      </c>
      <c r="B29" s="40" t="s">
        <v>178</v>
      </c>
      <c r="C29" s="41" t="s">
        <v>184</v>
      </c>
      <c r="D29" s="22"/>
      <c r="E29" s="23"/>
      <c r="F29" s="23"/>
      <c r="G29" s="23"/>
      <c r="H29" s="97" t="str">
        <f t="shared" si="0"/>
        <v/>
      </c>
      <c r="I29" s="98">
        <v>1384</v>
      </c>
      <c r="J29" s="99">
        <v>1185</v>
      </c>
      <c r="K29" s="99">
        <v>882</v>
      </c>
      <c r="L29" s="100">
        <f t="shared" si="1"/>
        <v>0.7443037974683544</v>
      </c>
      <c r="M29" s="28">
        <v>1185</v>
      </c>
      <c r="N29" s="99">
        <v>91</v>
      </c>
      <c r="O29" s="101">
        <f t="shared" si="2"/>
        <v>3.6976838683462007E-2</v>
      </c>
      <c r="P29" s="102">
        <f t="shared" si="3"/>
        <v>1384</v>
      </c>
      <c r="Q29" s="103">
        <f t="shared" si="4"/>
        <v>2370</v>
      </c>
      <c r="R29" s="103">
        <f t="shared" si="5"/>
        <v>91</v>
      </c>
      <c r="S29" s="104">
        <f t="shared" si="6"/>
        <v>3.6976838683462007E-2</v>
      </c>
    </row>
    <row r="30" spans="1:19" x14ac:dyDescent="0.3">
      <c r="A30" s="19" t="s">
        <v>444</v>
      </c>
      <c r="B30" s="40" t="s">
        <v>185</v>
      </c>
      <c r="C30" s="41" t="s">
        <v>186</v>
      </c>
      <c r="D30" s="22"/>
      <c r="E30" s="23"/>
      <c r="F30" s="23"/>
      <c r="G30" s="23"/>
      <c r="H30" s="97" t="str">
        <f t="shared" si="0"/>
        <v/>
      </c>
      <c r="I30" s="98">
        <v>39</v>
      </c>
      <c r="J30" s="99">
        <v>36</v>
      </c>
      <c r="K30" s="99">
        <v>21</v>
      </c>
      <c r="L30" s="100">
        <f t="shared" si="1"/>
        <v>0.58333333333333337</v>
      </c>
      <c r="M30" s="28">
        <v>36</v>
      </c>
      <c r="N30" s="99">
        <v>2</v>
      </c>
      <c r="O30" s="101">
        <f t="shared" si="2"/>
        <v>2.7027027027027029E-2</v>
      </c>
      <c r="P30" s="102">
        <f t="shared" si="3"/>
        <v>39</v>
      </c>
      <c r="Q30" s="103">
        <f t="shared" si="4"/>
        <v>72</v>
      </c>
      <c r="R30" s="103">
        <f t="shared" si="5"/>
        <v>2</v>
      </c>
      <c r="S30" s="104">
        <f t="shared" si="6"/>
        <v>2.7027027027027029E-2</v>
      </c>
    </row>
    <row r="31" spans="1:19" x14ac:dyDescent="0.3">
      <c r="A31" s="19" t="s">
        <v>444</v>
      </c>
      <c r="B31" s="40" t="s">
        <v>187</v>
      </c>
      <c r="C31" s="41" t="s">
        <v>188</v>
      </c>
      <c r="D31" s="22"/>
      <c r="E31" s="23"/>
      <c r="F31" s="23"/>
      <c r="G31" s="23"/>
      <c r="H31" s="97" t="str">
        <f t="shared" si="0"/>
        <v/>
      </c>
      <c r="I31" s="98">
        <v>544</v>
      </c>
      <c r="J31" s="99">
        <v>483</v>
      </c>
      <c r="K31" s="99">
        <v>396</v>
      </c>
      <c r="L31" s="100">
        <f t="shared" si="1"/>
        <v>0.81987577639751552</v>
      </c>
      <c r="M31" s="28">
        <v>483</v>
      </c>
      <c r="N31" s="99"/>
      <c r="O31" s="101">
        <f t="shared" si="2"/>
        <v>0</v>
      </c>
      <c r="P31" s="102">
        <f t="shared" si="3"/>
        <v>544</v>
      </c>
      <c r="Q31" s="103">
        <f t="shared" si="4"/>
        <v>966</v>
      </c>
      <c r="R31" s="103" t="str">
        <f t="shared" si="5"/>
        <v/>
      </c>
      <c r="S31" s="104" t="str">
        <f t="shared" si="6"/>
        <v/>
      </c>
    </row>
    <row r="32" spans="1:19" x14ac:dyDescent="0.3">
      <c r="A32" s="19" t="s">
        <v>444</v>
      </c>
      <c r="B32" s="40" t="s">
        <v>192</v>
      </c>
      <c r="C32" s="41" t="s">
        <v>193</v>
      </c>
      <c r="D32" s="22"/>
      <c r="E32" s="23"/>
      <c r="F32" s="23"/>
      <c r="G32" s="23"/>
      <c r="H32" s="97" t="str">
        <f t="shared" si="0"/>
        <v/>
      </c>
      <c r="I32" s="98">
        <v>25</v>
      </c>
      <c r="J32" s="99">
        <v>23</v>
      </c>
      <c r="K32" s="99">
        <v>2</v>
      </c>
      <c r="L32" s="100">
        <f t="shared" si="1"/>
        <v>8.6956521739130432E-2</v>
      </c>
      <c r="M32" s="28">
        <v>23</v>
      </c>
      <c r="N32" s="99"/>
      <c r="O32" s="101">
        <f t="shared" si="2"/>
        <v>0</v>
      </c>
      <c r="P32" s="102">
        <f t="shared" si="3"/>
        <v>25</v>
      </c>
      <c r="Q32" s="103">
        <f t="shared" si="4"/>
        <v>46</v>
      </c>
      <c r="R32" s="103" t="str">
        <f t="shared" si="5"/>
        <v/>
      </c>
      <c r="S32" s="104" t="str">
        <f t="shared" si="6"/>
        <v/>
      </c>
    </row>
    <row r="33" spans="1:19" x14ac:dyDescent="0.3">
      <c r="A33" s="19" t="s">
        <v>444</v>
      </c>
      <c r="B33" s="40" t="s">
        <v>194</v>
      </c>
      <c r="C33" s="41" t="s">
        <v>197</v>
      </c>
      <c r="D33" s="22"/>
      <c r="E33" s="23"/>
      <c r="F33" s="23"/>
      <c r="G33" s="23"/>
      <c r="H33" s="97" t="str">
        <f t="shared" si="0"/>
        <v/>
      </c>
      <c r="I33" s="98">
        <v>112</v>
      </c>
      <c r="J33" s="99">
        <v>98</v>
      </c>
      <c r="K33" s="99">
        <v>79</v>
      </c>
      <c r="L33" s="100">
        <f t="shared" si="1"/>
        <v>0.80612244897959184</v>
      </c>
      <c r="M33" s="28">
        <v>98</v>
      </c>
      <c r="N33" s="99">
        <v>11</v>
      </c>
      <c r="O33" s="101">
        <f t="shared" si="2"/>
        <v>5.3140096618357488E-2</v>
      </c>
      <c r="P33" s="102">
        <f t="shared" si="3"/>
        <v>112</v>
      </c>
      <c r="Q33" s="103">
        <f t="shared" si="4"/>
        <v>196</v>
      </c>
      <c r="R33" s="103">
        <f t="shared" si="5"/>
        <v>11</v>
      </c>
      <c r="S33" s="104">
        <f t="shared" si="6"/>
        <v>5.3140096618357488E-2</v>
      </c>
    </row>
    <row r="34" spans="1:19" x14ac:dyDescent="0.3">
      <c r="A34" s="19" t="s">
        <v>444</v>
      </c>
      <c r="B34" s="40" t="s">
        <v>198</v>
      </c>
      <c r="C34" s="41" t="s">
        <v>200</v>
      </c>
      <c r="D34" s="22"/>
      <c r="E34" s="23"/>
      <c r="F34" s="23"/>
      <c r="G34" s="23"/>
      <c r="H34" s="97" t="str">
        <f t="shared" si="0"/>
        <v/>
      </c>
      <c r="I34" s="98">
        <v>3</v>
      </c>
      <c r="J34" s="99">
        <v>3</v>
      </c>
      <c r="K34" s="99">
        <v>3</v>
      </c>
      <c r="L34" s="100">
        <f t="shared" si="1"/>
        <v>1</v>
      </c>
      <c r="M34" s="28">
        <v>3</v>
      </c>
      <c r="N34" s="99"/>
      <c r="O34" s="101">
        <f t="shared" si="2"/>
        <v>0</v>
      </c>
      <c r="P34" s="102">
        <f t="shared" ref="P34:P65" si="7">IF(SUM(D34,I34)&gt;0,SUM(D34,I34),"")</f>
        <v>3</v>
      </c>
      <c r="Q34" s="103">
        <f t="shared" ref="Q34:Q65" si="8">IF(SUM(E34,J34, M34)&gt;0,SUM(E34,J34, M34),"")</f>
        <v>6</v>
      </c>
      <c r="R34" s="103" t="str">
        <f t="shared" ref="R34:R65" si="9">IF(SUM(G34,N34)&gt;0,SUM(G34,N34),"")</f>
        <v/>
      </c>
      <c r="S34" s="104" t="str">
        <f t="shared" si="6"/>
        <v/>
      </c>
    </row>
    <row r="35" spans="1:19" x14ac:dyDescent="0.3">
      <c r="A35" s="19" t="s">
        <v>444</v>
      </c>
      <c r="B35" s="40" t="s">
        <v>198</v>
      </c>
      <c r="C35" s="41" t="s">
        <v>202</v>
      </c>
      <c r="D35" s="22"/>
      <c r="E35" s="23"/>
      <c r="F35" s="23"/>
      <c r="G35" s="23"/>
      <c r="H35" s="97" t="str">
        <f t="shared" si="0"/>
        <v/>
      </c>
      <c r="I35" s="98">
        <v>3</v>
      </c>
      <c r="J35" s="99">
        <v>2</v>
      </c>
      <c r="K35" s="99">
        <v>2</v>
      </c>
      <c r="L35" s="100">
        <f t="shared" si="1"/>
        <v>1</v>
      </c>
      <c r="M35" s="28">
        <v>2</v>
      </c>
      <c r="N35" s="99"/>
      <c r="O35" s="101">
        <f t="shared" si="2"/>
        <v>0</v>
      </c>
      <c r="P35" s="102">
        <f t="shared" si="7"/>
        <v>3</v>
      </c>
      <c r="Q35" s="103">
        <f t="shared" si="8"/>
        <v>4</v>
      </c>
      <c r="R35" s="103" t="str">
        <f t="shared" si="9"/>
        <v/>
      </c>
      <c r="S35" s="104" t="str">
        <f t="shared" si="6"/>
        <v/>
      </c>
    </row>
    <row r="36" spans="1:19" x14ac:dyDescent="0.3">
      <c r="A36" s="19" t="s">
        <v>444</v>
      </c>
      <c r="B36" s="40" t="s">
        <v>206</v>
      </c>
      <c r="C36" s="41" t="s">
        <v>208</v>
      </c>
      <c r="D36" s="22"/>
      <c r="E36" s="23"/>
      <c r="F36" s="23"/>
      <c r="G36" s="23"/>
      <c r="H36" s="97" t="str">
        <f t="shared" si="0"/>
        <v/>
      </c>
      <c r="I36" s="98">
        <v>19</v>
      </c>
      <c r="J36" s="99">
        <v>12</v>
      </c>
      <c r="K36" s="99">
        <v>9</v>
      </c>
      <c r="L36" s="100">
        <f t="shared" si="1"/>
        <v>0.75</v>
      </c>
      <c r="M36" s="28">
        <v>12</v>
      </c>
      <c r="N36" s="99">
        <v>1</v>
      </c>
      <c r="O36" s="101">
        <f t="shared" si="2"/>
        <v>0.04</v>
      </c>
      <c r="P36" s="102">
        <f t="shared" si="7"/>
        <v>19</v>
      </c>
      <c r="Q36" s="103">
        <f t="shared" si="8"/>
        <v>24</v>
      </c>
      <c r="R36" s="103">
        <f t="shared" si="9"/>
        <v>1</v>
      </c>
      <c r="S36" s="104">
        <f t="shared" si="6"/>
        <v>0.04</v>
      </c>
    </row>
    <row r="37" spans="1:19" x14ac:dyDescent="0.3">
      <c r="A37" s="19" t="s">
        <v>444</v>
      </c>
      <c r="B37" s="40" t="s">
        <v>209</v>
      </c>
      <c r="C37" s="41" t="s">
        <v>210</v>
      </c>
      <c r="D37" s="22"/>
      <c r="E37" s="23"/>
      <c r="F37" s="23"/>
      <c r="G37" s="23"/>
      <c r="H37" s="97" t="str">
        <f t="shared" si="0"/>
        <v/>
      </c>
      <c r="I37" s="98">
        <v>147</v>
      </c>
      <c r="J37" s="99">
        <v>119</v>
      </c>
      <c r="K37" s="99">
        <v>95</v>
      </c>
      <c r="L37" s="100">
        <f t="shared" si="1"/>
        <v>0.79831932773109249</v>
      </c>
      <c r="M37" s="28">
        <v>119</v>
      </c>
      <c r="N37" s="99">
        <v>6</v>
      </c>
      <c r="O37" s="101">
        <f t="shared" si="2"/>
        <v>2.4590163934426229E-2</v>
      </c>
      <c r="P37" s="102">
        <f t="shared" si="7"/>
        <v>147</v>
      </c>
      <c r="Q37" s="103">
        <f t="shared" si="8"/>
        <v>238</v>
      </c>
      <c r="R37" s="103">
        <f t="shared" si="9"/>
        <v>6</v>
      </c>
      <c r="S37" s="104">
        <f t="shared" si="6"/>
        <v>2.4590163934426229E-2</v>
      </c>
    </row>
    <row r="38" spans="1:19" x14ac:dyDescent="0.3">
      <c r="A38" s="19" t="s">
        <v>444</v>
      </c>
      <c r="B38" s="40" t="s">
        <v>211</v>
      </c>
      <c r="C38" s="41" t="s">
        <v>213</v>
      </c>
      <c r="D38" s="22"/>
      <c r="E38" s="23"/>
      <c r="F38" s="23"/>
      <c r="G38" s="23"/>
      <c r="H38" s="97" t="str">
        <f t="shared" si="0"/>
        <v/>
      </c>
      <c r="I38" s="98">
        <v>962</v>
      </c>
      <c r="J38" s="99">
        <v>829</v>
      </c>
      <c r="K38" s="99">
        <v>441</v>
      </c>
      <c r="L38" s="100">
        <f t="shared" si="1"/>
        <v>0.53196622436670693</v>
      </c>
      <c r="M38" s="28">
        <v>829</v>
      </c>
      <c r="N38" s="99">
        <v>12</v>
      </c>
      <c r="O38" s="101">
        <f t="shared" si="2"/>
        <v>7.18562874251497E-3</v>
      </c>
      <c r="P38" s="102">
        <f t="shared" si="7"/>
        <v>962</v>
      </c>
      <c r="Q38" s="103">
        <f t="shared" si="8"/>
        <v>1658</v>
      </c>
      <c r="R38" s="103">
        <f t="shared" si="9"/>
        <v>12</v>
      </c>
      <c r="S38" s="104">
        <f t="shared" si="6"/>
        <v>7.18562874251497E-3</v>
      </c>
    </row>
    <row r="39" spans="1:19" x14ac:dyDescent="0.3">
      <c r="A39" s="19" t="s">
        <v>444</v>
      </c>
      <c r="B39" s="40" t="s">
        <v>216</v>
      </c>
      <c r="C39" s="41" t="s">
        <v>217</v>
      </c>
      <c r="D39" s="22"/>
      <c r="E39" s="23"/>
      <c r="F39" s="23"/>
      <c r="G39" s="23"/>
      <c r="H39" s="97" t="str">
        <f t="shared" si="0"/>
        <v/>
      </c>
      <c r="I39" s="98">
        <v>45</v>
      </c>
      <c r="J39" s="99">
        <v>41</v>
      </c>
      <c r="K39" s="99">
        <v>40</v>
      </c>
      <c r="L39" s="100">
        <f t="shared" si="1"/>
        <v>0.97560975609756095</v>
      </c>
      <c r="M39" s="28">
        <v>41</v>
      </c>
      <c r="N39" s="99"/>
      <c r="O39" s="101">
        <f t="shared" si="2"/>
        <v>0</v>
      </c>
      <c r="P39" s="102">
        <f t="shared" si="7"/>
        <v>45</v>
      </c>
      <c r="Q39" s="103">
        <f t="shared" si="8"/>
        <v>82</v>
      </c>
      <c r="R39" s="103" t="str">
        <f t="shared" si="9"/>
        <v/>
      </c>
      <c r="S39" s="104" t="str">
        <f t="shared" si="6"/>
        <v/>
      </c>
    </row>
    <row r="40" spans="1:19" x14ac:dyDescent="0.3">
      <c r="A40" s="19" t="s">
        <v>444</v>
      </c>
      <c r="B40" s="40" t="s">
        <v>218</v>
      </c>
      <c r="C40" s="41" t="s">
        <v>218</v>
      </c>
      <c r="D40" s="22"/>
      <c r="E40" s="23"/>
      <c r="F40" s="23"/>
      <c r="G40" s="23"/>
      <c r="H40" s="97" t="str">
        <f t="shared" si="0"/>
        <v/>
      </c>
      <c r="I40" s="98">
        <v>182</v>
      </c>
      <c r="J40" s="99">
        <v>72</v>
      </c>
      <c r="K40" s="99">
        <v>39</v>
      </c>
      <c r="L40" s="100">
        <f t="shared" si="1"/>
        <v>0.54166666666666663</v>
      </c>
      <c r="M40" s="28">
        <v>72</v>
      </c>
      <c r="N40" s="99">
        <v>91</v>
      </c>
      <c r="O40" s="101">
        <f t="shared" si="2"/>
        <v>0.38723404255319149</v>
      </c>
      <c r="P40" s="102">
        <f t="shared" si="7"/>
        <v>182</v>
      </c>
      <c r="Q40" s="103">
        <f t="shared" si="8"/>
        <v>144</v>
      </c>
      <c r="R40" s="103">
        <f t="shared" si="9"/>
        <v>91</v>
      </c>
      <c r="S40" s="104">
        <f t="shared" si="6"/>
        <v>0.38723404255319149</v>
      </c>
    </row>
    <row r="41" spans="1:19" x14ac:dyDescent="0.3">
      <c r="A41" s="19" t="s">
        <v>444</v>
      </c>
      <c r="B41" s="40" t="s">
        <v>225</v>
      </c>
      <c r="C41" s="41" t="s">
        <v>226</v>
      </c>
      <c r="D41" s="22"/>
      <c r="E41" s="23"/>
      <c r="F41" s="23"/>
      <c r="G41" s="23"/>
      <c r="H41" s="97" t="str">
        <f t="shared" si="0"/>
        <v/>
      </c>
      <c r="I41" s="98">
        <v>592</v>
      </c>
      <c r="J41" s="99">
        <v>567</v>
      </c>
      <c r="K41" s="99">
        <v>518</v>
      </c>
      <c r="L41" s="100">
        <f t="shared" si="1"/>
        <v>0.9135802469135802</v>
      </c>
      <c r="M41" s="28">
        <v>567</v>
      </c>
      <c r="N41" s="99">
        <v>1</v>
      </c>
      <c r="O41" s="101">
        <f t="shared" si="2"/>
        <v>8.81057268722467E-4</v>
      </c>
      <c r="P41" s="102">
        <f t="shared" si="7"/>
        <v>592</v>
      </c>
      <c r="Q41" s="103">
        <f t="shared" si="8"/>
        <v>1134</v>
      </c>
      <c r="R41" s="103">
        <f t="shared" si="9"/>
        <v>1</v>
      </c>
      <c r="S41" s="104">
        <f t="shared" si="6"/>
        <v>8.81057268722467E-4</v>
      </c>
    </row>
    <row r="42" spans="1:19" x14ac:dyDescent="0.3">
      <c r="A42" s="19" t="s">
        <v>444</v>
      </c>
      <c r="B42" s="40" t="s">
        <v>249</v>
      </c>
      <c r="C42" s="41" t="s">
        <v>250</v>
      </c>
      <c r="D42" s="22"/>
      <c r="E42" s="23"/>
      <c r="F42" s="23"/>
      <c r="G42" s="23"/>
      <c r="H42" s="97" t="str">
        <f t="shared" si="0"/>
        <v/>
      </c>
      <c r="I42" s="98">
        <v>7</v>
      </c>
      <c r="J42" s="99">
        <v>7</v>
      </c>
      <c r="K42" s="99">
        <v>4</v>
      </c>
      <c r="L42" s="100">
        <f t="shared" si="1"/>
        <v>0.5714285714285714</v>
      </c>
      <c r="M42" s="28">
        <v>7</v>
      </c>
      <c r="N42" s="99"/>
      <c r="O42" s="101">
        <f t="shared" si="2"/>
        <v>0</v>
      </c>
      <c r="P42" s="102">
        <f t="shared" si="7"/>
        <v>7</v>
      </c>
      <c r="Q42" s="103">
        <f t="shared" si="8"/>
        <v>14</v>
      </c>
      <c r="R42" s="103" t="str">
        <f t="shared" si="9"/>
        <v/>
      </c>
      <c r="S42" s="104" t="str">
        <f t="shared" si="6"/>
        <v/>
      </c>
    </row>
    <row r="43" spans="1:19" x14ac:dyDescent="0.3">
      <c r="A43" s="19" t="s">
        <v>444</v>
      </c>
      <c r="B43" s="40" t="s">
        <v>251</v>
      </c>
      <c r="C43" s="41" t="s">
        <v>254</v>
      </c>
      <c r="D43" s="22"/>
      <c r="E43" s="23"/>
      <c r="F43" s="23"/>
      <c r="G43" s="23"/>
      <c r="H43" s="97" t="str">
        <f t="shared" si="0"/>
        <v/>
      </c>
      <c r="I43" s="98">
        <v>77</v>
      </c>
      <c r="J43" s="99">
        <v>66</v>
      </c>
      <c r="K43" s="99">
        <v>63</v>
      </c>
      <c r="L43" s="100">
        <f t="shared" si="1"/>
        <v>0.95454545454545459</v>
      </c>
      <c r="M43" s="28">
        <v>66</v>
      </c>
      <c r="N43" s="99"/>
      <c r="O43" s="101">
        <f t="shared" si="2"/>
        <v>0</v>
      </c>
      <c r="P43" s="102">
        <f t="shared" si="7"/>
        <v>77</v>
      </c>
      <c r="Q43" s="103">
        <f t="shared" si="8"/>
        <v>132</v>
      </c>
      <c r="R43" s="103" t="str">
        <f t="shared" si="9"/>
        <v/>
      </c>
      <c r="S43" s="104" t="str">
        <f t="shared" si="6"/>
        <v/>
      </c>
    </row>
    <row r="44" spans="1:19" x14ac:dyDescent="0.3">
      <c r="A44" s="19" t="s">
        <v>444</v>
      </c>
      <c r="B44" s="40" t="s">
        <v>257</v>
      </c>
      <c r="C44" s="41" t="s">
        <v>259</v>
      </c>
      <c r="D44" s="22"/>
      <c r="E44" s="23"/>
      <c r="F44" s="23"/>
      <c r="G44" s="23"/>
      <c r="H44" s="97" t="str">
        <f t="shared" si="0"/>
        <v/>
      </c>
      <c r="I44" s="98">
        <v>71</v>
      </c>
      <c r="J44" s="99">
        <v>68</v>
      </c>
      <c r="K44" s="99">
        <v>38</v>
      </c>
      <c r="L44" s="100">
        <f t="shared" si="1"/>
        <v>0.55882352941176472</v>
      </c>
      <c r="M44" s="28">
        <v>68</v>
      </c>
      <c r="N44" s="99">
        <v>2</v>
      </c>
      <c r="O44" s="101">
        <f t="shared" si="2"/>
        <v>1.4492753623188406E-2</v>
      </c>
      <c r="P44" s="102">
        <f t="shared" si="7"/>
        <v>71</v>
      </c>
      <c r="Q44" s="103">
        <f t="shared" si="8"/>
        <v>136</v>
      </c>
      <c r="R44" s="103">
        <f t="shared" si="9"/>
        <v>2</v>
      </c>
      <c r="S44" s="104">
        <f t="shared" si="6"/>
        <v>1.4492753623188406E-2</v>
      </c>
    </row>
    <row r="45" spans="1:19" x14ac:dyDescent="0.3">
      <c r="A45" s="19" t="s">
        <v>444</v>
      </c>
      <c r="B45" s="40" t="s">
        <v>260</v>
      </c>
      <c r="C45" s="41" t="s">
        <v>262</v>
      </c>
      <c r="D45" s="22"/>
      <c r="E45" s="23"/>
      <c r="F45" s="23"/>
      <c r="G45" s="23"/>
      <c r="H45" s="97" t="str">
        <f t="shared" si="0"/>
        <v/>
      </c>
      <c r="I45" s="98">
        <v>81</v>
      </c>
      <c r="J45" s="99">
        <v>67</v>
      </c>
      <c r="K45" s="99">
        <v>25</v>
      </c>
      <c r="L45" s="100">
        <f t="shared" si="1"/>
        <v>0.37313432835820898</v>
      </c>
      <c r="M45" s="28">
        <v>67</v>
      </c>
      <c r="N45" s="99"/>
      <c r="O45" s="101">
        <f t="shared" si="2"/>
        <v>0</v>
      </c>
      <c r="P45" s="102">
        <f t="shared" si="7"/>
        <v>81</v>
      </c>
      <c r="Q45" s="103">
        <f t="shared" si="8"/>
        <v>134</v>
      </c>
      <c r="R45" s="103" t="str">
        <f t="shared" si="9"/>
        <v/>
      </c>
      <c r="S45" s="104" t="str">
        <f t="shared" si="6"/>
        <v/>
      </c>
    </row>
    <row r="46" spans="1:19" x14ac:dyDescent="0.3">
      <c r="A46" s="19" t="s">
        <v>444</v>
      </c>
      <c r="B46" s="40" t="s">
        <v>272</v>
      </c>
      <c r="C46" s="41" t="s">
        <v>275</v>
      </c>
      <c r="D46" s="22"/>
      <c r="E46" s="23"/>
      <c r="F46" s="23"/>
      <c r="G46" s="23"/>
      <c r="H46" s="97" t="str">
        <f t="shared" si="0"/>
        <v/>
      </c>
      <c r="I46" s="98">
        <v>11</v>
      </c>
      <c r="J46" s="99">
        <v>6</v>
      </c>
      <c r="K46" s="99">
        <v>6</v>
      </c>
      <c r="L46" s="100">
        <f t="shared" si="1"/>
        <v>1</v>
      </c>
      <c r="M46" s="28">
        <v>6</v>
      </c>
      <c r="N46" s="99">
        <v>3</v>
      </c>
      <c r="O46" s="101">
        <f t="shared" si="2"/>
        <v>0.2</v>
      </c>
      <c r="P46" s="102">
        <f t="shared" si="7"/>
        <v>11</v>
      </c>
      <c r="Q46" s="103">
        <f t="shared" si="8"/>
        <v>12</v>
      </c>
      <c r="R46" s="103">
        <f t="shared" si="9"/>
        <v>3</v>
      </c>
      <c r="S46" s="104">
        <f t="shared" si="6"/>
        <v>0.2</v>
      </c>
    </row>
    <row r="47" spans="1:19" x14ac:dyDescent="0.3">
      <c r="A47" s="19" t="s">
        <v>444</v>
      </c>
      <c r="B47" s="40" t="s">
        <v>283</v>
      </c>
      <c r="C47" s="41" t="s">
        <v>284</v>
      </c>
      <c r="D47" s="22"/>
      <c r="E47" s="23"/>
      <c r="F47" s="23"/>
      <c r="G47" s="23"/>
      <c r="H47" s="97" t="str">
        <f t="shared" si="0"/>
        <v/>
      </c>
      <c r="I47" s="98">
        <v>95</v>
      </c>
      <c r="J47" s="99">
        <v>63</v>
      </c>
      <c r="K47" s="99">
        <v>34</v>
      </c>
      <c r="L47" s="100">
        <f t="shared" si="1"/>
        <v>0.53968253968253965</v>
      </c>
      <c r="M47" s="28">
        <v>63</v>
      </c>
      <c r="N47" s="99"/>
      <c r="O47" s="101">
        <f t="shared" si="2"/>
        <v>0</v>
      </c>
      <c r="P47" s="102">
        <f t="shared" si="7"/>
        <v>95</v>
      </c>
      <c r="Q47" s="103">
        <f t="shared" si="8"/>
        <v>126</v>
      </c>
      <c r="R47" s="103" t="str">
        <f t="shared" si="9"/>
        <v/>
      </c>
      <c r="S47" s="104" t="str">
        <f t="shared" si="6"/>
        <v/>
      </c>
    </row>
    <row r="48" spans="1:19" ht="27.6" x14ac:dyDescent="0.3">
      <c r="A48" s="19" t="s">
        <v>444</v>
      </c>
      <c r="B48" s="40" t="s">
        <v>286</v>
      </c>
      <c r="C48" s="41" t="s">
        <v>287</v>
      </c>
      <c r="D48" s="22"/>
      <c r="E48" s="23"/>
      <c r="F48" s="23"/>
      <c r="G48" s="23"/>
      <c r="H48" s="97" t="str">
        <f t="shared" si="0"/>
        <v/>
      </c>
      <c r="I48" s="98">
        <v>29</v>
      </c>
      <c r="J48" s="99">
        <v>19</v>
      </c>
      <c r="K48" s="99">
        <v>19</v>
      </c>
      <c r="L48" s="100">
        <f t="shared" si="1"/>
        <v>1</v>
      </c>
      <c r="M48" s="28">
        <v>19</v>
      </c>
      <c r="N48" s="99"/>
      <c r="O48" s="101">
        <f t="shared" si="2"/>
        <v>0</v>
      </c>
      <c r="P48" s="102">
        <f t="shared" si="7"/>
        <v>29</v>
      </c>
      <c r="Q48" s="103">
        <f t="shared" si="8"/>
        <v>38</v>
      </c>
      <c r="R48" s="103" t="str">
        <f t="shared" si="9"/>
        <v/>
      </c>
      <c r="S48" s="104" t="str">
        <f t="shared" si="6"/>
        <v/>
      </c>
    </row>
    <row r="49" spans="1:19" ht="27.6" x14ac:dyDescent="0.3">
      <c r="A49" s="19" t="s">
        <v>444</v>
      </c>
      <c r="B49" s="40" t="s">
        <v>286</v>
      </c>
      <c r="C49" s="41" t="s">
        <v>288</v>
      </c>
      <c r="D49" s="22"/>
      <c r="E49" s="23"/>
      <c r="F49" s="23"/>
      <c r="G49" s="23"/>
      <c r="H49" s="97" t="str">
        <f t="shared" si="0"/>
        <v/>
      </c>
      <c r="I49" s="98">
        <v>285</v>
      </c>
      <c r="J49" s="99">
        <v>259</v>
      </c>
      <c r="K49" s="99">
        <v>232</v>
      </c>
      <c r="L49" s="100">
        <f t="shared" si="1"/>
        <v>0.89575289575289574</v>
      </c>
      <c r="M49" s="28">
        <v>259</v>
      </c>
      <c r="N49" s="99">
        <v>4</v>
      </c>
      <c r="O49" s="101">
        <f t="shared" si="2"/>
        <v>7.6628352490421452E-3</v>
      </c>
      <c r="P49" s="102">
        <f t="shared" si="7"/>
        <v>285</v>
      </c>
      <c r="Q49" s="103">
        <f t="shared" si="8"/>
        <v>518</v>
      </c>
      <c r="R49" s="103">
        <f t="shared" si="9"/>
        <v>4</v>
      </c>
      <c r="S49" s="104">
        <f t="shared" si="6"/>
        <v>7.6628352490421452E-3</v>
      </c>
    </row>
    <row r="50" spans="1:19" x14ac:dyDescent="0.3">
      <c r="A50" s="19" t="s">
        <v>444</v>
      </c>
      <c r="B50" s="40" t="s">
        <v>289</v>
      </c>
      <c r="C50" s="41" t="s">
        <v>290</v>
      </c>
      <c r="D50" s="22"/>
      <c r="E50" s="23"/>
      <c r="F50" s="23"/>
      <c r="G50" s="23"/>
      <c r="H50" s="97" t="str">
        <f t="shared" si="0"/>
        <v/>
      </c>
      <c r="I50" s="98">
        <v>1</v>
      </c>
      <c r="J50" s="99">
        <v>1</v>
      </c>
      <c r="K50" s="99">
        <v>1</v>
      </c>
      <c r="L50" s="100">
        <f t="shared" si="1"/>
        <v>1</v>
      </c>
      <c r="M50" s="28">
        <v>1</v>
      </c>
      <c r="N50" s="99"/>
      <c r="O50" s="101">
        <f t="shared" si="2"/>
        <v>0</v>
      </c>
      <c r="P50" s="102">
        <f t="shared" si="7"/>
        <v>1</v>
      </c>
      <c r="Q50" s="103">
        <f t="shared" si="8"/>
        <v>2</v>
      </c>
      <c r="R50" s="103" t="str">
        <f t="shared" si="9"/>
        <v/>
      </c>
      <c r="S50" s="104" t="str">
        <f t="shared" si="6"/>
        <v/>
      </c>
    </row>
    <row r="51" spans="1:19" x14ac:dyDescent="0.3">
      <c r="A51" s="19" t="s">
        <v>444</v>
      </c>
      <c r="B51" s="40" t="s">
        <v>293</v>
      </c>
      <c r="C51" s="41" t="s">
        <v>294</v>
      </c>
      <c r="D51" s="22"/>
      <c r="E51" s="23"/>
      <c r="F51" s="23"/>
      <c r="G51" s="23"/>
      <c r="H51" s="97" t="str">
        <f t="shared" si="0"/>
        <v/>
      </c>
      <c r="I51" s="98">
        <v>80</v>
      </c>
      <c r="J51" s="99">
        <v>56</v>
      </c>
      <c r="K51" s="99">
        <v>15</v>
      </c>
      <c r="L51" s="100">
        <f t="shared" si="1"/>
        <v>0.26785714285714285</v>
      </c>
      <c r="M51" s="28">
        <v>56</v>
      </c>
      <c r="N51" s="99">
        <v>23</v>
      </c>
      <c r="O51" s="101">
        <f t="shared" si="2"/>
        <v>0.17037037037037037</v>
      </c>
      <c r="P51" s="102">
        <f t="shared" si="7"/>
        <v>80</v>
      </c>
      <c r="Q51" s="103">
        <f t="shared" si="8"/>
        <v>112</v>
      </c>
      <c r="R51" s="103">
        <f t="shared" si="9"/>
        <v>23</v>
      </c>
      <c r="S51" s="104">
        <f t="shared" si="6"/>
        <v>0.17037037037037037</v>
      </c>
    </row>
    <row r="52" spans="1:19" ht="27.6" x14ac:dyDescent="0.3">
      <c r="A52" s="19" t="s">
        <v>444</v>
      </c>
      <c r="B52" s="40" t="s">
        <v>296</v>
      </c>
      <c r="C52" s="41" t="s">
        <v>297</v>
      </c>
      <c r="D52" s="22"/>
      <c r="E52" s="23"/>
      <c r="F52" s="23"/>
      <c r="G52" s="23"/>
      <c r="H52" s="97" t="str">
        <f t="shared" si="0"/>
        <v/>
      </c>
      <c r="I52" s="98">
        <v>6</v>
      </c>
      <c r="J52" s="99">
        <v>5</v>
      </c>
      <c r="K52" s="99">
        <v>4</v>
      </c>
      <c r="L52" s="100">
        <f t="shared" si="1"/>
        <v>0.8</v>
      </c>
      <c r="M52" s="28">
        <v>5</v>
      </c>
      <c r="N52" s="99">
        <v>1</v>
      </c>
      <c r="O52" s="101">
        <f t="shared" si="2"/>
        <v>9.0909090909090912E-2</v>
      </c>
      <c r="P52" s="102">
        <f t="shared" si="7"/>
        <v>6</v>
      </c>
      <c r="Q52" s="103">
        <f t="shared" si="8"/>
        <v>10</v>
      </c>
      <c r="R52" s="103">
        <f t="shared" si="9"/>
        <v>1</v>
      </c>
      <c r="S52" s="104">
        <f t="shared" si="6"/>
        <v>9.0909090909090912E-2</v>
      </c>
    </row>
    <row r="53" spans="1:19" x14ac:dyDescent="0.3">
      <c r="A53" s="19" t="s">
        <v>444</v>
      </c>
      <c r="B53" s="40" t="s">
        <v>306</v>
      </c>
      <c r="C53" s="41" t="s">
        <v>307</v>
      </c>
      <c r="D53" s="22"/>
      <c r="E53" s="23"/>
      <c r="F53" s="23"/>
      <c r="G53" s="23"/>
      <c r="H53" s="97" t="str">
        <f t="shared" si="0"/>
        <v/>
      </c>
      <c r="I53" s="98">
        <v>6</v>
      </c>
      <c r="J53" s="99">
        <v>6</v>
      </c>
      <c r="K53" s="99">
        <v>4</v>
      </c>
      <c r="L53" s="100">
        <f t="shared" si="1"/>
        <v>0.66666666666666663</v>
      </c>
      <c r="M53" s="28">
        <v>6</v>
      </c>
      <c r="N53" s="99"/>
      <c r="O53" s="101">
        <f t="shared" si="2"/>
        <v>0</v>
      </c>
      <c r="P53" s="102">
        <f t="shared" si="7"/>
        <v>6</v>
      </c>
      <c r="Q53" s="103">
        <f t="shared" si="8"/>
        <v>12</v>
      </c>
      <c r="R53" s="103" t="str">
        <f t="shared" si="9"/>
        <v/>
      </c>
      <c r="S53" s="104" t="str">
        <f t="shared" si="6"/>
        <v/>
      </c>
    </row>
    <row r="54" spans="1:19" x14ac:dyDescent="0.3">
      <c r="A54" s="19" t="s">
        <v>444</v>
      </c>
      <c r="B54" s="40" t="s">
        <v>308</v>
      </c>
      <c r="C54" s="41" t="s">
        <v>309</v>
      </c>
      <c r="D54" s="22"/>
      <c r="E54" s="23"/>
      <c r="F54" s="23"/>
      <c r="G54" s="23"/>
      <c r="H54" s="97" t="str">
        <f t="shared" si="0"/>
        <v/>
      </c>
      <c r="I54" s="98">
        <v>1</v>
      </c>
      <c r="J54" s="99">
        <v>1</v>
      </c>
      <c r="K54" s="99"/>
      <c r="L54" s="100">
        <f t="shared" si="1"/>
        <v>0</v>
      </c>
      <c r="M54" s="28">
        <v>1</v>
      </c>
      <c r="N54" s="99"/>
      <c r="O54" s="101">
        <f t="shared" si="2"/>
        <v>0</v>
      </c>
      <c r="P54" s="102">
        <f t="shared" si="7"/>
        <v>1</v>
      </c>
      <c r="Q54" s="103">
        <f t="shared" si="8"/>
        <v>2</v>
      </c>
      <c r="R54" s="103" t="str">
        <f t="shared" si="9"/>
        <v/>
      </c>
      <c r="S54" s="104" t="str">
        <f t="shared" si="6"/>
        <v/>
      </c>
    </row>
    <row r="55" spans="1:19" x14ac:dyDescent="0.3">
      <c r="A55" s="19" t="s">
        <v>444</v>
      </c>
      <c r="B55" s="40" t="s">
        <v>310</v>
      </c>
      <c r="C55" s="41" t="s">
        <v>311</v>
      </c>
      <c r="D55" s="22"/>
      <c r="E55" s="23"/>
      <c r="F55" s="23"/>
      <c r="G55" s="23"/>
      <c r="H55" s="97" t="str">
        <f t="shared" si="0"/>
        <v/>
      </c>
      <c r="I55" s="98">
        <v>80</v>
      </c>
      <c r="J55" s="99">
        <v>59</v>
      </c>
      <c r="K55" s="99">
        <v>20</v>
      </c>
      <c r="L55" s="100">
        <f t="shared" si="1"/>
        <v>0.33898305084745761</v>
      </c>
      <c r="M55" s="28">
        <v>59</v>
      </c>
      <c r="N55" s="99"/>
      <c r="O55" s="101">
        <f t="shared" si="2"/>
        <v>0</v>
      </c>
      <c r="P55" s="102">
        <f t="shared" si="7"/>
        <v>80</v>
      </c>
      <c r="Q55" s="103">
        <f t="shared" si="8"/>
        <v>118</v>
      </c>
      <c r="R55" s="103" t="str">
        <f t="shared" si="9"/>
        <v/>
      </c>
      <c r="S55" s="104" t="str">
        <f t="shared" si="6"/>
        <v/>
      </c>
    </row>
    <row r="56" spans="1:19" x14ac:dyDescent="0.3">
      <c r="A56" s="19" t="s">
        <v>444</v>
      </c>
      <c r="B56" s="40" t="s">
        <v>312</v>
      </c>
      <c r="C56" s="41" t="s">
        <v>313</v>
      </c>
      <c r="D56" s="22"/>
      <c r="E56" s="23"/>
      <c r="F56" s="23"/>
      <c r="G56" s="23"/>
      <c r="H56" s="97" t="str">
        <f t="shared" si="0"/>
        <v/>
      </c>
      <c r="I56" s="98">
        <v>62</v>
      </c>
      <c r="J56" s="99">
        <v>56</v>
      </c>
      <c r="K56" s="99">
        <v>42</v>
      </c>
      <c r="L56" s="100">
        <f t="shared" si="1"/>
        <v>0.75</v>
      </c>
      <c r="M56" s="28">
        <v>56</v>
      </c>
      <c r="N56" s="99">
        <v>3</v>
      </c>
      <c r="O56" s="101">
        <f t="shared" si="2"/>
        <v>2.6086956521739129E-2</v>
      </c>
      <c r="P56" s="102">
        <f t="shared" si="7"/>
        <v>62</v>
      </c>
      <c r="Q56" s="103">
        <f t="shared" si="8"/>
        <v>112</v>
      </c>
      <c r="R56" s="103">
        <f t="shared" si="9"/>
        <v>3</v>
      </c>
      <c r="S56" s="104">
        <f t="shared" si="6"/>
        <v>2.6086956521739129E-2</v>
      </c>
    </row>
    <row r="57" spans="1:19" ht="27.6" x14ac:dyDescent="0.3">
      <c r="A57" s="19" t="s">
        <v>444</v>
      </c>
      <c r="B57" s="40" t="s">
        <v>314</v>
      </c>
      <c r="C57" s="41" t="s">
        <v>317</v>
      </c>
      <c r="D57" s="22"/>
      <c r="E57" s="23"/>
      <c r="F57" s="23"/>
      <c r="G57" s="23"/>
      <c r="H57" s="97" t="str">
        <f t="shared" si="0"/>
        <v/>
      </c>
      <c r="I57" s="98">
        <v>8727</v>
      </c>
      <c r="J57" s="99">
        <v>7684</v>
      </c>
      <c r="K57" s="99">
        <v>4586</v>
      </c>
      <c r="L57" s="100">
        <f t="shared" si="1"/>
        <v>0.5968245705361791</v>
      </c>
      <c r="M57" s="28">
        <v>7684</v>
      </c>
      <c r="N57" s="99">
        <v>78</v>
      </c>
      <c r="O57" s="101">
        <f t="shared" si="2"/>
        <v>5.0498510941344036E-3</v>
      </c>
      <c r="P57" s="102">
        <f t="shared" si="7"/>
        <v>8727</v>
      </c>
      <c r="Q57" s="103">
        <f t="shared" si="8"/>
        <v>15368</v>
      </c>
      <c r="R57" s="103">
        <f t="shared" si="9"/>
        <v>78</v>
      </c>
      <c r="S57" s="104">
        <f t="shared" si="6"/>
        <v>5.0498510941344036E-3</v>
      </c>
    </row>
    <row r="58" spans="1:19" ht="27.6" x14ac:dyDescent="0.3">
      <c r="A58" s="19" t="s">
        <v>444</v>
      </c>
      <c r="B58" s="40" t="s">
        <v>314</v>
      </c>
      <c r="C58" s="41" t="s">
        <v>320</v>
      </c>
      <c r="D58" s="22"/>
      <c r="E58" s="23"/>
      <c r="F58" s="23"/>
      <c r="G58" s="23"/>
      <c r="H58" s="97" t="str">
        <f t="shared" si="0"/>
        <v/>
      </c>
      <c r="I58" s="98">
        <v>1398</v>
      </c>
      <c r="J58" s="99">
        <v>1167</v>
      </c>
      <c r="K58" s="99">
        <v>895</v>
      </c>
      <c r="L58" s="100">
        <f t="shared" si="1"/>
        <v>0.76692373607540698</v>
      </c>
      <c r="M58" s="28">
        <v>1167</v>
      </c>
      <c r="N58" s="99"/>
      <c r="O58" s="101">
        <f t="shared" si="2"/>
        <v>0</v>
      </c>
      <c r="P58" s="102">
        <f t="shared" si="7"/>
        <v>1398</v>
      </c>
      <c r="Q58" s="103">
        <f t="shared" si="8"/>
        <v>2334</v>
      </c>
      <c r="R58" s="103" t="str">
        <f t="shared" si="9"/>
        <v/>
      </c>
      <c r="S58" s="104" t="str">
        <f t="shared" si="6"/>
        <v/>
      </c>
    </row>
    <row r="59" spans="1:19" ht="27.6" x14ac:dyDescent="0.3">
      <c r="A59" s="19" t="s">
        <v>444</v>
      </c>
      <c r="B59" s="40" t="s">
        <v>314</v>
      </c>
      <c r="C59" s="41" t="s">
        <v>321</v>
      </c>
      <c r="D59" s="22"/>
      <c r="E59" s="23"/>
      <c r="F59" s="23"/>
      <c r="G59" s="23"/>
      <c r="H59" s="97" t="str">
        <f t="shared" si="0"/>
        <v/>
      </c>
      <c r="I59" s="98">
        <v>3</v>
      </c>
      <c r="J59" s="99"/>
      <c r="K59" s="99"/>
      <c r="L59" s="100" t="str">
        <f t="shared" si="1"/>
        <v/>
      </c>
      <c r="M59" s="28"/>
      <c r="N59" s="99"/>
      <c r="O59" s="101" t="str">
        <f t="shared" si="2"/>
        <v/>
      </c>
      <c r="P59" s="102">
        <f t="shared" si="7"/>
        <v>3</v>
      </c>
      <c r="Q59" s="103" t="str">
        <f t="shared" si="8"/>
        <v/>
      </c>
      <c r="R59" s="103" t="str">
        <f t="shared" si="9"/>
        <v/>
      </c>
      <c r="S59" s="104" t="str">
        <f t="shared" si="6"/>
        <v/>
      </c>
    </row>
    <row r="60" spans="1:19" x14ac:dyDescent="0.3">
      <c r="A60" s="19" t="s">
        <v>444</v>
      </c>
      <c r="B60" s="40" t="s">
        <v>328</v>
      </c>
      <c r="C60" s="41" t="s">
        <v>330</v>
      </c>
      <c r="D60" s="22"/>
      <c r="E60" s="23"/>
      <c r="F60" s="23"/>
      <c r="G60" s="23"/>
      <c r="H60" s="97" t="str">
        <f t="shared" si="0"/>
        <v/>
      </c>
      <c r="I60" s="98">
        <v>152</v>
      </c>
      <c r="J60" s="99">
        <v>63</v>
      </c>
      <c r="K60" s="99">
        <v>15</v>
      </c>
      <c r="L60" s="100">
        <f t="shared" si="1"/>
        <v>0.23809523809523808</v>
      </c>
      <c r="M60" s="28">
        <v>63</v>
      </c>
      <c r="N60" s="99">
        <v>78</v>
      </c>
      <c r="O60" s="101">
        <f t="shared" si="2"/>
        <v>0.38235294117647056</v>
      </c>
      <c r="P60" s="102">
        <f t="shared" si="7"/>
        <v>152</v>
      </c>
      <c r="Q60" s="103">
        <f t="shared" si="8"/>
        <v>126</v>
      </c>
      <c r="R60" s="103">
        <f t="shared" si="9"/>
        <v>78</v>
      </c>
      <c r="S60" s="104">
        <f t="shared" si="6"/>
        <v>0.38235294117647056</v>
      </c>
    </row>
    <row r="61" spans="1:19" x14ac:dyDescent="0.3">
      <c r="A61" s="19" t="s">
        <v>444</v>
      </c>
      <c r="B61" s="40" t="s">
        <v>333</v>
      </c>
      <c r="C61" s="41" t="s">
        <v>334</v>
      </c>
      <c r="D61" s="22"/>
      <c r="E61" s="23"/>
      <c r="F61" s="23"/>
      <c r="G61" s="23"/>
      <c r="H61" s="97" t="str">
        <f t="shared" si="0"/>
        <v/>
      </c>
      <c r="I61" s="98">
        <v>272</v>
      </c>
      <c r="J61" s="99">
        <v>248</v>
      </c>
      <c r="K61" s="99">
        <v>170</v>
      </c>
      <c r="L61" s="100">
        <f t="shared" si="1"/>
        <v>0.68548387096774188</v>
      </c>
      <c r="M61" s="28">
        <v>248</v>
      </c>
      <c r="N61" s="99">
        <v>7</v>
      </c>
      <c r="O61" s="101">
        <f t="shared" si="2"/>
        <v>1.3916500994035786E-2</v>
      </c>
      <c r="P61" s="102">
        <f t="shared" si="7"/>
        <v>272</v>
      </c>
      <c r="Q61" s="103">
        <f t="shared" si="8"/>
        <v>496</v>
      </c>
      <c r="R61" s="103">
        <f t="shared" si="9"/>
        <v>7</v>
      </c>
      <c r="S61" s="104">
        <f t="shared" si="6"/>
        <v>1.3916500994035786E-2</v>
      </c>
    </row>
    <row r="62" spans="1:19" x14ac:dyDescent="0.3">
      <c r="A62" s="19" t="s">
        <v>444</v>
      </c>
      <c r="B62" s="40" t="s">
        <v>333</v>
      </c>
      <c r="C62" s="41" t="s">
        <v>335</v>
      </c>
      <c r="D62" s="22"/>
      <c r="E62" s="23"/>
      <c r="F62" s="23"/>
      <c r="G62" s="23"/>
      <c r="H62" s="97" t="str">
        <f t="shared" si="0"/>
        <v/>
      </c>
      <c r="I62" s="98">
        <v>208</v>
      </c>
      <c r="J62" s="99">
        <v>165</v>
      </c>
      <c r="K62" s="99">
        <v>114</v>
      </c>
      <c r="L62" s="100">
        <f t="shared" si="1"/>
        <v>0.69090909090909092</v>
      </c>
      <c r="M62" s="28">
        <v>165</v>
      </c>
      <c r="N62" s="99">
        <v>18</v>
      </c>
      <c r="O62" s="101">
        <f t="shared" si="2"/>
        <v>5.1724137931034482E-2</v>
      </c>
      <c r="P62" s="102">
        <f t="shared" si="7"/>
        <v>208</v>
      </c>
      <c r="Q62" s="103">
        <f t="shared" si="8"/>
        <v>330</v>
      </c>
      <c r="R62" s="103">
        <f t="shared" si="9"/>
        <v>18</v>
      </c>
      <c r="S62" s="104">
        <f t="shared" si="6"/>
        <v>5.1724137931034482E-2</v>
      </c>
    </row>
    <row r="63" spans="1:19" x14ac:dyDescent="0.3">
      <c r="A63" s="19" t="s">
        <v>444</v>
      </c>
      <c r="B63" s="40" t="s">
        <v>340</v>
      </c>
      <c r="C63" s="41" t="s">
        <v>341</v>
      </c>
      <c r="D63" s="22"/>
      <c r="E63" s="23"/>
      <c r="F63" s="23"/>
      <c r="G63" s="23"/>
      <c r="H63" s="97" t="str">
        <f t="shared" si="0"/>
        <v/>
      </c>
      <c r="I63" s="98">
        <v>1</v>
      </c>
      <c r="J63" s="99">
        <v>1</v>
      </c>
      <c r="K63" s="99">
        <v>1</v>
      </c>
      <c r="L63" s="100">
        <f t="shared" si="1"/>
        <v>1</v>
      </c>
      <c r="M63" s="28">
        <v>1</v>
      </c>
      <c r="N63" s="99"/>
      <c r="O63" s="101">
        <f t="shared" si="2"/>
        <v>0</v>
      </c>
      <c r="P63" s="102">
        <f t="shared" si="7"/>
        <v>1</v>
      </c>
      <c r="Q63" s="103">
        <f t="shared" si="8"/>
        <v>2</v>
      </c>
      <c r="R63" s="103" t="str">
        <f t="shared" si="9"/>
        <v/>
      </c>
      <c r="S63" s="104" t="str">
        <f t="shared" si="6"/>
        <v/>
      </c>
    </row>
    <row r="64" spans="1:19" x14ac:dyDescent="0.3">
      <c r="A64" s="19" t="s">
        <v>444</v>
      </c>
      <c r="B64" s="40" t="s">
        <v>344</v>
      </c>
      <c r="C64" s="41" t="s">
        <v>347</v>
      </c>
      <c r="D64" s="22"/>
      <c r="E64" s="23"/>
      <c r="F64" s="23"/>
      <c r="G64" s="23"/>
      <c r="H64" s="97" t="str">
        <f t="shared" si="0"/>
        <v/>
      </c>
      <c r="I64" s="98">
        <v>108</v>
      </c>
      <c r="J64" s="99">
        <v>87</v>
      </c>
      <c r="K64" s="99">
        <v>18</v>
      </c>
      <c r="L64" s="100">
        <f t="shared" si="1"/>
        <v>0.20689655172413793</v>
      </c>
      <c r="M64" s="28">
        <v>87</v>
      </c>
      <c r="N64" s="99">
        <v>19</v>
      </c>
      <c r="O64" s="101">
        <f t="shared" si="2"/>
        <v>9.8445595854922283E-2</v>
      </c>
      <c r="P64" s="102">
        <f t="shared" si="7"/>
        <v>108</v>
      </c>
      <c r="Q64" s="103">
        <f t="shared" si="8"/>
        <v>174</v>
      </c>
      <c r="R64" s="103">
        <f t="shared" si="9"/>
        <v>19</v>
      </c>
      <c r="S64" s="104">
        <f t="shared" si="6"/>
        <v>9.8445595854922283E-2</v>
      </c>
    </row>
    <row r="65" spans="1:19" x14ac:dyDescent="0.3">
      <c r="A65" s="19" t="s">
        <v>444</v>
      </c>
      <c r="B65" s="40" t="s">
        <v>348</v>
      </c>
      <c r="C65" s="41" t="s">
        <v>349</v>
      </c>
      <c r="D65" s="22"/>
      <c r="E65" s="23"/>
      <c r="F65" s="23"/>
      <c r="G65" s="23"/>
      <c r="H65" s="97" t="str">
        <f t="shared" si="0"/>
        <v/>
      </c>
      <c r="I65" s="98">
        <v>13</v>
      </c>
      <c r="J65" s="99">
        <v>10</v>
      </c>
      <c r="K65" s="99">
        <v>9</v>
      </c>
      <c r="L65" s="100">
        <f t="shared" si="1"/>
        <v>0.9</v>
      </c>
      <c r="M65" s="28">
        <v>10</v>
      </c>
      <c r="N65" s="99"/>
      <c r="O65" s="101">
        <f t="shared" si="2"/>
        <v>0</v>
      </c>
      <c r="P65" s="102">
        <f t="shared" si="7"/>
        <v>13</v>
      </c>
      <c r="Q65" s="103">
        <f t="shared" si="8"/>
        <v>20</v>
      </c>
      <c r="R65" s="103" t="str">
        <f t="shared" si="9"/>
        <v/>
      </c>
      <c r="S65" s="104" t="str">
        <f t="shared" si="6"/>
        <v/>
      </c>
    </row>
    <row r="66" spans="1:19" x14ac:dyDescent="0.3">
      <c r="A66" s="19" t="s">
        <v>444</v>
      </c>
      <c r="B66" s="40" t="s">
        <v>350</v>
      </c>
      <c r="C66" s="41" t="s">
        <v>351</v>
      </c>
      <c r="D66" s="22"/>
      <c r="E66" s="23"/>
      <c r="F66" s="23"/>
      <c r="G66" s="23"/>
      <c r="H66" s="97" t="str">
        <f t="shared" ref="H66:H129" si="10">IF((E66+G66)&lt;&gt;0,G66/(E66+G66),"")</f>
        <v/>
      </c>
      <c r="I66" s="98">
        <v>3</v>
      </c>
      <c r="J66" s="99">
        <v>2</v>
      </c>
      <c r="K66" s="99">
        <v>1</v>
      </c>
      <c r="L66" s="100">
        <f t="shared" ref="L66:L129" si="11">IF(J66&lt;&gt;0,K66/J66,"")</f>
        <v>0.5</v>
      </c>
      <c r="M66" s="28">
        <v>2</v>
      </c>
      <c r="N66" s="99"/>
      <c r="O66" s="101">
        <f t="shared" ref="O66:O129" si="12">IF((J66+M66+N66)&lt;&gt;0,N66/(J66+M66+N66),"")</f>
        <v>0</v>
      </c>
      <c r="P66" s="102">
        <f t="shared" ref="P66:P84" si="13">IF(SUM(D66,I66)&gt;0,SUM(D66,I66),"")</f>
        <v>3</v>
      </c>
      <c r="Q66" s="103">
        <f t="shared" ref="Q66:Q84" si="14">IF(SUM(E66,J66, M66)&gt;0,SUM(E66,J66, M66),"")</f>
        <v>4</v>
      </c>
      <c r="R66" s="103" t="str">
        <f t="shared" ref="R66:R84" si="15">IF(SUM(G66,N66)&gt;0,SUM(G66,N66),"")</f>
        <v/>
      </c>
      <c r="S66" s="104" t="str">
        <f t="shared" ref="S66:S129" si="16">IFERROR(IF((Q66+R66)&lt;&gt;0,R66/(Q66+R66),""),"")</f>
        <v/>
      </c>
    </row>
    <row r="67" spans="1:19" x14ac:dyDescent="0.3">
      <c r="A67" s="19" t="s">
        <v>444</v>
      </c>
      <c r="B67" s="40" t="s">
        <v>350</v>
      </c>
      <c r="C67" s="41" t="s">
        <v>353</v>
      </c>
      <c r="D67" s="22"/>
      <c r="E67" s="23"/>
      <c r="F67" s="23"/>
      <c r="G67" s="23"/>
      <c r="H67" s="97" t="str">
        <f t="shared" si="10"/>
        <v/>
      </c>
      <c r="I67" s="98">
        <v>2</v>
      </c>
      <c r="J67" s="99">
        <v>1</v>
      </c>
      <c r="K67" s="99">
        <v>1</v>
      </c>
      <c r="L67" s="100">
        <f t="shared" si="11"/>
        <v>1</v>
      </c>
      <c r="M67" s="28">
        <v>1</v>
      </c>
      <c r="N67" s="99"/>
      <c r="O67" s="101">
        <f t="shared" si="12"/>
        <v>0</v>
      </c>
      <c r="P67" s="102">
        <f t="shared" si="13"/>
        <v>2</v>
      </c>
      <c r="Q67" s="103">
        <f t="shared" si="14"/>
        <v>2</v>
      </c>
      <c r="R67" s="103" t="str">
        <f t="shared" si="15"/>
        <v/>
      </c>
      <c r="S67" s="104" t="str">
        <f t="shared" si="16"/>
        <v/>
      </c>
    </row>
    <row r="68" spans="1:19" x14ac:dyDescent="0.3">
      <c r="A68" s="19" t="s">
        <v>444</v>
      </c>
      <c r="B68" s="40" t="s">
        <v>350</v>
      </c>
      <c r="C68" s="41" t="s">
        <v>355</v>
      </c>
      <c r="D68" s="22"/>
      <c r="E68" s="23"/>
      <c r="F68" s="23"/>
      <c r="G68" s="23"/>
      <c r="H68" s="97" t="str">
        <f t="shared" si="10"/>
        <v/>
      </c>
      <c r="I68" s="98">
        <v>1</v>
      </c>
      <c r="J68" s="99">
        <v>1</v>
      </c>
      <c r="K68" s="99">
        <v>1</v>
      </c>
      <c r="L68" s="100">
        <f t="shared" si="11"/>
        <v>1</v>
      </c>
      <c r="M68" s="28">
        <v>1</v>
      </c>
      <c r="N68" s="99"/>
      <c r="O68" s="101">
        <f t="shared" si="12"/>
        <v>0</v>
      </c>
      <c r="P68" s="102">
        <f t="shared" si="13"/>
        <v>1</v>
      </c>
      <c r="Q68" s="103">
        <f t="shared" si="14"/>
        <v>2</v>
      </c>
      <c r="R68" s="103" t="str">
        <f t="shared" si="15"/>
        <v/>
      </c>
      <c r="S68" s="104" t="str">
        <f t="shared" si="16"/>
        <v/>
      </c>
    </row>
    <row r="69" spans="1:19" x14ac:dyDescent="0.3">
      <c r="A69" s="19" t="s">
        <v>444</v>
      </c>
      <c r="B69" s="40" t="s">
        <v>364</v>
      </c>
      <c r="C69" s="41" t="s">
        <v>365</v>
      </c>
      <c r="D69" s="22"/>
      <c r="E69" s="23"/>
      <c r="F69" s="23"/>
      <c r="G69" s="23"/>
      <c r="H69" s="97" t="str">
        <f t="shared" si="10"/>
        <v/>
      </c>
      <c r="I69" s="98">
        <v>1</v>
      </c>
      <c r="J69" s="99">
        <v>1</v>
      </c>
      <c r="K69" s="99">
        <v>1</v>
      </c>
      <c r="L69" s="100">
        <f t="shared" si="11"/>
        <v>1</v>
      </c>
      <c r="M69" s="28">
        <v>1</v>
      </c>
      <c r="N69" s="99"/>
      <c r="O69" s="101">
        <f t="shared" si="12"/>
        <v>0</v>
      </c>
      <c r="P69" s="102">
        <f t="shared" si="13"/>
        <v>1</v>
      </c>
      <c r="Q69" s="103">
        <f t="shared" si="14"/>
        <v>2</v>
      </c>
      <c r="R69" s="103" t="str">
        <f t="shared" si="15"/>
        <v/>
      </c>
      <c r="S69" s="104" t="str">
        <f t="shared" si="16"/>
        <v/>
      </c>
    </row>
    <row r="70" spans="1:19" x14ac:dyDescent="0.3">
      <c r="A70" s="19" t="s">
        <v>444</v>
      </c>
      <c r="B70" s="40" t="s">
        <v>384</v>
      </c>
      <c r="C70" s="41" t="s">
        <v>385</v>
      </c>
      <c r="D70" s="22"/>
      <c r="E70" s="23"/>
      <c r="F70" s="23"/>
      <c r="G70" s="23"/>
      <c r="H70" s="97" t="str">
        <f t="shared" si="10"/>
        <v/>
      </c>
      <c r="I70" s="98">
        <v>112</v>
      </c>
      <c r="J70" s="99">
        <v>82</v>
      </c>
      <c r="K70" s="99">
        <v>38</v>
      </c>
      <c r="L70" s="100">
        <f t="shared" si="11"/>
        <v>0.46341463414634149</v>
      </c>
      <c r="M70" s="28">
        <v>82</v>
      </c>
      <c r="N70" s="99">
        <v>25</v>
      </c>
      <c r="O70" s="101">
        <f t="shared" si="12"/>
        <v>0.13227513227513227</v>
      </c>
      <c r="P70" s="102">
        <f t="shared" si="13"/>
        <v>112</v>
      </c>
      <c r="Q70" s="103">
        <f t="shared" si="14"/>
        <v>164</v>
      </c>
      <c r="R70" s="103">
        <f t="shared" si="15"/>
        <v>25</v>
      </c>
      <c r="S70" s="104">
        <f t="shared" si="16"/>
        <v>0.13227513227513227</v>
      </c>
    </row>
    <row r="71" spans="1:19" x14ac:dyDescent="0.3">
      <c r="A71" s="19" t="s">
        <v>444</v>
      </c>
      <c r="B71" s="40" t="s">
        <v>386</v>
      </c>
      <c r="C71" s="41" t="s">
        <v>387</v>
      </c>
      <c r="D71" s="22"/>
      <c r="E71" s="23"/>
      <c r="F71" s="23"/>
      <c r="G71" s="23"/>
      <c r="H71" s="97" t="str">
        <f t="shared" si="10"/>
        <v/>
      </c>
      <c r="I71" s="98">
        <v>1389</v>
      </c>
      <c r="J71" s="99">
        <v>1181</v>
      </c>
      <c r="K71" s="99">
        <v>759</v>
      </c>
      <c r="L71" s="100">
        <f t="shared" si="11"/>
        <v>0.64267569856054196</v>
      </c>
      <c r="M71" s="28">
        <v>1181</v>
      </c>
      <c r="N71" s="99">
        <v>175</v>
      </c>
      <c r="O71" s="101">
        <f t="shared" si="12"/>
        <v>6.8979109184075682E-2</v>
      </c>
      <c r="P71" s="102">
        <f t="shared" si="13"/>
        <v>1389</v>
      </c>
      <c r="Q71" s="103">
        <f t="shared" si="14"/>
        <v>2362</v>
      </c>
      <c r="R71" s="103">
        <f t="shared" si="15"/>
        <v>175</v>
      </c>
      <c r="S71" s="104">
        <f t="shared" si="16"/>
        <v>6.8979109184075682E-2</v>
      </c>
    </row>
    <row r="72" spans="1:19" x14ac:dyDescent="0.3">
      <c r="A72" s="19" t="s">
        <v>444</v>
      </c>
      <c r="B72" s="40" t="s">
        <v>386</v>
      </c>
      <c r="C72" s="41" t="s">
        <v>388</v>
      </c>
      <c r="D72" s="22"/>
      <c r="E72" s="23"/>
      <c r="F72" s="23"/>
      <c r="G72" s="23"/>
      <c r="H72" s="97" t="str">
        <f t="shared" si="10"/>
        <v/>
      </c>
      <c r="I72" s="98">
        <v>3690</v>
      </c>
      <c r="J72" s="99">
        <v>3248</v>
      </c>
      <c r="K72" s="99">
        <v>1176</v>
      </c>
      <c r="L72" s="100">
        <f t="shared" si="11"/>
        <v>0.36206896551724138</v>
      </c>
      <c r="M72" s="28">
        <v>3248</v>
      </c>
      <c r="N72" s="99">
        <v>382</v>
      </c>
      <c r="O72" s="101">
        <f t="shared" si="12"/>
        <v>5.5539400988659497E-2</v>
      </c>
      <c r="P72" s="102">
        <f t="shared" si="13"/>
        <v>3690</v>
      </c>
      <c r="Q72" s="103">
        <f t="shared" si="14"/>
        <v>6496</v>
      </c>
      <c r="R72" s="103">
        <f t="shared" si="15"/>
        <v>382</v>
      </c>
      <c r="S72" s="104">
        <f t="shared" si="16"/>
        <v>5.5539400988659497E-2</v>
      </c>
    </row>
    <row r="73" spans="1:19" x14ac:dyDescent="0.3">
      <c r="A73" s="19" t="s">
        <v>444</v>
      </c>
      <c r="B73" s="40" t="s">
        <v>386</v>
      </c>
      <c r="C73" s="41" t="s">
        <v>389</v>
      </c>
      <c r="D73" s="22"/>
      <c r="E73" s="23"/>
      <c r="F73" s="23"/>
      <c r="G73" s="23"/>
      <c r="H73" s="97" t="str">
        <f t="shared" si="10"/>
        <v/>
      </c>
      <c r="I73" s="98">
        <v>3411</v>
      </c>
      <c r="J73" s="99">
        <v>3196</v>
      </c>
      <c r="K73" s="99">
        <v>2666</v>
      </c>
      <c r="L73" s="100">
        <f t="shared" si="11"/>
        <v>0.83416770963704634</v>
      </c>
      <c r="M73" s="28">
        <v>3196</v>
      </c>
      <c r="N73" s="99">
        <v>123</v>
      </c>
      <c r="O73" s="101">
        <f t="shared" si="12"/>
        <v>1.8879508825786647E-2</v>
      </c>
      <c r="P73" s="102">
        <f t="shared" si="13"/>
        <v>3411</v>
      </c>
      <c r="Q73" s="103">
        <f t="shared" si="14"/>
        <v>6392</v>
      </c>
      <c r="R73" s="103">
        <f t="shared" si="15"/>
        <v>123</v>
      </c>
      <c r="S73" s="104">
        <f t="shared" si="16"/>
        <v>1.8879508825786647E-2</v>
      </c>
    </row>
    <row r="74" spans="1:19" x14ac:dyDescent="0.3">
      <c r="A74" s="19" t="s">
        <v>444</v>
      </c>
      <c r="B74" s="40" t="s">
        <v>386</v>
      </c>
      <c r="C74" s="41" t="s">
        <v>390</v>
      </c>
      <c r="D74" s="22"/>
      <c r="E74" s="23"/>
      <c r="F74" s="23"/>
      <c r="G74" s="23"/>
      <c r="H74" s="97" t="str">
        <f t="shared" si="10"/>
        <v/>
      </c>
      <c r="I74" s="98">
        <v>8772</v>
      </c>
      <c r="J74" s="99">
        <v>7831</v>
      </c>
      <c r="K74" s="99">
        <v>4353</v>
      </c>
      <c r="L74" s="100">
        <f t="shared" si="11"/>
        <v>0.55586770527391138</v>
      </c>
      <c r="M74" s="28">
        <v>7831</v>
      </c>
      <c r="N74" s="99">
        <v>317</v>
      </c>
      <c r="O74" s="101">
        <f t="shared" si="12"/>
        <v>1.9838538081231618E-2</v>
      </c>
      <c r="P74" s="102">
        <f t="shared" si="13"/>
        <v>8772</v>
      </c>
      <c r="Q74" s="103">
        <f t="shared" si="14"/>
        <v>15662</v>
      </c>
      <c r="R74" s="103">
        <f t="shared" si="15"/>
        <v>317</v>
      </c>
      <c r="S74" s="104">
        <f t="shared" si="16"/>
        <v>1.9838538081231618E-2</v>
      </c>
    </row>
    <row r="75" spans="1:19" x14ac:dyDescent="0.3">
      <c r="A75" s="19" t="s">
        <v>444</v>
      </c>
      <c r="B75" s="40" t="s">
        <v>396</v>
      </c>
      <c r="C75" s="41" t="s">
        <v>399</v>
      </c>
      <c r="D75" s="22"/>
      <c r="E75" s="23"/>
      <c r="F75" s="23"/>
      <c r="G75" s="23"/>
      <c r="H75" s="97" t="str">
        <f t="shared" si="10"/>
        <v/>
      </c>
      <c r="I75" s="98">
        <v>322</v>
      </c>
      <c r="J75" s="99">
        <v>298</v>
      </c>
      <c r="K75" s="99">
        <v>298</v>
      </c>
      <c r="L75" s="100">
        <f t="shared" si="11"/>
        <v>1</v>
      </c>
      <c r="M75" s="28">
        <v>298</v>
      </c>
      <c r="N75" s="99">
        <v>11</v>
      </c>
      <c r="O75" s="101">
        <f t="shared" si="12"/>
        <v>1.8121911037891267E-2</v>
      </c>
      <c r="P75" s="102">
        <f t="shared" si="13"/>
        <v>322</v>
      </c>
      <c r="Q75" s="103">
        <f t="shared" si="14"/>
        <v>596</v>
      </c>
      <c r="R75" s="103">
        <f t="shared" si="15"/>
        <v>11</v>
      </c>
      <c r="S75" s="104">
        <f t="shared" si="16"/>
        <v>1.8121911037891267E-2</v>
      </c>
    </row>
    <row r="76" spans="1:19" x14ac:dyDescent="0.3">
      <c r="A76" s="19" t="s">
        <v>444</v>
      </c>
      <c r="B76" s="40" t="s">
        <v>396</v>
      </c>
      <c r="C76" s="41" t="s">
        <v>402</v>
      </c>
      <c r="D76" s="22"/>
      <c r="E76" s="23"/>
      <c r="F76" s="23"/>
      <c r="G76" s="23"/>
      <c r="H76" s="97" t="str">
        <f t="shared" si="10"/>
        <v/>
      </c>
      <c r="I76" s="98">
        <v>77</v>
      </c>
      <c r="J76" s="99">
        <v>71</v>
      </c>
      <c r="K76" s="99">
        <v>69</v>
      </c>
      <c r="L76" s="100">
        <f t="shared" si="11"/>
        <v>0.971830985915493</v>
      </c>
      <c r="M76" s="28">
        <v>71</v>
      </c>
      <c r="N76" s="99"/>
      <c r="O76" s="101">
        <f t="shared" si="12"/>
        <v>0</v>
      </c>
      <c r="P76" s="102">
        <f t="shared" si="13"/>
        <v>77</v>
      </c>
      <c r="Q76" s="103">
        <f t="shared" si="14"/>
        <v>142</v>
      </c>
      <c r="R76" s="103" t="str">
        <f t="shared" si="15"/>
        <v/>
      </c>
      <c r="S76" s="104" t="str">
        <f t="shared" si="16"/>
        <v/>
      </c>
    </row>
    <row r="77" spans="1:19" ht="27.6" x14ac:dyDescent="0.3">
      <c r="A77" s="19" t="s">
        <v>444</v>
      </c>
      <c r="B77" s="40" t="s">
        <v>405</v>
      </c>
      <c r="C77" s="41" t="s">
        <v>407</v>
      </c>
      <c r="D77" s="22"/>
      <c r="E77" s="23"/>
      <c r="F77" s="23"/>
      <c r="G77" s="23"/>
      <c r="H77" s="97" t="str">
        <f t="shared" si="10"/>
        <v/>
      </c>
      <c r="I77" s="98">
        <v>531</v>
      </c>
      <c r="J77" s="99">
        <v>343</v>
      </c>
      <c r="K77" s="99">
        <v>103</v>
      </c>
      <c r="L77" s="100">
        <f t="shared" si="11"/>
        <v>0.30029154518950435</v>
      </c>
      <c r="M77" s="28">
        <v>343</v>
      </c>
      <c r="N77" s="99">
        <v>149</v>
      </c>
      <c r="O77" s="101">
        <f t="shared" si="12"/>
        <v>0.17844311377245509</v>
      </c>
      <c r="P77" s="102">
        <f t="shared" si="13"/>
        <v>531</v>
      </c>
      <c r="Q77" s="103">
        <f t="shared" si="14"/>
        <v>686</v>
      </c>
      <c r="R77" s="103">
        <f t="shared" si="15"/>
        <v>149</v>
      </c>
      <c r="S77" s="104">
        <f t="shared" si="16"/>
        <v>0.17844311377245509</v>
      </c>
    </row>
    <row r="78" spans="1:19" ht="27.6" x14ac:dyDescent="0.3">
      <c r="A78" s="19" t="s">
        <v>444</v>
      </c>
      <c r="B78" s="40" t="s">
        <v>408</v>
      </c>
      <c r="C78" s="41" t="s">
        <v>410</v>
      </c>
      <c r="D78" s="22"/>
      <c r="E78" s="23"/>
      <c r="F78" s="23"/>
      <c r="G78" s="23"/>
      <c r="H78" s="97" t="str">
        <f t="shared" si="10"/>
        <v/>
      </c>
      <c r="I78" s="98">
        <v>764</v>
      </c>
      <c r="J78" s="99">
        <v>683</v>
      </c>
      <c r="K78" s="99">
        <v>459</v>
      </c>
      <c r="L78" s="100">
        <f t="shared" si="11"/>
        <v>0.67203513909224011</v>
      </c>
      <c r="M78" s="28">
        <v>683</v>
      </c>
      <c r="N78" s="99">
        <v>57</v>
      </c>
      <c r="O78" s="101">
        <f t="shared" si="12"/>
        <v>4.0056219255094873E-2</v>
      </c>
      <c r="P78" s="102">
        <f t="shared" si="13"/>
        <v>764</v>
      </c>
      <c r="Q78" s="103">
        <f t="shared" si="14"/>
        <v>1366</v>
      </c>
      <c r="R78" s="103">
        <f t="shared" si="15"/>
        <v>57</v>
      </c>
      <c r="S78" s="104">
        <f t="shared" si="16"/>
        <v>4.0056219255094873E-2</v>
      </c>
    </row>
    <row r="79" spans="1:19" x14ac:dyDescent="0.3">
      <c r="A79" s="19" t="s">
        <v>444</v>
      </c>
      <c r="B79" s="40" t="s">
        <v>414</v>
      </c>
      <c r="C79" s="41" t="s">
        <v>417</v>
      </c>
      <c r="D79" s="22"/>
      <c r="E79" s="23"/>
      <c r="F79" s="23"/>
      <c r="G79" s="23"/>
      <c r="H79" s="97" t="str">
        <f t="shared" si="10"/>
        <v/>
      </c>
      <c r="I79" s="98">
        <v>26</v>
      </c>
      <c r="J79" s="99">
        <v>25</v>
      </c>
      <c r="K79" s="99">
        <v>21</v>
      </c>
      <c r="L79" s="100">
        <f t="shared" si="11"/>
        <v>0.84</v>
      </c>
      <c r="M79" s="28">
        <v>25</v>
      </c>
      <c r="N79" s="99"/>
      <c r="O79" s="101">
        <f t="shared" si="12"/>
        <v>0</v>
      </c>
      <c r="P79" s="102">
        <f t="shared" si="13"/>
        <v>26</v>
      </c>
      <c r="Q79" s="103">
        <f t="shared" si="14"/>
        <v>50</v>
      </c>
      <c r="R79" s="103" t="str">
        <f t="shared" si="15"/>
        <v/>
      </c>
      <c r="S79" s="104" t="str">
        <f t="shared" si="16"/>
        <v/>
      </c>
    </row>
    <row r="80" spans="1:19" ht="27.6" x14ac:dyDescent="0.3">
      <c r="A80" s="19" t="s">
        <v>444</v>
      </c>
      <c r="B80" s="40" t="s">
        <v>414</v>
      </c>
      <c r="C80" s="41" t="s">
        <v>420</v>
      </c>
      <c r="D80" s="22"/>
      <c r="E80" s="23"/>
      <c r="F80" s="23"/>
      <c r="G80" s="23"/>
      <c r="H80" s="97" t="str">
        <f t="shared" si="10"/>
        <v/>
      </c>
      <c r="I80" s="98">
        <v>28</v>
      </c>
      <c r="J80" s="99">
        <v>27</v>
      </c>
      <c r="K80" s="99">
        <v>22</v>
      </c>
      <c r="L80" s="100">
        <f t="shared" si="11"/>
        <v>0.81481481481481477</v>
      </c>
      <c r="M80" s="28">
        <v>27</v>
      </c>
      <c r="N80" s="99"/>
      <c r="O80" s="101">
        <f t="shared" si="12"/>
        <v>0</v>
      </c>
      <c r="P80" s="102">
        <f t="shared" si="13"/>
        <v>28</v>
      </c>
      <c r="Q80" s="103">
        <f t="shared" si="14"/>
        <v>54</v>
      </c>
      <c r="R80" s="103" t="str">
        <f t="shared" si="15"/>
        <v/>
      </c>
      <c r="S80" s="104" t="str">
        <f t="shared" si="16"/>
        <v/>
      </c>
    </row>
    <row r="81" spans="1:19" x14ac:dyDescent="0.3">
      <c r="A81" s="19" t="s">
        <v>444</v>
      </c>
      <c r="B81" s="40" t="s">
        <v>414</v>
      </c>
      <c r="C81" s="41" t="s">
        <v>423</v>
      </c>
      <c r="D81" s="22"/>
      <c r="E81" s="23"/>
      <c r="F81" s="23"/>
      <c r="G81" s="23"/>
      <c r="H81" s="97" t="str">
        <f t="shared" si="10"/>
        <v/>
      </c>
      <c r="I81" s="98">
        <v>15</v>
      </c>
      <c r="J81" s="99">
        <v>15</v>
      </c>
      <c r="K81" s="99">
        <v>8</v>
      </c>
      <c r="L81" s="100">
        <f t="shared" si="11"/>
        <v>0.53333333333333333</v>
      </c>
      <c r="M81" s="28">
        <v>15</v>
      </c>
      <c r="N81" s="99"/>
      <c r="O81" s="101">
        <f t="shared" si="12"/>
        <v>0</v>
      </c>
      <c r="P81" s="102">
        <f t="shared" si="13"/>
        <v>15</v>
      </c>
      <c r="Q81" s="103">
        <f t="shared" si="14"/>
        <v>30</v>
      </c>
      <c r="R81" s="103" t="str">
        <f t="shared" si="15"/>
        <v/>
      </c>
      <c r="S81" s="104" t="str">
        <f t="shared" si="16"/>
        <v/>
      </c>
    </row>
    <row r="82" spans="1:19" ht="27.6" x14ac:dyDescent="0.3">
      <c r="A82" s="19" t="s">
        <v>444</v>
      </c>
      <c r="B82" s="40" t="s">
        <v>414</v>
      </c>
      <c r="C82" s="41" t="s">
        <v>427</v>
      </c>
      <c r="D82" s="22"/>
      <c r="E82" s="23"/>
      <c r="F82" s="23"/>
      <c r="G82" s="23"/>
      <c r="H82" s="97" t="str">
        <f t="shared" si="10"/>
        <v/>
      </c>
      <c r="I82" s="98">
        <v>94</v>
      </c>
      <c r="J82" s="99">
        <v>92</v>
      </c>
      <c r="K82" s="99">
        <v>83</v>
      </c>
      <c r="L82" s="100">
        <f t="shared" si="11"/>
        <v>0.90217391304347827</v>
      </c>
      <c r="M82" s="28">
        <v>92</v>
      </c>
      <c r="N82" s="99"/>
      <c r="O82" s="101">
        <f t="shared" si="12"/>
        <v>0</v>
      </c>
      <c r="P82" s="102">
        <f t="shared" si="13"/>
        <v>94</v>
      </c>
      <c r="Q82" s="103">
        <f t="shared" si="14"/>
        <v>184</v>
      </c>
      <c r="R82" s="103" t="str">
        <f t="shared" si="15"/>
        <v/>
      </c>
      <c r="S82" s="104" t="str">
        <f t="shared" si="16"/>
        <v/>
      </c>
    </row>
    <row r="83" spans="1:19" x14ac:dyDescent="0.3">
      <c r="A83" s="19" t="s">
        <v>444</v>
      </c>
      <c r="B83" s="40" t="s">
        <v>428</v>
      </c>
      <c r="C83" s="41" t="s">
        <v>429</v>
      </c>
      <c r="D83" s="22"/>
      <c r="E83" s="23"/>
      <c r="F83" s="23"/>
      <c r="G83" s="23"/>
      <c r="H83" s="97" t="str">
        <f t="shared" si="10"/>
        <v/>
      </c>
      <c r="I83" s="98">
        <v>930</v>
      </c>
      <c r="J83" s="99">
        <v>902</v>
      </c>
      <c r="K83" s="99">
        <v>630</v>
      </c>
      <c r="L83" s="100">
        <f t="shared" si="11"/>
        <v>0.69844789356984482</v>
      </c>
      <c r="M83" s="28">
        <v>902</v>
      </c>
      <c r="N83" s="99">
        <v>10</v>
      </c>
      <c r="O83" s="101">
        <f t="shared" si="12"/>
        <v>5.512679162072767E-3</v>
      </c>
      <c r="P83" s="102">
        <f t="shared" si="13"/>
        <v>930</v>
      </c>
      <c r="Q83" s="103">
        <f t="shared" si="14"/>
        <v>1804</v>
      </c>
      <c r="R83" s="103">
        <f t="shared" si="15"/>
        <v>10</v>
      </c>
      <c r="S83" s="104">
        <f t="shared" si="16"/>
        <v>5.512679162072767E-3</v>
      </c>
    </row>
    <row r="84" spans="1:19" x14ac:dyDescent="0.3">
      <c r="A84" s="19" t="s">
        <v>444</v>
      </c>
      <c r="B84" s="40" t="s">
        <v>434</v>
      </c>
      <c r="C84" s="41" t="s">
        <v>435</v>
      </c>
      <c r="D84" s="22"/>
      <c r="E84" s="23"/>
      <c r="F84" s="23"/>
      <c r="G84" s="23"/>
      <c r="H84" s="97" t="str">
        <f t="shared" si="10"/>
        <v/>
      </c>
      <c r="I84" s="98">
        <v>170</v>
      </c>
      <c r="J84" s="99">
        <v>155</v>
      </c>
      <c r="K84" s="99">
        <v>93</v>
      </c>
      <c r="L84" s="100">
        <f t="shared" si="11"/>
        <v>0.6</v>
      </c>
      <c r="M84" s="28">
        <v>155</v>
      </c>
      <c r="N84" s="99">
        <v>9</v>
      </c>
      <c r="O84" s="101">
        <f t="shared" si="12"/>
        <v>2.8213166144200628E-2</v>
      </c>
      <c r="P84" s="102">
        <f t="shared" si="13"/>
        <v>170</v>
      </c>
      <c r="Q84" s="103">
        <f t="shared" si="14"/>
        <v>310</v>
      </c>
      <c r="R84" s="103">
        <f t="shared" si="15"/>
        <v>9</v>
      </c>
      <c r="S84" s="104">
        <f t="shared" si="16"/>
        <v>2.8213166144200628E-2</v>
      </c>
    </row>
    <row r="85" spans="1:19" x14ac:dyDescent="0.3">
      <c r="A85" s="19" t="s">
        <v>490</v>
      </c>
      <c r="B85" s="105" t="s">
        <v>8</v>
      </c>
      <c r="C85" s="106" t="s">
        <v>9</v>
      </c>
      <c r="D85" s="107">
        <v>0</v>
      </c>
      <c r="E85" s="108">
        <v>0</v>
      </c>
      <c r="F85" s="108">
        <v>0</v>
      </c>
      <c r="G85" s="108">
        <v>0</v>
      </c>
      <c r="H85" s="97" t="str">
        <f t="shared" si="10"/>
        <v/>
      </c>
      <c r="I85" s="107">
        <v>4</v>
      </c>
      <c r="J85" s="108">
        <v>4</v>
      </c>
      <c r="K85" s="108">
        <v>0</v>
      </c>
      <c r="L85" s="100">
        <f t="shared" si="11"/>
        <v>0</v>
      </c>
      <c r="M85" s="109"/>
      <c r="N85" s="108">
        <v>0</v>
      </c>
      <c r="O85" s="101">
        <f t="shared" si="12"/>
        <v>0</v>
      </c>
      <c r="P85" s="110">
        <f t="shared" ref="P85:P116" si="17">D85+I85</f>
        <v>4</v>
      </c>
      <c r="Q85" s="111">
        <f t="shared" ref="Q85:Q116" si="18">E85+J85</f>
        <v>4</v>
      </c>
      <c r="R85" s="112">
        <f t="shared" ref="R85:R116" si="19">G85+N85</f>
        <v>0</v>
      </c>
      <c r="S85" s="104">
        <f t="shared" si="16"/>
        <v>0</v>
      </c>
    </row>
    <row r="86" spans="1:19" x14ac:dyDescent="0.3">
      <c r="A86" s="19" t="s">
        <v>490</v>
      </c>
      <c r="B86" s="105" t="s">
        <v>473</v>
      </c>
      <c r="C86" s="106" t="s">
        <v>18</v>
      </c>
      <c r="D86" s="113">
        <v>0</v>
      </c>
      <c r="E86" s="105">
        <v>0</v>
      </c>
      <c r="F86" s="105">
        <v>0</v>
      </c>
      <c r="G86" s="105">
        <v>0</v>
      </c>
      <c r="H86" s="97" t="str">
        <f t="shared" si="10"/>
        <v/>
      </c>
      <c r="I86" s="113">
        <v>19359</v>
      </c>
      <c r="J86" s="105">
        <v>19309</v>
      </c>
      <c r="K86" s="105">
        <v>572</v>
      </c>
      <c r="L86" s="100">
        <f t="shared" si="11"/>
        <v>2.9623491636024651E-2</v>
      </c>
      <c r="M86" s="19"/>
      <c r="N86" s="105">
        <v>50</v>
      </c>
      <c r="O86" s="101">
        <f t="shared" si="12"/>
        <v>2.5827780360555812E-3</v>
      </c>
      <c r="P86" s="114">
        <f t="shared" si="17"/>
        <v>19359</v>
      </c>
      <c r="Q86" s="115">
        <f t="shared" si="18"/>
        <v>19309</v>
      </c>
      <c r="R86" s="116">
        <f t="shared" si="19"/>
        <v>50</v>
      </c>
      <c r="S86" s="104">
        <f t="shared" si="16"/>
        <v>2.5827780360555812E-3</v>
      </c>
    </row>
    <row r="87" spans="1:19" x14ac:dyDescent="0.3">
      <c r="A87" s="19" t="s">
        <v>490</v>
      </c>
      <c r="B87" s="105" t="s">
        <v>474</v>
      </c>
      <c r="C87" s="106" t="s">
        <v>11</v>
      </c>
      <c r="D87" s="113">
        <v>0</v>
      </c>
      <c r="E87" s="105">
        <v>0</v>
      </c>
      <c r="F87" s="105">
        <v>0</v>
      </c>
      <c r="G87" s="105">
        <v>0</v>
      </c>
      <c r="H87" s="97" t="str">
        <f t="shared" si="10"/>
        <v/>
      </c>
      <c r="I87" s="113">
        <v>75</v>
      </c>
      <c r="J87" s="105">
        <v>68</v>
      </c>
      <c r="K87" s="105">
        <v>68</v>
      </c>
      <c r="L87" s="100">
        <f t="shared" si="11"/>
        <v>1</v>
      </c>
      <c r="M87" s="19"/>
      <c r="N87" s="105">
        <v>7</v>
      </c>
      <c r="O87" s="101">
        <f t="shared" si="12"/>
        <v>9.3333333333333338E-2</v>
      </c>
      <c r="P87" s="114">
        <f t="shared" si="17"/>
        <v>75</v>
      </c>
      <c r="Q87" s="115">
        <f t="shared" si="18"/>
        <v>68</v>
      </c>
      <c r="R87" s="116">
        <f t="shared" si="19"/>
        <v>7</v>
      </c>
      <c r="S87" s="104">
        <f t="shared" si="16"/>
        <v>9.3333333333333338E-2</v>
      </c>
    </row>
    <row r="88" spans="1:19" x14ac:dyDescent="0.3">
      <c r="A88" s="19" t="s">
        <v>490</v>
      </c>
      <c r="B88" s="105" t="s">
        <v>23</v>
      </c>
      <c r="C88" s="106" t="s">
        <v>24</v>
      </c>
      <c r="D88" s="113">
        <v>0</v>
      </c>
      <c r="E88" s="105">
        <v>0</v>
      </c>
      <c r="F88" s="105">
        <v>0</v>
      </c>
      <c r="G88" s="105">
        <v>0</v>
      </c>
      <c r="H88" s="97" t="str">
        <f t="shared" si="10"/>
        <v/>
      </c>
      <c r="I88" s="113">
        <v>27</v>
      </c>
      <c r="J88" s="105">
        <v>24</v>
      </c>
      <c r="K88" s="105">
        <v>0</v>
      </c>
      <c r="L88" s="100">
        <f t="shared" si="11"/>
        <v>0</v>
      </c>
      <c r="M88" s="19"/>
      <c r="N88" s="105">
        <v>3</v>
      </c>
      <c r="O88" s="101">
        <f t="shared" si="12"/>
        <v>0.1111111111111111</v>
      </c>
      <c r="P88" s="114">
        <f t="shared" si="17"/>
        <v>27</v>
      </c>
      <c r="Q88" s="115">
        <f t="shared" si="18"/>
        <v>24</v>
      </c>
      <c r="R88" s="116">
        <f t="shared" si="19"/>
        <v>3</v>
      </c>
      <c r="S88" s="104">
        <f t="shared" si="16"/>
        <v>0.1111111111111111</v>
      </c>
    </row>
    <row r="89" spans="1:19" x14ac:dyDescent="0.3">
      <c r="A89" s="19" t="s">
        <v>490</v>
      </c>
      <c r="B89" s="117" t="s">
        <v>475</v>
      </c>
      <c r="C89" s="118" t="s">
        <v>28</v>
      </c>
      <c r="D89" s="119">
        <v>0</v>
      </c>
      <c r="E89" s="117">
        <v>0</v>
      </c>
      <c r="F89" s="117">
        <v>0</v>
      </c>
      <c r="G89" s="117">
        <v>0</v>
      </c>
      <c r="H89" s="97" t="str">
        <f t="shared" si="10"/>
        <v/>
      </c>
      <c r="I89" s="119">
        <v>238</v>
      </c>
      <c r="J89" s="117">
        <v>215</v>
      </c>
      <c r="K89" s="117">
        <v>32</v>
      </c>
      <c r="L89" s="100">
        <f t="shared" si="11"/>
        <v>0.14883720930232558</v>
      </c>
      <c r="M89" s="19"/>
      <c r="N89" s="117">
        <v>23</v>
      </c>
      <c r="O89" s="101">
        <f t="shared" si="12"/>
        <v>9.6638655462184878E-2</v>
      </c>
      <c r="P89" s="114">
        <f t="shared" si="17"/>
        <v>238</v>
      </c>
      <c r="Q89" s="115">
        <f t="shared" si="18"/>
        <v>215</v>
      </c>
      <c r="R89" s="116">
        <f t="shared" si="19"/>
        <v>23</v>
      </c>
      <c r="S89" s="104">
        <f t="shared" si="16"/>
        <v>9.6638655462184878E-2</v>
      </c>
    </row>
    <row r="90" spans="1:19" x14ac:dyDescent="0.3">
      <c r="A90" s="19" t="s">
        <v>490</v>
      </c>
      <c r="B90" s="105" t="s">
        <v>51</v>
      </c>
      <c r="C90" s="106" t="s">
        <v>53</v>
      </c>
      <c r="D90" s="113">
        <v>0</v>
      </c>
      <c r="E90" s="105">
        <v>0</v>
      </c>
      <c r="F90" s="105">
        <v>0</v>
      </c>
      <c r="G90" s="105">
        <v>0</v>
      </c>
      <c r="H90" s="97" t="str">
        <f t="shared" si="10"/>
        <v/>
      </c>
      <c r="I90" s="113">
        <v>17</v>
      </c>
      <c r="J90" s="105">
        <v>17</v>
      </c>
      <c r="K90" s="105">
        <v>4</v>
      </c>
      <c r="L90" s="100">
        <f t="shared" si="11"/>
        <v>0.23529411764705882</v>
      </c>
      <c r="M90" s="19"/>
      <c r="N90" s="105">
        <v>0</v>
      </c>
      <c r="O90" s="101">
        <f t="shared" si="12"/>
        <v>0</v>
      </c>
      <c r="P90" s="114">
        <f t="shared" si="17"/>
        <v>17</v>
      </c>
      <c r="Q90" s="115">
        <f t="shared" si="18"/>
        <v>17</v>
      </c>
      <c r="R90" s="116">
        <f t="shared" si="19"/>
        <v>0</v>
      </c>
      <c r="S90" s="104">
        <f t="shared" si="16"/>
        <v>0</v>
      </c>
    </row>
    <row r="91" spans="1:19" x14ac:dyDescent="0.3">
      <c r="A91" s="19" t="s">
        <v>490</v>
      </c>
      <c r="B91" s="105" t="s">
        <v>60</v>
      </c>
      <c r="C91" s="106" t="s">
        <v>61</v>
      </c>
      <c r="D91" s="113">
        <v>0</v>
      </c>
      <c r="E91" s="105">
        <v>0</v>
      </c>
      <c r="F91" s="105">
        <v>0</v>
      </c>
      <c r="G91" s="105">
        <v>0</v>
      </c>
      <c r="H91" s="97" t="str">
        <f t="shared" si="10"/>
        <v/>
      </c>
      <c r="I91" s="113">
        <v>8</v>
      </c>
      <c r="J91" s="105">
        <v>9</v>
      </c>
      <c r="K91" s="105">
        <v>0</v>
      </c>
      <c r="L91" s="100">
        <f t="shared" si="11"/>
        <v>0</v>
      </c>
      <c r="M91" s="19"/>
      <c r="N91" s="105">
        <v>1</v>
      </c>
      <c r="O91" s="101">
        <f t="shared" si="12"/>
        <v>0.1</v>
      </c>
      <c r="P91" s="114">
        <f t="shared" si="17"/>
        <v>8</v>
      </c>
      <c r="Q91" s="115">
        <f t="shared" si="18"/>
        <v>9</v>
      </c>
      <c r="R91" s="116">
        <f t="shared" si="19"/>
        <v>1</v>
      </c>
      <c r="S91" s="104">
        <f t="shared" si="16"/>
        <v>0.1</v>
      </c>
    </row>
    <row r="92" spans="1:19" x14ac:dyDescent="0.3">
      <c r="A92" s="19" t="s">
        <v>490</v>
      </c>
      <c r="B92" s="105" t="s">
        <v>71</v>
      </c>
      <c r="C92" s="106" t="s">
        <v>74</v>
      </c>
      <c r="D92" s="113">
        <v>0</v>
      </c>
      <c r="E92" s="105">
        <v>0</v>
      </c>
      <c r="F92" s="105">
        <v>0</v>
      </c>
      <c r="G92" s="105">
        <v>0</v>
      </c>
      <c r="H92" s="97" t="str">
        <f t="shared" si="10"/>
        <v/>
      </c>
      <c r="I92" s="113">
        <v>145</v>
      </c>
      <c r="J92" s="105">
        <v>145</v>
      </c>
      <c r="K92" s="105">
        <v>33</v>
      </c>
      <c r="L92" s="100">
        <f t="shared" si="11"/>
        <v>0.22758620689655173</v>
      </c>
      <c r="M92" s="19"/>
      <c r="N92" s="105">
        <v>0</v>
      </c>
      <c r="O92" s="101">
        <f t="shared" si="12"/>
        <v>0</v>
      </c>
      <c r="P92" s="114">
        <f t="shared" si="17"/>
        <v>145</v>
      </c>
      <c r="Q92" s="115">
        <f t="shared" si="18"/>
        <v>145</v>
      </c>
      <c r="R92" s="116">
        <f t="shared" si="19"/>
        <v>0</v>
      </c>
      <c r="S92" s="104">
        <f t="shared" si="16"/>
        <v>0</v>
      </c>
    </row>
    <row r="93" spans="1:19" x14ac:dyDescent="0.3">
      <c r="A93" s="19" t="s">
        <v>490</v>
      </c>
      <c r="B93" s="105" t="s">
        <v>85</v>
      </c>
      <c r="C93" s="106" t="s">
        <v>86</v>
      </c>
      <c r="D93" s="113">
        <v>0</v>
      </c>
      <c r="E93" s="105">
        <v>0</v>
      </c>
      <c r="F93" s="105">
        <v>0</v>
      </c>
      <c r="G93" s="105">
        <v>0</v>
      </c>
      <c r="H93" s="97" t="str">
        <f t="shared" si="10"/>
        <v/>
      </c>
      <c r="I93" s="113">
        <v>2313</v>
      </c>
      <c r="J93" s="105">
        <v>2142</v>
      </c>
      <c r="K93" s="105">
        <v>244</v>
      </c>
      <c r="L93" s="100">
        <f t="shared" si="11"/>
        <v>0.11391223155929038</v>
      </c>
      <c r="M93" s="19"/>
      <c r="N93" s="105">
        <v>171</v>
      </c>
      <c r="O93" s="101">
        <f t="shared" si="12"/>
        <v>7.3929961089494164E-2</v>
      </c>
      <c r="P93" s="114">
        <f t="shared" si="17"/>
        <v>2313</v>
      </c>
      <c r="Q93" s="115">
        <f t="shared" si="18"/>
        <v>2142</v>
      </c>
      <c r="R93" s="116">
        <f t="shared" si="19"/>
        <v>171</v>
      </c>
      <c r="S93" s="104">
        <f t="shared" si="16"/>
        <v>7.3929961089494164E-2</v>
      </c>
    </row>
    <row r="94" spans="1:19" x14ac:dyDescent="0.3">
      <c r="A94" s="19" t="s">
        <v>490</v>
      </c>
      <c r="B94" s="120" t="s">
        <v>109</v>
      </c>
      <c r="C94" s="106" t="s">
        <v>110</v>
      </c>
      <c r="D94" s="113">
        <v>0</v>
      </c>
      <c r="E94" s="105">
        <v>0</v>
      </c>
      <c r="F94" s="105">
        <v>0</v>
      </c>
      <c r="G94" s="105">
        <v>0</v>
      </c>
      <c r="H94" s="97" t="str">
        <f t="shared" si="10"/>
        <v/>
      </c>
      <c r="I94" s="113">
        <v>7</v>
      </c>
      <c r="J94" s="105">
        <v>7</v>
      </c>
      <c r="K94" s="105">
        <v>0</v>
      </c>
      <c r="L94" s="100">
        <f t="shared" si="11"/>
        <v>0</v>
      </c>
      <c r="M94" s="19"/>
      <c r="N94" s="105">
        <v>0</v>
      </c>
      <c r="O94" s="101">
        <f t="shared" si="12"/>
        <v>0</v>
      </c>
      <c r="P94" s="114">
        <f t="shared" si="17"/>
        <v>7</v>
      </c>
      <c r="Q94" s="115">
        <f t="shared" si="18"/>
        <v>7</v>
      </c>
      <c r="R94" s="116">
        <f t="shared" si="19"/>
        <v>0</v>
      </c>
      <c r="S94" s="104">
        <f t="shared" si="16"/>
        <v>0</v>
      </c>
    </row>
    <row r="95" spans="1:19" x14ac:dyDescent="0.3">
      <c r="A95" s="19" t="s">
        <v>490</v>
      </c>
      <c r="B95" s="120" t="s">
        <v>113</v>
      </c>
      <c r="C95" s="106" t="s">
        <v>114</v>
      </c>
      <c r="D95" s="113">
        <v>0</v>
      </c>
      <c r="E95" s="105">
        <v>0</v>
      </c>
      <c r="F95" s="105">
        <v>0</v>
      </c>
      <c r="G95" s="105">
        <v>0</v>
      </c>
      <c r="H95" s="97" t="str">
        <f t="shared" si="10"/>
        <v/>
      </c>
      <c r="I95" s="113">
        <v>8</v>
      </c>
      <c r="J95" s="105">
        <v>8</v>
      </c>
      <c r="K95" s="105">
        <v>0</v>
      </c>
      <c r="L95" s="100">
        <f t="shared" si="11"/>
        <v>0</v>
      </c>
      <c r="M95" s="19"/>
      <c r="N95" s="105">
        <v>0</v>
      </c>
      <c r="O95" s="101">
        <f t="shared" si="12"/>
        <v>0</v>
      </c>
      <c r="P95" s="114">
        <f t="shared" si="17"/>
        <v>8</v>
      </c>
      <c r="Q95" s="115">
        <f t="shared" si="18"/>
        <v>8</v>
      </c>
      <c r="R95" s="116">
        <f t="shared" si="19"/>
        <v>0</v>
      </c>
      <c r="S95" s="104">
        <f t="shared" si="16"/>
        <v>0</v>
      </c>
    </row>
    <row r="96" spans="1:19" x14ac:dyDescent="0.3">
      <c r="A96" s="19" t="s">
        <v>490</v>
      </c>
      <c r="B96" s="120" t="s">
        <v>476</v>
      </c>
      <c r="C96" s="106" t="s">
        <v>116</v>
      </c>
      <c r="D96" s="113">
        <v>0</v>
      </c>
      <c r="E96" s="105">
        <v>0</v>
      </c>
      <c r="F96" s="105">
        <v>0</v>
      </c>
      <c r="G96" s="105">
        <v>0</v>
      </c>
      <c r="H96" s="97" t="str">
        <f t="shared" si="10"/>
        <v/>
      </c>
      <c r="I96" s="113">
        <v>15</v>
      </c>
      <c r="J96" s="105">
        <v>15</v>
      </c>
      <c r="K96" s="105">
        <v>0</v>
      </c>
      <c r="L96" s="100">
        <f t="shared" si="11"/>
        <v>0</v>
      </c>
      <c r="M96" s="19"/>
      <c r="N96" s="105">
        <v>0</v>
      </c>
      <c r="O96" s="101">
        <f t="shared" si="12"/>
        <v>0</v>
      </c>
      <c r="P96" s="114">
        <f t="shared" si="17"/>
        <v>15</v>
      </c>
      <c r="Q96" s="115">
        <f t="shared" si="18"/>
        <v>15</v>
      </c>
      <c r="R96" s="116">
        <f t="shared" si="19"/>
        <v>0</v>
      </c>
      <c r="S96" s="104">
        <f t="shared" si="16"/>
        <v>0</v>
      </c>
    </row>
    <row r="97" spans="1:19" x14ac:dyDescent="0.3">
      <c r="A97" s="19" t="s">
        <v>490</v>
      </c>
      <c r="B97" s="120" t="s">
        <v>122</v>
      </c>
      <c r="C97" s="106" t="s">
        <v>124</v>
      </c>
      <c r="D97" s="113">
        <v>0</v>
      </c>
      <c r="E97" s="105">
        <v>0</v>
      </c>
      <c r="F97" s="105">
        <v>0</v>
      </c>
      <c r="G97" s="105">
        <v>0</v>
      </c>
      <c r="H97" s="97" t="str">
        <f t="shared" si="10"/>
        <v/>
      </c>
      <c r="I97" s="113">
        <v>3976</v>
      </c>
      <c r="J97" s="105">
        <v>3543</v>
      </c>
      <c r="K97" s="105">
        <v>514</v>
      </c>
      <c r="L97" s="100">
        <f t="shared" si="11"/>
        <v>0.14507479537115439</v>
      </c>
      <c r="M97" s="19"/>
      <c r="N97" s="105">
        <v>433</v>
      </c>
      <c r="O97" s="101">
        <f t="shared" si="12"/>
        <v>0.10890342052313884</v>
      </c>
      <c r="P97" s="114">
        <f t="shared" si="17"/>
        <v>3976</v>
      </c>
      <c r="Q97" s="115">
        <f t="shared" si="18"/>
        <v>3543</v>
      </c>
      <c r="R97" s="116">
        <f t="shared" si="19"/>
        <v>433</v>
      </c>
      <c r="S97" s="104">
        <f t="shared" si="16"/>
        <v>0.10890342052313884</v>
      </c>
    </row>
    <row r="98" spans="1:19" x14ac:dyDescent="0.3">
      <c r="A98" s="19" t="s">
        <v>490</v>
      </c>
      <c r="B98" s="120" t="s">
        <v>135</v>
      </c>
      <c r="C98" s="106" t="s">
        <v>136</v>
      </c>
      <c r="D98" s="113">
        <v>0</v>
      </c>
      <c r="E98" s="105">
        <v>0</v>
      </c>
      <c r="F98" s="105">
        <v>0</v>
      </c>
      <c r="G98" s="105">
        <v>0</v>
      </c>
      <c r="H98" s="97" t="str">
        <f t="shared" si="10"/>
        <v/>
      </c>
      <c r="I98" s="113">
        <v>10</v>
      </c>
      <c r="J98" s="105">
        <v>0</v>
      </c>
      <c r="K98" s="105">
        <v>10</v>
      </c>
      <c r="L98" s="100" t="str">
        <f t="shared" si="11"/>
        <v/>
      </c>
      <c r="M98" s="19"/>
      <c r="N98" s="105">
        <v>0</v>
      </c>
      <c r="O98" s="101" t="str">
        <f t="shared" si="12"/>
        <v/>
      </c>
      <c r="P98" s="114">
        <f t="shared" si="17"/>
        <v>10</v>
      </c>
      <c r="Q98" s="115">
        <f t="shared" si="18"/>
        <v>0</v>
      </c>
      <c r="R98" s="116">
        <f t="shared" si="19"/>
        <v>0</v>
      </c>
      <c r="S98" s="104" t="str">
        <f t="shared" si="16"/>
        <v/>
      </c>
    </row>
    <row r="99" spans="1:19" x14ac:dyDescent="0.3">
      <c r="A99" s="19" t="s">
        <v>490</v>
      </c>
      <c r="B99" s="120" t="s">
        <v>137</v>
      </c>
      <c r="C99" s="106" t="s">
        <v>141</v>
      </c>
      <c r="D99" s="113">
        <v>0</v>
      </c>
      <c r="E99" s="105">
        <v>0</v>
      </c>
      <c r="F99" s="105">
        <v>0</v>
      </c>
      <c r="G99" s="105">
        <v>0</v>
      </c>
      <c r="H99" s="97" t="str">
        <f t="shared" si="10"/>
        <v/>
      </c>
      <c r="I99" s="113">
        <v>50</v>
      </c>
      <c r="J99" s="105">
        <v>50</v>
      </c>
      <c r="K99" s="105">
        <v>5</v>
      </c>
      <c r="L99" s="100">
        <f t="shared" si="11"/>
        <v>0.1</v>
      </c>
      <c r="M99" s="19"/>
      <c r="N99" s="105">
        <v>0</v>
      </c>
      <c r="O99" s="101">
        <f t="shared" si="12"/>
        <v>0</v>
      </c>
      <c r="P99" s="114">
        <f t="shared" si="17"/>
        <v>50</v>
      </c>
      <c r="Q99" s="115">
        <f t="shared" si="18"/>
        <v>50</v>
      </c>
      <c r="R99" s="116">
        <f t="shared" si="19"/>
        <v>0</v>
      </c>
      <c r="S99" s="104">
        <f t="shared" si="16"/>
        <v>0</v>
      </c>
    </row>
    <row r="100" spans="1:19" x14ac:dyDescent="0.3">
      <c r="A100" s="19" t="s">
        <v>490</v>
      </c>
      <c r="B100" s="120" t="s">
        <v>147</v>
      </c>
      <c r="C100" s="106" t="s">
        <v>148</v>
      </c>
      <c r="D100" s="113">
        <v>0</v>
      </c>
      <c r="E100" s="105">
        <v>0</v>
      </c>
      <c r="F100" s="105">
        <v>0</v>
      </c>
      <c r="G100" s="105">
        <v>0</v>
      </c>
      <c r="H100" s="97" t="str">
        <f t="shared" si="10"/>
        <v/>
      </c>
      <c r="I100" s="113">
        <v>158</v>
      </c>
      <c r="J100" s="105">
        <v>146</v>
      </c>
      <c r="K100" s="105">
        <v>2</v>
      </c>
      <c r="L100" s="100">
        <f t="shared" si="11"/>
        <v>1.3698630136986301E-2</v>
      </c>
      <c r="M100" s="19"/>
      <c r="N100" s="105">
        <v>12</v>
      </c>
      <c r="O100" s="101">
        <f t="shared" si="12"/>
        <v>7.5949367088607597E-2</v>
      </c>
      <c r="P100" s="114">
        <f t="shared" si="17"/>
        <v>158</v>
      </c>
      <c r="Q100" s="115">
        <f t="shared" si="18"/>
        <v>146</v>
      </c>
      <c r="R100" s="116">
        <f t="shared" si="19"/>
        <v>12</v>
      </c>
      <c r="S100" s="104">
        <f t="shared" si="16"/>
        <v>7.5949367088607597E-2</v>
      </c>
    </row>
    <row r="101" spans="1:19" x14ac:dyDescent="0.3">
      <c r="A101" s="19" t="s">
        <v>490</v>
      </c>
      <c r="B101" s="120" t="s">
        <v>157</v>
      </c>
      <c r="C101" s="106" t="s">
        <v>477</v>
      </c>
      <c r="D101" s="113">
        <v>0</v>
      </c>
      <c r="E101" s="105">
        <v>0</v>
      </c>
      <c r="F101" s="105">
        <v>0</v>
      </c>
      <c r="G101" s="105">
        <v>0</v>
      </c>
      <c r="H101" s="97" t="str">
        <f t="shared" si="10"/>
        <v/>
      </c>
      <c r="I101" s="113">
        <v>49</v>
      </c>
      <c r="J101" s="105">
        <v>47</v>
      </c>
      <c r="K101" s="105">
        <v>1</v>
      </c>
      <c r="L101" s="100">
        <f t="shared" si="11"/>
        <v>2.1276595744680851E-2</v>
      </c>
      <c r="M101" s="19"/>
      <c r="N101" s="105">
        <v>0</v>
      </c>
      <c r="O101" s="101">
        <f t="shared" si="12"/>
        <v>0</v>
      </c>
      <c r="P101" s="114">
        <f t="shared" si="17"/>
        <v>49</v>
      </c>
      <c r="Q101" s="115">
        <f t="shared" si="18"/>
        <v>47</v>
      </c>
      <c r="R101" s="116">
        <f t="shared" si="19"/>
        <v>0</v>
      </c>
      <c r="S101" s="104">
        <f t="shared" si="16"/>
        <v>0</v>
      </c>
    </row>
    <row r="102" spans="1:19" x14ac:dyDescent="0.3">
      <c r="A102" s="19" t="s">
        <v>490</v>
      </c>
      <c r="B102" s="120" t="s">
        <v>157</v>
      </c>
      <c r="C102" s="106" t="s">
        <v>158</v>
      </c>
      <c r="D102" s="113">
        <v>0</v>
      </c>
      <c r="E102" s="105">
        <v>0</v>
      </c>
      <c r="F102" s="105">
        <v>0</v>
      </c>
      <c r="G102" s="105">
        <v>0</v>
      </c>
      <c r="H102" s="97" t="str">
        <f t="shared" si="10"/>
        <v/>
      </c>
      <c r="I102" s="113">
        <v>341</v>
      </c>
      <c r="J102" s="105">
        <v>307</v>
      </c>
      <c r="K102" s="105">
        <v>26</v>
      </c>
      <c r="L102" s="100">
        <f t="shared" si="11"/>
        <v>8.4690553745928335E-2</v>
      </c>
      <c r="M102" s="19"/>
      <c r="N102" s="105">
        <v>30</v>
      </c>
      <c r="O102" s="101">
        <f t="shared" si="12"/>
        <v>8.9020771513353122E-2</v>
      </c>
      <c r="P102" s="114">
        <f t="shared" si="17"/>
        <v>341</v>
      </c>
      <c r="Q102" s="115">
        <f t="shared" si="18"/>
        <v>307</v>
      </c>
      <c r="R102" s="116">
        <f t="shared" si="19"/>
        <v>30</v>
      </c>
      <c r="S102" s="104">
        <f t="shared" si="16"/>
        <v>8.9020771513353122E-2</v>
      </c>
    </row>
    <row r="103" spans="1:19" x14ac:dyDescent="0.3">
      <c r="A103" s="19" t="s">
        <v>490</v>
      </c>
      <c r="B103" s="120" t="s">
        <v>172</v>
      </c>
      <c r="C103" s="106" t="s">
        <v>173</v>
      </c>
      <c r="D103" s="113">
        <v>0</v>
      </c>
      <c r="E103" s="105">
        <v>0</v>
      </c>
      <c r="F103" s="105">
        <v>0</v>
      </c>
      <c r="G103" s="105">
        <v>0</v>
      </c>
      <c r="H103" s="97" t="str">
        <f t="shared" si="10"/>
        <v/>
      </c>
      <c r="I103" s="113">
        <v>8</v>
      </c>
      <c r="J103" s="105">
        <v>8</v>
      </c>
      <c r="K103" s="105">
        <v>0</v>
      </c>
      <c r="L103" s="100">
        <f t="shared" si="11"/>
        <v>0</v>
      </c>
      <c r="M103" s="19"/>
      <c r="N103" s="105">
        <v>0</v>
      </c>
      <c r="O103" s="101">
        <f t="shared" si="12"/>
        <v>0</v>
      </c>
      <c r="P103" s="114">
        <f t="shared" si="17"/>
        <v>8</v>
      </c>
      <c r="Q103" s="115">
        <f t="shared" si="18"/>
        <v>8</v>
      </c>
      <c r="R103" s="116">
        <f t="shared" si="19"/>
        <v>0</v>
      </c>
      <c r="S103" s="104">
        <f t="shared" si="16"/>
        <v>0</v>
      </c>
    </row>
    <row r="104" spans="1:19" x14ac:dyDescent="0.3">
      <c r="A104" s="19" t="s">
        <v>490</v>
      </c>
      <c r="B104" s="120" t="s">
        <v>178</v>
      </c>
      <c r="C104" s="106" t="s">
        <v>184</v>
      </c>
      <c r="D104" s="113">
        <v>0</v>
      </c>
      <c r="E104" s="105">
        <v>0</v>
      </c>
      <c r="F104" s="105">
        <v>0</v>
      </c>
      <c r="G104" s="105">
        <v>0</v>
      </c>
      <c r="H104" s="97" t="str">
        <f t="shared" si="10"/>
        <v/>
      </c>
      <c r="I104" s="113">
        <v>2323</v>
      </c>
      <c r="J104" s="105">
        <v>1916</v>
      </c>
      <c r="K104" s="105">
        <v>121</v>
      </c>
      <c r="L104" s="100">
        <f t="shared" si="11"/>
        <v>6.3152400835073064E-2</v>
      </c>
      <c r="M104" s="19"/>
      <c r="N104" s="105">
        <v>407</v>
      </c>
      <c r="O104" s="101">
        <f t="shared" si="12"/>
        <v>0.17520447696943608</v>
      </c>
      <c r="P104" s="114">
        <f t="shared" si="17"/>
        <v>2323</v>
      </c>
      <c r="Q104" s="115">
        <f t="shared" si="18"/>
        <v>1916</v>
      </c>
      <c r="R104" s="116">
        <f t="shared" si="19"/>
        <v>407</v>
      </c>
      <c r="S104" s="104">
        <f t="shared" si="16"/>
        <v>0.17520447696943608</v>
      </c>
    </row>
    <row r="105" spans="1:19" x14ac:dyDescent="0.3">
      <c r="A105" s="19" t="s">
        <v>490</v>
      </c>
      <c r="B105" s="120" t="s">
        <v>478</v>
      </c>
      <c r="C105" s="106" t="s">
        <v>186</v>
      </c>
      <c r="D105" s="113">
        <v>0</v>
      </c>
      <c r="E105" s="105">
        <v>0</v>
      </c>
      <c r="F105" s="105">
        <v>0</v>
      </c>
      <c r="G105" s="105">
        <v>0</v>
      </c>
      <c r="H105" s="97" t="str">
        <f t="shared" si="10"/>
        <v/>
      </c>
      <c r="I105" s="113">
        <v>88</v>
      </c>
      <c r="J105" s="105">
        <v>86</v>
      </c>
      <c r="K105" s="105">
        <v>6</v>
      </c>
      <c r="L105" s="100">
        <f t="shared" si="11"/>
        <v>6.9767441860465115E-2</v>
      </c>
      <c r="M105" s="19"/>
      <c r="N105" s="105">
        <v>2</v>
      </c>
      <c r="O105" s="101">
        <f t="shared" si="12"/>
        <v>2.2727272727272728E-2</v>
      </c>
      <c r="P105" s="114">
        <f t="shared" si="17"/>
        <v>88</v>
      </c>
      <c r="Q105" s="115">
        <f t="shared" si="18"/>
        <v>86</v>
      </c>
      <c r="R105" s="116">
        <f t="shared" si="19"/>
        <v>2</v>
      </c>
      <c r="S105" s="104">
        <f t="shared" si="16"/>
        <v>2.2727272727272728E-2</v>
      </c>
    </row>
    <row r="106" spans="1:19" x14ac:dyDescent="0.3">
      <c r="A106" s="19" t="s">
        <v>490</v>
      </c>
      <c r="B106" s="120" t="s">
        <v>187</v>
      </c>
      <c r="C106" s="106" t="s">
        <v>188</v>
      </c>
      <c r="D106" s="113">
        <v>0</v>
      </c>
      <c r="E106" s="105">
        <v>0</v>
      </c>
      <c r="F106" s="105">
        <v>0</v>
      </c>
      <c r="G106" s="105">
        <v>0</v>
      </c>
      <c r="H106" s="97" t="str">
        <f t="shared" si="10"/>
        <v/>
      </c>
      <c r="I106" s="113">
        <v>1639</v>
      </c>
      <c r="J106" s="105">
        <v>1561</v>
      </c>
      <c r="K106" s="105">
        <v>164</v>
      </c>
      <c r="L106" s="100">
        <f t="shared" si="11"/>
        <v>0.10506085842408712</v>
      </c>
      <c r="M106" s="19"/>
      <c r="N106" s="105">
        <v>78</v>
      </c>
      <c r="O106" s="101">
        <f t="shared" si="12"/>
        <v>4.7589993898718728E-2</v>
      </c>
      <c r="P106" s="114">
        <f t="shared" si="17"/>
        <v>1639</v>
      </c>
      <c r="Q106" s="115">
        <f t="shared" si="18"/>
        <v>1561</v>
      </c>
      <c r="R106" s="116">
        <f t="shared" si="19"/>
        <v>78</v>
      </c>
      <c r="S106" s="104">
        <f t="shared" si="16"/>
        <v>4.7589993898718728E-2</v>
      </c>
    </row>
    <row r="107" spans="1:19" x14ac:dyDescent="0.3">
      <c r="A107" s="19" t="s">
        <v>490</v>
      </c>
      <c r="B107" s="120" t="s">
        <v>192</v>
      </c>
      <c r="C107" s="106" t="s">
        <v>193</v>
      </c>
      <c r="D107" s="113">
        <v>0</v>
      </c>
      <c r="E107" s="105">
        <v>0</v>
      </c>
      <c r="F107" s="105">
        <v>0</v>
      </c>
      <c r="G107" s="105">
        <v>0</v>
      </c>
      <c r="H107" s="97" t="str">
        <f t="shared" si="10"/>
        <v/>
      </c>
      <c r="I107" s="113">
        <v>258</v>
      </c>
      <c r="J107" s="105">
        <v>238</v>
      </c>
      <c r="K107" s="105">
        <v>13</v>
      </c>
      <c r="L107" s="100">
        <f t="shared" si="11"/>
        <v>5.4621848739495799E-2</v>
      </c>
      <c r="M107" s="19"/>
      <c r="N107" s="105">
        <v>17</v>
      </c>
      <c r="O107" s="101">
        <f t="shared" si="12"/>
        <v>6.6666666666666666E-2</v>
      </c>
      <c r="P107" s="114">
        <f t="shared" si="17"/>
        <v>258</v>
      </c>
      <c r="Q107" s="115">
        <f t="shared" si="18"/>
        <v>238</v>
      </c>
      <c r="R107" s="116">
        <f t="shared" si="19"/>
        <v>17</v>
      </c>
      <c r="S107" s="104">
        <f t="shared" si="16"/>
        <v>6.6666666666666666E-2</v>
      </c>
    </row>
    <row r="108" spans="1:19" ht="27.6" x14ac:dyDescent="0.3">
      <c r="A108" s="19" t="s">
        <v>490</v>
      </c>
      <c r="B108" s="120" t="s">
        <v>479</v>
      </c>
      <c r="C108" s="106" t="s">
        <v>297</v>
      </c>
      <c r="D108" s="113">
        <v>0</v>
      </c>
      <c r="E108" s="105">
        <v>0</v>
      </c>
      <c r="F108" s="105">
        <v>0</v>
      </c>
      <c r="G108" s="105">
        <v>0</v>
      </c>
      <c r="H108" s="97" t="str">
        <f t="shared" si="10"/>
        <v/>
      </c>
      <c r="I108" s="113">
        <v>1121</v>
      </c>
      <c r="J108" s="105">
        <v>1064</v>
      </c>
      <c r="K108" s="105">
        <v>204</v>
      </c>
      <c r="L108" s="100">
        <f t="shared" si="11"/>
        <v>0.19172932330827067</v>
      </c>
      <c r="M108" s="19"/>
      <c r="N108" s="105">
        <v>57</v>
      </c>
      <c r="O108" s="101">
        <f t="shared" si="12"/>
        <v>5.0847457627118647E-2</v>
      </c>
      <c r="P108" s="114">
        <f t="shared" si="17"/>
        <v>1121</v>
      </c>
      <c r="Q108" s="115">
        <f t="shared" si="18"/>
        <v>1064</v>
      </c>
      <c r="R108" s="116">
        <f t="shared" si="19"/>
        <v>57</v>
      </c>
      <c r="S108" s="104">
        <f t="shared" si="16"/>
        <v>5.0847457627118647E-2</v>
      </c>
    </row>
    <row r="109" spans="1:19" x14ac:dyDescent="0.3">
      <c r="A109" s="19" t="s">
        <v>490</v>
      </c>
      <c r="B109" s="120" t="s">
        <v>194</v>
      </c>
      <c r="C109" s="106" t="s">
        <v>197</v>
      </c>
      <c r="D109" s="113">
        <v>0</v>
      </c>
      <c r="E109" s="105">
        <v>0</v>
      </c>
      <c r="F109" s="105">
        <v>0</v>
      </c>
      <c r="G109" s="105">
        <v>0</v>
      </c>
      <c r="H109" s="97" t="str">
        <f t="shared" si="10"/>
        <v/>
      </c>
      <c r="I109" s="113">
        <v>608</v>
      </c>
      <c r="J109" s="105">
        <v>587</v>
      </c>
      <c r="K109" s="105">
        <v>88</v>
      </c>
      <c r="L109" s="100">
        <f t="shared" si="11"/>
        <v>0.14991482112436116</v>
      </c>
      <c r="M109" s="19"/>
      <c r="N109" s="105">
        <v>21</v>
      </c>
      <c r="O109" s="101">
        <f t="shared" si="12"/>
        <v>3.453947368421053E-2</v>
      </c>
      <c r="P109" s="114">
        <f t="shared" si="17"/>
        <v>608</v>
      </c>
      <c r="Q109" s="115">
        <f t="shared" si="18"/>
        <v>587</v>
      </c>
      <c r="R109" s="116">
        <f t="shared" si="19"/>
        <v>21</v>
      </c>
      <c r="S109" s="104">
        <f t="shared" si="16"/>
        <v>3.453947368421053E-2</v>
      </c>
    </row>
    <row r="110" spans="1:19" x14ac:dyDescent="0.3">
      <c r="A110" s="19" t="s">
        <v>490</v>
      </c>
      <c r="B110" s="120" t="s">
        <v>198</v>
      </c>
      <c r="C110" s="106" t="s">
        <v>202</v>
      </c>
      <c r="D110" s="113">
        <v>0</v>
      </c>
      <c r="E110" s="105">
        <v>0</v>
      </c>
      <c r="F110" s="105">
        <v>0</v>
      </c>
      <c r="G110" s="105">
        <v>0</v>
      </c>
      <c r="H110" s="97" t="str">
        <f t="shared" si="10"/>
        <v/>
      </c>
      <c r="I110" s="113">
        <v>72</v>
      </c>
      <c r="J110" s="105">
        <v>67</v>
      </c>
      <c r="K110" s="105">
        <v>3</v>
      </c>
      <c r="L110" s="100">
        <f t="shared" si="11"/>
        <v>4.4776119402985072E-2</v>
      </c>
      <c r="M110" s="19"/>
      <c r="N110" s="105">
        <v>5</v>
      </c>
      <c r="O110" s="101">
        <f t="shared" si="12"/>
        <v>6.9444444444444448E-2</v>
      </c>
      <c r="P110" s="114">
        <f t="shared" si="17"/>
        <v>72</v>
      </c>
      <c r="Q110" s="115">
        <f t="shared" si="18"/>
        <v>67</v>
      </c>
      <c r="R110" s="116">
        <f t="shared" si="19"/>
        <v>5</v>
      </c>
      <c r="S110" s="104">
        <f t="shared" si="16"/>
        <v>6.9444444444444448E-2</v>
      </c>
    </row>
    <row r="111" spans="1:19" x14ac:dyDescent="0.3">
      <c r="A111" s="19" t="s">
        <v>490</v>
      </c>
      <c r="B111" s="120" t="s">
        <v>206</v>
      </c>
      <c r="C111" s="106" t="s">
        <v>208</v>
      </c>
      <c r="D111" s="113">
        <v>0</v>
      </c>
      <c r="E111" s="105">
        <v>0</v>
      </c>
      <c r="F111" s="105">
        <v>0</v>
      </c>
      <c r="G111" s="105">
        <v>0</v>
      </c>
      <c r="H111" s="97" t="str">
        <f t="shared" si="10"/>
        <v/>
      </c>
      <c r="I111" s="113">
        <v>68</v>
      </c>
      <c r="J111" s="105">
        <v>68</v>
      </c>
      <c r="K111" s="105">
        <v>4</v>
      </c>
      <c r="L111" s="100">
        <f t="shared" si="11"/>
        <v>5.8823529411764705E-2</v>
      </c>
      <c r="M111" s="19"/>
      <c r="N111" s="105">
        <v>0</v>
      </c>
      <c r="O111" s="101">
        <f t="shared" si="12"/>
        <v>0</v>
      </c>
      <c r="P111" s="114">
        <f t="shared" si="17"/>
        <v>68</v>
      </c>
      <c r="Q111" s="115">
        <f t="shared" si="18"/>
        <v>68</v>
      </c>
      <c r="R111" s="116">
        <f t="shared" si="19"/>
        <v>0</v>
      </c>
      <c r="S111" s="104">
        <f t="shared" si="16"/>
        <v>0</v>
      </c>
    </row>
    <row r="112" spans="1:19" x14ac:dyDescent="0.3">
      <c r="A112" s="19" t="s">
        <v>490</v>
      </c>
      <c r="B112" s="120" t="s">
        <v>209</v>
      </c>
      <c r="C112" s="106" t="s">
        <v>210</v>
      </c>
      <c r="D112" s="113">
        <v>0</v>
      </c>
      <c r="E112" s="105">
        <v>0</v>
      </c>
      <c r="F112" s="105">
        <v>0</v>
      </c>
      <c r="G112" s="105">
        <v>0</v>
      </c>
      <c r="H112" s="97" t="str">
        <f t="shared" si="10"/>
        <v/>
      </c>
      <c r="I112" s="113">
        <v>5020</v>
      </c>
      <c r="J112" s="105">
        <v>4742</v>
      </c>
      <c r="K112" s="105">
        <v>856</v>
      </c>
      <c r="L112" s="100">
        <f t="shared" si="11"/>
        <v>0.18051455082243778</v>
      </c>
      <c r="M112" s="19"/>
      <c r="N112" s="105">
        <v>278</v>
      </c>
      <c r="O112" s="101">
        <f t="shared" si="12"/>
        <v>5.5378486055776895E-2</v>
      </c>
      <c r="P112" s="114">
        <f t="shared" si="17"/>
        <v>5020</v>
      </c>
      <c r="Q112" s="115">
        <f t="shared" si="18"/>
        <v>4742</v>
      </c>
      <c r="R112" s="116">
        <f t="shared" si="19"/>
        <v>278</v>
      </c>
      <c r="S112" s="104">
        <f t="shared" si="16"/>
        <v>5.5378486055776895E-2</v>
      </c>
    </row>
    <row r="113" spans="1:19" x14ac:dyDescent="0.3">
      <c r="A113" s="19" t="s">
        <v>490</v>
      </c>
      <c r="B113" s="120" t="s">
        <v>480</v>
      </c>
      <c r="C113" s="106" t="s">
        <v>215</v>
      </c>
      <c r="D113" s="113">
        <v>0</v>
      </c>
      <c r="E113" s="105">
        <v>0</v>
      </c>
      <c r="F113" s="105">
        <v>0</v>
      </c>
      <c r="G113" s="105">
        <v>0</v>
      </c>
      <c r="H113" s="97" t="str">
        <f t="shared" si="10"/>
        <v/>
      </c>
      <c r="I113" s="113">
        <v>470</v>
      </c>
      <c r="J113" s="105">
        <v>399</v>
      </c>
      <c r="K113" s="105">
        <v>30</v>
      </c>
      <c r="L113" s="100">
        <f t="shared" si="11"/>
        <v>7.5187969924812026E-2</v>
      </c>
      <c r="M113" s="19"/>
      <c r="N113" s="105">
        <v>71</v>
      </c>
      <c r="O113" s="101">
        <f t="shared" si="12"/>
        <v>0.15106382978723404</v>
      </c>
      <c r="P113" s="114">
        <f t="shared" si="17"/>
        <v>470</v>
      </c>
      <c r="Q113" s="115">
        <f t="shared" si="18"/>
        <v>399</v>
      </c>
      <c r="R113" s="116">
        <f t="shared" si="19"/>
        <v>71</v>
      </c>
      <c r="S113" s="104">
        <f t="shared" si="16"/>
        <v>0.15106382978723404</v>
      </c>
    </row>
    <row r="114" spans="1:19" x14ac:dyDescent="0.3">
      <c r="A114" s="19" t="s">
        <v>490</v>
      </c>
      <c r="B114" s="120" t="s">
        <v>218</v>
      </c>
      <c r="C114" s="106" t="s">
        <v>218</v>
      </c>
      <c r="D114" s="113">
        <v>0</v>
      </c>
      <c r="E114" s="105">
        <v>0</v>
      </c>
      <c r="F114" s="105">
        <v>0</v>
      </c>
      <c r="G114" s="105">
        <v>0</v>
      </c>
      <c r="H114" s="97" t="str">
        <f t="shared" si="10"/>
        <v/>
      </c>
      <c r="I114" s="113">
        <v>1880</v>
      </c>
      <c r="J114" s="105">
        <v>1828</v>
      </c>
      <c r="K114" s="105">
        <v>1024</v>
      </c>
      <c r="L114" s="100">
        <f t="shared" si="11"/>
        <v>0.56017505470459517</v>
      </c>
      <c r="M114" s="19"/>
      <c r="N114" s="105">
        <v>52</v>
      </c>
      <c r="O114" s="101">
        <f t="shared" si="12"/>
        <v>2.7659574468085105E-2</v>
      </c>
      <c r="P114" s="114">
        <f t="shared" si="17"/>
        <v>1880</v>
      </c>
      <c r="Q114" s="115">
        <f t="shared" si="18"/>
        <v>1828</v>
      </c>
      <c r="R114" s="116">
        <f t="shared" si="19"/>
        <v>52</v>
      </c>
      <c r="S114" s="104">
        <f t="shared" si="16"/>
        <v>2.7659574468085105E-2</v>
      </c>
    </row>
    <row r="115" spans="1:19" x14ac:dyDescent="0.3">
      <c r="A115" s="19" t="s">
        <v>490</v>
      </c>
      <c r="B115" s="120" t="s">
        <v>225</v>
      </c>
      <c r="C115" s="106" t="s">
        <v>226</v>
      </c>
      <c r="D115" s="113">
        <v>0</v>
      </c>
      <c r="E115" s="105">
        <v>0</v>
      </c>
      <c r="F115" s="105">
        <v>0</v>
      </c>
      <c r="G115" s="105">
        <v>0</v>
      </c>
      <c r="H115" s="97" t="str">
        <f t="shared" si="10"/>
        <v/>
      </c>
      <c r="I115" s="113">
        <v>17195</v>
      </c>
      <c r="J115" s="105">
        <v>16782</v>
      </c>
      <c r="K115" s="105">
        <v>8025</v>
      </c>
      <c r="L115" s="100">
        <f t="shared" si="11"/>
        <v>0.47819091884161602</v>
      </c>
      <c r="M115" s="19"/>
      <c r="N115" s="105">
        <v>413</v>
      </c>
      <c r="O115" s="101">
        <f t="shared" si="12"/>
        <v>2.4018610061064264E-2</v>
      </c>
      <c r="P115" s="114">
        <f t="shared" si="17"/>
        <v>17195</v>
      </c>
      <c r="Q115" s="115">
        <f t="shared" si="18"/>
        <v>16782</v>
      </c>
      <c r="R115" s="116">
        <f t="shared" si="19"/>
        <v>413</v>
      </c>
      <c r="S115" s="104">
        <f t="shared" si="16"/>
        <v>2.4018610061064264E-2</v>
      </c>
    </row>
    <row r="116" spans="1:19" x14ac:dyDescent="0.3">
      <c r="A116" s="19" t="s">
        <v>490</v>
      </c>
      <c r="B116" s="120" t="s">
        <v>481</v>
      </c>
      <c r="C116" s="106" t="s">
        <v>275</v>
      </c>
      <c r="D116" s="113">
        <v>0</v>
      </c>
      <c r="E116" s="105">
        <v>0</v>
      </c>
      <c r="F116" s="105">
        <v>0</v>
      </c>
      <c r="G116" s="105">
        <v>0</v>
      </c>
      <c r="H116" s="97" t="str">
        <f t="shared" si="10"/>
        <v/>
      </c>
      <c r="I116" s="113">
        <v>26</v>
      </c>
      <c r="J116" s="105">
        <v>26</v>
      </c>
      <c r="K116" s="105">
        <v>8</v>
      </c>
      <c r="L116" s="100">
        <f t="shared" si="11"/>
        <v>0.30769230769230771</v>
      </c>
      <c r="M116" s="19"/>
      <c r="N116" s="105">
        <v>0</v>
      </c>
      <c r="O116" s="101">
        <f t="shared" si="12"/>
        <v>0</v>
      </c>
      <c r="P116" s="114">
        <f t="shared" si="17"/>
        <v>26</v>
      </c>
      <c r="Q116" s="115">
        <f t="shared" si="18"/>
        <v>26</v>
      </c>
      <c r="R116" s="116">
        <f t="shared" si="19"/>
        <v>0</v>
      </c>
      <c r="S116" s="104">
        <f t="shared" si="16"/>
        <v>0</v>
      </c>
    </row>
    <row r="117" spans="1:19" x14ac:dyDescent="0.3">
      <c r="A117" s="19" t="s">
        <v>490</v>
      </c>
      <c r="B117" s="120" t="s">
        <v>482</v>
      </c>
      <c r="C117" s="106" t="s">
        <v>292</v>
      </c>
      <c r="D117" s="113">
        <v>0</v>
      </c>
      <c r="E117" s="105">
        <v>0</v>
      </c>
      <c r="F117" s="105">
        <v>0</v>
      </c>
      <c r="G117" s="105">
        <v>0</v>
      </c>
      <c r="H117" s="97" t="str">
        <f t="shared" si="10"/>
        <v/>
      </c>
      <c r="I117" s="113">
        <v>152</v>
      </c>
      <c r="J117" s="105">
        <v>120</v>
      </c>
      <c r="K117" s="105">
        <v>51</v>
      </c>
      <c r="L117" s="100">
        <f t="shared" si="11"/>
        <v>0.42499999999999999</v>
      </c>
      <c r="M117" s="19"/>
      <c r="N117" s="105">
        <v>32</v>
      </c>
      <c r="O117" s="101">
        <f t="shared" si="12"/>
        <v>0.21052631578947367</v>
      </c>
      <c r="P117" s="114">
        <f t="shared" ref="P117:P138" si="20">D117+I117</f>
        <v>152</v>
      </c>
      <c r="Q117" s="115">
        <f t="shared" ref="Q117:Q138" si="21">E117+J117</f>
        <v>120</v>
      </c>
      <c r="R117" s="116">
        <f t="shared" ref="R117:R138" si="22">G117+N117</f>
        <v>32</v>
      </c>
      <c r="S117" s="104">
        <f t="shared" si="16"/>
        <v>0.21052631578947367</v>
      </c>
    </row>
    <row r="118" spans="1:19" x14ac:dyDescent="0.3">
      <c r="A118" s="19" t="s">
        <v>490</v>
      </c>
      <c r="B118" s="120" t="s">
        <v>306</v>
      </c>
      <c r="C118" s="106" t="s">
        <v>307</v>
      </c>
      <c r="D118" s="113">
        <v>0</v>
      </c>
      <c r="E118" s="105">
        <v>0</v>
      </c>
      <c r="F118" s="105">
        <v>0</v>
      </c>
      <c r="G118" s="105">
        <v>0</v>
      </c>
      <c r="H118" s="97" t="str">
        <f t="shared" si="10"/>
        <v/>
      </c>
      <c r="I118" s="113">
        <v>16</v>
      </c>
      <c r="J118" s="105">
        <v>16</v>
      </c>
      <c r="K118" s="105">
        <v>0</v>
      </c>
      <c r="L118" s="100">
        <f t="shared" si="11"/>
        <v>0</v>
      </c>
      <c r="M118" s="19"/>
      <c r="N118" s="105">
        <v>0</v>
      </c>
      <c r="O118" s="101">
        <f t="shared" si="12"/>
        <v>0</v>
      </c>
      <c r="P118" s="114">
        <f t="shared" si="20"/>
        <v>16</v>
      </c>
      <c r="Q118" s="115">
        <f t="shared" si="21"/>
        <v>16</v>
      </c>
      <c r="R118" s="116">
        <f t="shared" si="22"/>
        <v>0</v>
      </c>
      <c r="S118" s="104">
        <f t="shared" si="16"/>
        <v>0</v>
      </c>
    </row>
    <row r="119" spans="1:19" x14ac:dyDescent="0.3">
      <c r="A119" s="19" t="s">
        <v>490</v>
      </c>
      <c r="B119" s="120" t="s">
        <v>308</v>
      </c>
      <c r="C119" s="106" t="s">
        <v>309</v>
      </c>
      <c r="D119" s="113">
        <v>0</v>
      </c>
      <c r="E119" s="105">
        <v>0</v>
      </c>
      <c r="F119" s="105">
        <v>0</v>
      </c>
      <c r="G119" s="105">
        <v>0</v>
      </c>
      <c r="H119" s="97" t="str">
        <f t="shared" si="10"/>
        <v/>
      </c>
      <c r="I119" s="113">
        <v>22</v>
      </c>
      <c r="J119" s="105">
        <v>22</v>
      </c>
      <c r="K119" s="105">
        <v>0</v>
      </c>
      <c r="L119" s="100">
        <f t="shared" si="11"/>
        <v>0</v>
      </c>
      <c r="M119" s="19"/>
      <c r="N119" s="105">
        <v>0</v>
      </c>
      <c r="O119" s="101">
        <f t="shared" si="12"/>
        <v>0</v>
      </c>
      <c r="P119" s="114">
        <f t="shared" si="20"/>
        <v>22</v>
      </c>
      <c r="Q119" s="115">
        <f t="shared" si="21"/>
        <v>22</v>
      </c>
      <c r="R119" s="116">
        <f t="shared" si="22"/>
        <v>0</v>
      </c>
      <c r="S119" s="104">
        <f t="shared" si="16"/>
        <v>0</v>
      </c>
    </row>
    <row r="120" spans="1:19" x14ac:dyDescent="0.3">
      <c r="A120" s="19" t="s">
        <v>490</v>
      </c>
      <c r="B120" s="120" t="s">
        <v>310</v>
      </c>
      <c r="C120" s="106" t="s">
        <v>311</v>
      </c>
      <c r="D120" s="113">
        <v>0</v>
      </c>
      <c r="E120" s="105">
        <v>0</v>
      </c>
      <c r="F120" s="105">
        <v>0</v>
      </c>
      <c r="G120" s="105">
        <v>0</v>
      </c>
      <c r="H120" s="97" t="str">
        <f t="shared" si="10"/>
        <v/>
      </c>
      <c r="I120" s="113">
        <v>597</v>
      </c>
      <c r="J120" s="105">
        <v>568</v>
      </c>
      <c r="K120" s="105">
        <v>100</v>
      </c>
      <c r="L120" s="100">
        <f t="shared" si="11"/>
        <v>0.176056338028169</v>
      </c>
      <c r="M120" s="19"/>
      <c r="N120" s="105">
        <v>29</v>
      </c>
      <c r="O120" s="101">
        <f t="shared" si="12"/>
        <v>4.8576214405360134E-2</v>
      </c>
      <c r="P120" s="114">
        <f t="shared" si="20"/>
        <v>597</v>
      </c>
      <c r="Q120" s="115">
        <f t="shared" si="21"/>
        <v>568</v>
      </c>
      <c r="R120" s="116">
        <f t="shared" si="22"/>
        <v>29</v>
      </c>
      <c r="S120" s="104">
        <f t="shared" si="16"/>
        <v>4.8576214405360134E-2</v>
      </c>
    </row>
    <row r="121" spans="1:19" x14ac:dyDescent="0.3">
      <c r="A121" s="19" t="s">
        <v>490</v>
      </c>
      <c r="B121" s="120" t="s">
        <v>312</v>
      </c>
      <c r="C121" s="106" t="s">
        <v>313</v>
      </c>
      <c r="D121" s="113">
        <v>0</v>
      </c>
      <c r="E121" s="105">
        <v>0</v>
      </c>
      <c r="F121" s="105">
        <v>0</v>
      </c>
      <c r="G121" s="105">
        <v>0</v>
      </c>
      <c r="H121" s="97" t="str">
        <f t="shared" si="10"/>
        <v/>
      </c>
      <c r="I121" s="113">
        <v>25</v>
      </c>
      <c r="J121" s="105">
        <v>25</v>
      </c>
      <c r="K121" s="105">
        <v>2</v>
      </c>
      <c r="L121" s="100">
        <f t="shared" si="11"/>
        <v>0.08</v>
      </c>
      <c r="M121" s="19"/>
      <c r="N121" s="105">
        <v>0</v>
      </c>
      <c r="O121" s="101">
        <f t="shared" si="12"/>
        <v>0</v>
      </c>
      <c r="P121" s="114">
        <f t="shared" si="20"/>
        <v>25</v>
      </c>
      <c r="Q121" s="115">
        <f t="shared" si="21"/>
        <v>25</v>
      </c>
      <c r="R121" s="116">
        <f t="shared" si="22"/>
        <v>0</v>
      </c>
      <c r="S121" s="104">
        <f t="shared" si="16"/>
        <v>0</v>
      </c>
    </row>
    <row r="122" spans="1:19" ht="27.6" x14ac:dyDescent="0.3">
      <c r="A122" s="19" t="s">
        <v>490</v>
      </c>
      <c r="B122" s="120" t="s">
        <v>314</v>
      </c>
      <c r="C122" s="106" t="s">
        <v>320</v>
      </c>
      <c r="D122" s="113">
        <v>0</v>
      </c>
      <c r="E122" s="105">
        <v>0</v>
      </c>
      <c r="F122" s="105">
        <v>0</v>
      </c>
      <c r="G122" s="105">
        <v>0</v>
      </c>
      <c r="H122" s="97" t="str">
        <f t="shared" si="10"/>
        <v/>
      </c>
      <c r="I122" s="113">
        <v>6936</v>
      </c>
      <c r="J122" s="105">
        <v>6891</v>
      </c>
      <c r="K122" s="105">
        <v>4068</v>
      </c>
      <c r="L122" s="100">
        <f t="shared" si="11"/>
        <v>0.5903352198519809</v>
      </c>
      <c r="M122" s="19"/>
      <c r="N122" s="105">
        <v>45</v>
      </c>
      <c r="O122" s="101">
        <f t="shared" si="12"/>
        <v>6.487889273356401E-3</v>
      </c>
      <c r="P122" s="114">
        <f t="shared" si="20"/>
        <v>6936</v>
      </c>
      <c r="Q122" s="115">
        <f t="shared" si="21"/>
        <v>6891</v>
      </c>
      <c r="R122" s="116">
        <f t="shared" si="22"/>
        <v>45</v>
      </c>
      <c r="S122" s="104">
        <f t="shared" si="16"/>
        <v>6.487889273356401E-3</v>
      </c>
    </row>
    <row r="123" spans="1:19" ht="27.6" x14ac:dyDescent="0.3">
      <c r="A123" s="19" t="s">
        <v>490</v>
      </c>
      <c r="B123" s="120" t="s">
        <v>314</v>
      </c>
      <c r="C123" s="106" t="s">
        <v>317</v>
      </c>
      <c r="D123" s="113">
        <v>0</v>
      </c>
      <c r="E123" s="105">
        <v>0</v>
      </c>
      <c r="F123" s="105">
        <v>0</v>
      </c>
      <c r="G123" s="105">
        <v>0</v>
      </c>
      <c r="H123" s="97" t="str">
        <f t="shared" si="10"/>
        <v/>
      </c>
      <c r="I123" s="113">
        <v>27667</v>
      </c>
      <c r="J123" s="105">
        <v>27374</v>
      </c>
      <c r="K123" s="105">
        <v>8265</v>
      </c>
      <c r="L123" s="100">
        <f t="shared" si="11"/>
        <v>0.30192883758310807</v>
      </c>
      <c r="M123" s="19"/>
      <c r="N123" s="105">
        <v>293</v>
      </c>
      <c r="O123" s="101">
        <f t="shared" si="12"/>
        <v>1.0590233852604186E-2</v>
      </c>
      <c r="P123" s="114">
        <f t="shared" si="20"/>
        <v>27667</v>
      </c>
      <c r="Q123" s="115">
        <f t="shared" si="21"/>
        <v>27374</v>
      </c>
      <c r="R123" s="116">
        <f t="shared" si="22"/>
        <v>293</v>
      </c>
      <c r="S123" s="104">
        <f t="shared" si="16"/>
        <v>1.0590233852604186E-2</v>
      </c>
    </row>
    <row r="124" spans="1:19" ht="27.6" x14ac:dyDescent="0.3">
      <c r="A124" s="19" t="s">
        <v>490</v>
      </c>
      <c r="B124" s="120" t="s">
        <v>314</v>
      </c>
      <c r="C124" s="106" t="s">
        <v>469</v>
      </c>
      <c r="D124" s="113">
        <v>0</v>
      </c>
      <c r="E124" s="105">
        <v>0</v>
      </c>
      <c r="F124" s="105">
        <v>0</v>
      </c>
      <c r="G124" s="105">
        <v>0</v>
      </c>
      <c r="H124" s="97" t="str">
        <f t="shared" si="10"/>
        <v/>
      </c>
      <c r="I124" s="113">
        <v>555</v>
      </c>
      <c r="J124" s="105">
        <v>1746</v>
      </c>
      <c r="K124" s="105">
        <v>127</v>
      </c>
      <c r="L124" s="100">
        <f t="shared" si="11"/>
        <v>7.2737686139748001E-2</v>
      </c>
      <c r="M124" s="19"/>
      <c r="N124" s="105">
        <v>3</v>
      </c>
      <c r="O124" s="101">
        <f t="shared" si="12"/>
        <v>1.7152658662092624E-3</v>
      </c>
      <c r="P124" s="114">
        <f t="shared" si="20"/>
        <v>555</v>
      </c>
      <c r="Q124" s="115">
        <f t="shared" si="21"/>
        <v>1746</v>
      </c>
      <c r="R124" s="116">
        <f t="shared" si="22"/>
        <v>3</v>
      </c>
      <c r="S124" s="104">
        <f t="shared" si="16"/>
        <v>1.7152658662092624E-3</v>
      </c>
    </row>
    <row r="125" spans="1:19" ht="27.6" x14ac:dyDescent="0.3">
      <c r="A125" s="19" t="s">
        <v>490</v>
      </c>
      <c r="B125" s="120" t="s">
        <v>314</v>
      </c>
      <c r="C125" s="106" t="s">
        <v>321</v>
      </c>
      <c r="D125" s="113">
        <v>0</v>
      </c>
      <c r="E125" s="105">
        <v>0</v>
      </c>
      <c r="F125" s="105">
        <v>0</v>
      </c>
      <c r="G125" s="105">
        <v>0</v>
      </c>
      <c r="H125" s="97" t="str">
        <f t="shared" si="10"/>
        <v/>
      </c>
      <c r="I125" s="113">
        <v>8537</v>
      </c>
      <c r="J125" s="105">
        <v>8515</v>
      </c>
      <c r="K125" s="105">
        <v>2672</v>
      </c>
      <c r="L125" s="100">
        <f t="shared" si="11"/>
        <v>0.31379917792131534</v>
      </c>
      <c r="M125" s="19"/>
      <c r="N125" s="105">
        <v>22</v>
      </c>
      <c r="O125" s="101">
        <f t="shared" si="12"/>
        <v>2.5770176877123112E-3</v>
      </c>
      <c r="P125" s="114">
        <f t="shared" si="20"/>
        <v>8537</v>
      </c>
      <c r="Q125" s="115">
        <f t="shared" si="21"/>
        <v>8515</v>
      </c>
      <c r="R125" s="116">
        <f t="shared" si="22"/>
        <v>22</v>
      </c>
      <c r="S125" s="104">
        <f t="shared" si="16"/>
        <v>2.5770176877123112E-3</v>
      </c>
    </row>
    <row r="126" spans="1:19" x14ac:dyDescent="0.3">
      <c r="A126" s="19" t="s">
        <v>490</v>
      </c>
      <c r="B126" s="120" t="s">
        <v>328</v>
      </c>
      <c r="C126" s="106" t="s">
        <v>330</v>
      </c>
      <c r="D126" s="113">
        <v>0</v>
      </c>
      <c r="E126" s="105">
        <v>0</v>
      </c>
      <c r="F126" s="105">
        <v>0</v>
      </c>
      <c r="G126" s="105">
        <v>0</v>
      </c>
      <c r="H126" s="97" t="str">
        <f t="shared" si="10"/>
        <v/>
      </c>
      <c r="I126" s="113">
        <v>1014</v>
      </c>
      <c r="J126" s="105">
        <v>977</v>
      </c>
      <c r="K126" s="105">
        <v>387</v>
      </c>
      <c r="L126" s="100">
        <f t="shared" si="11"/>
        <v>0.39611054247697031</v>
      </c>
      <c r="M126" s="19"/>
      <c r="N126" s="105">
        <v>37</v>
      </c>
      <c r="O126" s="101">
        <f t="shared" si="12"/>
        <v>3.6489151873767257E-2</v>
      </c>
      <c r="P126" s="114">
        <f t="shared" si="20"/>
        <v>1014</v>
      </c>
      <c r="Q126" s="115">
        <f t="shared" si="21"/>
        <v>977</v>
      </c>
      <c r="R126" s="116">
        <f t="shared" si="22"/>
        <v>37</v>
      </c>
      <c r="S126" s="104">
        <f t="shared" si="16"/>
        <v>3.6489151873767257E-2</v>
      </c>
    </row>
    <row r="127" spans="1:19" ht="27.6" x14ac:dyDescent="0.3">
      <c r="A127" s="19" t="s">
        <v>490</v>
      </c>
      <c r="B127" s="120" t="s">
        <v>483</v>
      </c>
      <c r="C127" s="106" t="s">
        <v>484</v>
      </c>
      <c r="D127" s="113">
        <v>0</v>
      </c>
      <c r="E127" s="105">
        <v>0</v>
      </c>
      <c r="F127" s="105">
        <v>0</v>
      </c>
      <c r="G127" s="105">
        <v>0</v>
      </c>
      <c r="H127" s="97" t="str">
        <f t="shared" si="10"/>
        <v/>
      </c>
      <c r="I127" s="113">
        <v>1130</v>
      </c>
      <c r="J127" s="105">
        <v>1127</v>
      </c>
      <c r="K127" s="105">
        <v>55</v>
      </c>
      <c r="L127" s="100">
        <f t="shared" si="11"/>
        <v>4.8802129547471165E-2</v>
      </c>
      <c r="M127" s="19"/>
      <c r="N127" s="105">
        <v>3</v>
      </c>
      <c r="O127" s="101">
        <f t="shared" si="12"/>
        <v>2.6548672566371681E-3</v>
      </c>
      <c r="P127" s="114">
        <f t="shared" si="20"/>
        <v>1130</v>
      </c>
      <c r="Q127" s="115">
        <f t="shared" si="21"/>
        <v>1127</v>
      </c>
      <c r="R127" s="116">
        <f t="shared" si="22"/>
        <v>3</v>
      </c>
      <c r="S127" s="104">
        <f t="shared" si="16"/>
        <v>2.6548672566371681E-3</v>
      </c>
    </row>
    <row r="128" spans="1:19" x14ac:dyDescent="0.3">
      <c r="A128" s="19" t="s">
        <v>490</v>
      </c>
      <c r="B128" s="120" t="s">
        <v>340</v>
      </c>
      <c r="C128" s="106" t="s">
        <v>341</v>
      </c>
      <c r="D128" s="113">
        <v>0</v>
      </c>
      <c r="E128" s="105">
        <v>0</v>
      </c>
      <c r="F128" s="105">
        <v>0</v>
      </c>
      <c r="G128" s="105">
        <v>0</v>
      </c>
      <c r="H128" s="97" t="str">
        <f t="shared" si="10"/>
        <v/>
      </c>
      <c r="I128" s="113">
        <v>2</v>
      </c>
      <c r="J128" s="105">
        <v>2</v>
      </c>
      <c r="K128" s="105">
        <v>0</v>
      </c>
      <c r="L128" s="100">
        <f t="shared" si="11"/>
        <v>0</v>
      </c>
      <c r="M128" s="19"/>
      <c r="N128" s="105">
        <v>0</v>
      </c>
      <c r="O128" s="101">
        <f t="shared" si="12"/>
        <v>0</v>
      </c>
      <c r="P128" s="114">
        <f t="shared" si="20"/>
        <v>2</v>
      </c>
      <c r="Q128" s="115">
        <f t="shared" si="21"/>
        <v>2</v>
      </c>
      <c r="R128" s="116">
        <f t="shared" si="22"/>
        <v>0</v>
      </c>
      <c r="S128" s="104">
        <f t="shared" si="16"/>
        <v>0</v>
      </c>
    </row>
    <row r="129" spans="1:19" x14ac:dyDescent="0.3">
      <c r="A129" s="19" t="s">
        <v>490</v>
      </c>
      <c r="B129" s="120" t="s">
        <v>485</v>
      </c>
      <c r="C129" s="106" t="s">
        <v>347</v>
      </c>
      <c r="D129" s="113">
        <v>0</v>
      </c>
      <c r="E129" s="105">
        <v>0</v>
      </c>
      <c r="F129" s="105">
        <v>0</v>
      </c>
      <c r="G129" s="105">
        <v>0</v>
      </c>
      <c r="H129" s="97" t="str">
        <f t="shared" si="10"/>
        <v/>
      </c>
      <c r="I129" s="113">
        <v>964</v>
      </c>
      <c r="J129" s="105">
        <v>932</v>
      </c>
      <c r="K129" s="105">
        <v>195</v>
      </c>
      <c r="L129" s="100">
        <f t="shared" si="11"/>
        <v>0.20922746781115881</v>
      </c>
      <c r="M129" s="19"/>
      <c r="N129" s="105">
        <v>32</v>
      </c>
      <c r="O129" s="101">
        <f t="shared" si="12"/>
        <v>3.3195020746887967E-2</v>
      </c>
      <c r="P129" s="114">
        <f t="shared" si="20"/>
        <v>964</v>
      </c>
      <c r="Q129" s="115">
        <f t="shared" si="21"/>
        <v>932</v>
      </c>
      <c r="R129" s="116">
        <f t="shared" si="22"/>
        <v>32</v>
      </c>
      <c r="S129" s="104">
        <f t="shared" si="16"/>
        <v>3.3195020746887967E-2</v>
      </c>
    </row>
    <row r="130" spans="1:19" x14ac:dyDescent="0.3">
      <c r="A130" s="19" t="s">
        <v>490</v>
      </c>
      <c r="B130" s="120" t="s">
        <v>350</v>
      </c>
      <c r="C130" s="106" t="s">
        <v>353</v>
      </c>
      <c r="D130" s="113">
        <v>0</v>
      </c>
      <c r="E130" s="105">
        <v>0</v>
      </c>
      <c r="F130" s="105">
        <v>0</v>
      </c>
      <c r="G130" s="105">
        <v>0</v>
      </c>
      <c r="H130" s="97" t="str">
        <f t="shared" ref="H130:H193" si="23">IF((E130+G130)&lt;&gt;0,G130/(E130+G130),"")</f>
        <v/>
      </c>
      <c r="I130" s="113">
        <v>21</v>
      </c>
      <c r="J130" s="105">
        <v>21</v>
      </c>
      <c r="K130" s="105">
        <v>0</v>
      </c>
      <c r="L130" s="100">
        <f t="shared" ref="L130:L193" si="24">IF(J130&lt;&gt;0,K130/J130,"")</f>
        <v>0</v>
      </c>
      <c r="M130" s="19"/>
      <c r="N130" s="105">
        <v>0</v>
      </c>
      <c r="O130" s="101">
        <f t="shared" ref="O130:O193" si="25">IF((J130+M130+N130)&lt;&gt;0,N130/(J130+M130+N130),"")</f>
        <v>0</v>
      </c>
      <c r="P130" s="114">
        <f t="shared" si="20"/>
        <v>21</v>
      </c>
      <c r="Q130" s="115">
        <f t="shared" si="21"/>
        <v>21</v>
      </c>
      <c r="R130" s="116">
        <f t="shared" si="22"/>
        <v>0</v>
      </c>
      <c r="S130" s="104">
        <f t="shared" ref="S130:S193" si="26">IFERROR(IF((Q130+R130)&lt;&gt;0,R130/(Q130+R130),""),"")</f>
        <v>0</v>
      </c>
    </row>
    <row r="131" spans="1:19" x14ac:dyDescent="0.3">
      <c r="A131" s="19" t="s">
        <v>490</v>
      </c>
      <c r="B131" s="120" t="s">
        <v>362</v>
      </c>
      <c r="C131" s="106" t="s">
        <v>363</v>
      </c>
      <c r="D131" s="113">
        <v>0</v>
      </c>
      <c r="E131" s="105">
        <v>0</v>
      </c>
      <c r="F131" s="105">
        <v>0</v>
      </c>
      <c r="G131" s="105">
        <v>0</v>
      </c>
      <c r="H131" s="97" t="str">
        <f t="shared" si="23"/>
        <v/>
      </c>
      <c r="I131" s="113">
        <v>6</v>
      </c>
      <c r="J131" s="105">
        <v>6</v>
      </c>
      <c r="K131" s="105">
        <v>0</v>
      </c>
      <c r="L131" s="100">
        <f t="shared" si="24"/>
        <v>0</v>
      </c>
      <c r="M131" s="19"/>
      <c r="N131" s="105">
        <v>0</v>
      </c>
      <c r="O131" s="101">
        <f t="shared" si="25"/>
        <v>0</v>
      </c>
      <c r="P131" s="114">
        <f t="shared" si="20"/>
        <v>6</v>
      </c>
      <c r="Q131" s="115">
        <f t="shared" si="21"/>
        <v>6</v>
      </c>
      <c r="R131" s="116">
        <f t="shared" si="22"/>
        <v>0</v>
      </c>
      <c r="S131" s="104">
        <f t="shared" si="26"/>
        <v>0</v>
      </c>
    </row>
    <row r="132" spans="1:19" x14ac:dyDescent="0.3">
      <c r="A132" s="19" t="s">
        <v>490</v>
      </c>
      <c r="B132" s="120" t="s">
        <v>396</v>
      </c>
      <c r="C132" s="106" t="s">
        <v>486</v>
      </c>
      <c r="D132" s="113">
        <v>0</v>
      </c>
      <c r="E132" s="105">
        <v>0</v>
      </c>
      <c r="F132" s="105">
        <v>0</v>
      </c>
      <c r="G132" s="105">
        <v>0</v>
      </c>
      <c r="H132" s="97" t="str">
        <f t="shared" si="23"/>
        <v/>
      </c>
      <c r="I132" s="113">
        <v>52</v>
      </c>
      <c r="J132" s="105">
        <v>49</v>
      </c>
      <c r="K132" s="105">
        <v>49</v>
      </c>
      <c r="L132" s="100">
        <f t="shared" si="24"/>
        <v>1</v>
      </c>
      <c r="M132" s="19"/>
      <c r="N132" s="105">
        <v>3</v>
      </c>
      <c r="O132" s="101">
        <f t="shared" si="25"/>
        <v>5.7692307692307696E-2</v>
      </c>
      <c r="P132" s="114">
        <f t="shared" si="20"/>
        <v>52</v>
      </c>
      <c r="Q132" s="115">
        <f t="shared" si="21"/>
        <v>49</v>
      </c>
      <c r="R132" s="116">
        <f t="shared" si="22"/>
        <v>3</v>
      </c>
      <c r="S132" s="104">
        <f t="shared" si="26"/>
        <v>5.7692307692307696E-2</v>
      </c>
    </row>
    <row r="133" spans="1:19" x14ac:dyDescent="0.3">
      <c r="A133" s="19" t="s">
        <v>490</v>
      </c>
      <c r="B133" s="120" t="s">
        <v>487</v>
      </c>
      <c r="C133" s="106" t="s">
        <v>470</v>
      </c>
      <c r="D133" s="113">
        <v>0</v>
      </c>
      <c r="E133" s="105">
        <v>0</v>
      </c>
      <c r="F133" s="105">
        <v>0</v>
      </c>
      <c r="G133" s="105">
        <v>0</v>
      </c>
      <c r="H133" s="97" t="str">
        <f t="shared" si="23"/>
        <v/>
      </c>
      <c r="I133" s="113">
        <v>0</v>
      </c>
      <c r="J133" s="105">
        <v>0</v>
      </c>
      <c r="K133" s="105">
        <v>0</v>
      </c>
      <c r="L133" s="100" t="str">
        <f t="shared" si="24"/>
        <v/>
      </c>
      <c r="M133" s="19"/>
      <c r="N133" s="105">
        <v>0</v>
      </c>
      <c r="O133" s="101" t="str">
        <f t="shared" si="25"/>
        <v/>
      </c>
      <c r="P133" s="114">
        <f t="shared" si="20"/>
        <v>0</v>
      </c>
      <c r="Q133" s="115">
        <f t="shared" si="21"/>
        <v>0</v>
      </c>
      <c r="R133" s="116">
        <f t="shared" si="22"/>
        <v>0</v>
      </c>
      <c r="S133" s="104" t="str">
        <f t="shared" si="26"/>
        <v/>
      </c>
    </row>
    <row r="134" spans="1:19" x14ac:dyDescent="0.3">
      <c r="A134" s="19" t="s">
        <v>490</v>
      </c>
      <c r="B134" s="120" t="s">
        <v>487</v>
      </c>
      <c r="C134" s="106" t="s">
        <v>488</v>
      </c>
      <c r="D134" s="113">
        <v>0</v>
      </c>
      <c r="E134" s="105">
        <v>0</v>
      </c>
      <c r="F134" s="105">
        <v>0</v>
      </c>
      <c r="G134" s="105">
        <v>0</v>
      </c>
      <c r="H134" s="97" t="str">
        <f t="shared" si="23"/>
        <v/>
      </c>
      <c r="I134" s="113">
        <v>0</v>
      </c>
      <c r="J134" s="105">
        <v>0</v>
      </c>
      <c r="K134" s="105">
        <v>0</v>
      </c>
      <c r="L134" s="100" t="str">
        <f t="shared" si="24"/>
        <v/>
      </c>
      <c r="M134" s="19"/>
      <c r="N134" s="105">
        <v>0</v>
      </c>
      <c r="O134" s="101" t="str">
        <f t="shared" si="25"/>
        <v/>
      </c>
      <c r="P134" s="114">
        <f t="shared" si="20"/>
        <v>0</v>
      </c>
      <c r="Q134" s="115">
        <f t="shared" si="21"/>
        <v>0</v>
      </c>
      <c r="R134" s="116">
        <f t="shared" si="22"/>
        <v>0</v>
      </c>
      <c r="S134" s="104" t="str">
        <f t="shared" si="26"/>
        <v/>
      </c>
    </row>
    <row r="135" spans="1:19" ht="27.6" x14ac:dyDescent="0.3">
      <c r="A135" s="19" t="s">
        <v>490</v>
      </c>
      <c r="B135" s="120" t="s">
        <v>405</v>
      </c>
      <c r="C135" s="106" t="s">
        <v>406</v>
      </c>
      <c r="D135" s="113">
        <v>0</v>
      </c>
      <c r="E135" s="105">
        <v>0</v>
      </c>
      <c r="F135" s="105">
        <v>0</v>
      </c>
      <c r="G135" s="105">
        <v>0</v>
      </c>
      <c r="H135" s="97" t="str">
        <f t="shared" si="23"/>
        <v/>
      </c>
      <c r="I135" s="113">
        <v>4368</v>
      </c>
      <c r="J135" s="105">
        <v>3649</v>
      </c>
      <c r="K135" s="105">
        <v>273</v>
      </c>
      <c r="L135" s="100">
        <f t="shared" si="24"/>
        <v>7.4815017813099474E-2</v>
      </c>
      <c r="M135" s="19"/>
      <c r="N135" s="105">
        <v>719</v>
      </c>
      <c r="O135" s="101">
        <f t="shared" si="25"/>
        <v>0.1646062271062271</v>
      </c>
      <c r="P135" s="114">
        <f t="shared" si="20"/>
        <v>4368</v>
      </c>
      <c r="Q135" s="115">
        <f t="shared" si="21"/>
        <v>3649</v>
      </c>
      <c r="R135" s="116">
        <f t="shared" si="22"/>
        <v>719</v>
      </c>
      <c r="S135" s="104">
        <f t="shared" si="26"/>
        <v>0.1646062271062271</v>
      </c>
    </row>
    <row r="136" spans="1:19" ht="27.6" x14ac:dyDescent="0.3">
      <c r="A136" s="19" t="s">
        <v>490</v>
      </c>
      <c r="B136" s="120" t="s">
        <v>408</v>
      </c>
      <c r="C136" s="106" t="s">
        <v>410</v>
      </c>
      <c r="D136" s="113">
        <v>0</v>
      </c>
      <c r="E136" s="105">
        <v>0</v>
      </c>
      <c r="F136" s="105">
        <v>0</v>
      </c>
      <c r="G136" s="105">
        <v>0</v>
      </c>
      <c r="H136" s="97" t="str">
        <f t="shared" si="23"/>
        <v/>
      </c>
      <c r="I136" s="113">
        <v>1927</v>
      </c>
      <c r="J136" s="105">
        <v>1877</v>
      </c>
      <c r="K136" s="105">
        <v>237</v>
      </c>
      <c r="L136" s="100">
        <f t="shared" si="24"/>
        <v>0.1262653169952051</v>
      </c>
      <c r="M136" s="19"/>
      <c r="N136" s="105">
        <v>50</v>
      </c>
      <c r="O136" s="101">
        <f t="shared" si="25"/>
        <v>2.5947067981318111E-2</v>
      </c>
      <c r="P136" s="114">
        <f t="shared" si="20"/>
        <v>1927</v>
      </c>
      <c r="Q136" s="115">
        <f t="shared" si="21"/>
        <v>1877</v>
      </c>
      <c r="R136" s="116">
        <f t="shared" si="22"/>
        <v>50</v>
      </c>
      <c r="S136" s="104">
        <f t="shared" si="26"/>
        <v>2.5947067981318111E-2</v>
      </c>
    </row>
    <row r="137" spans="1:19" x14ac:dyDescent="0.3">
      <c r="A137" s="19" t="s">
        <v>490</v>
      </c>
      <c r="B137" s="120" t="s">
        <v>489</v>
      </c>
      <c r="C137" s="106" t="s">
        <v>423</v>
      </c>
      <c r="D137" s="113">
        <v>0</v>
      </c>
      <c r="E137" s="105">
        <v>0</v>
      </c>
      <c r="F137" s="105">
        <v>0</v>
      </c>
      <c r="G137" s="105">
        <v>0</v>
      </c>
      <c r="H137" s="97" t="str">
        <f t="shared" si="23"/>
        <v/>
      </c>
      <c r="I137" s="113">
        <v>83</v>
      </c>
      <c r="J137" s="105">
        <v>83</v>
      </c>
      <c r="K137" s="105">
        <v>7</v>
      </c>
      <c r="L137" s="100">
        <f t="shared" si="24"/>
        <v>8.4337349397590355E-2</v>
      </c>
      <c r="M137" s="19"/>
      <c r="N137" s="105">
        <v>0</v>
      </c>
      <c r="O137" s="101">
        <f t="shared" si="25"/>
        <v>0</v>
      </c>
      <c r="P137" s="114">
        <f t="shared" si="20"/>
        <v>83</v>
      </c>
      <c r="Q137" s="115">
        <f t="shared" si="21"/>
        <v>83</v>
      </c>
      <c r="R137" s="116">
        <f t="shared" si="22"/>
        <v>0</v>
      </c>
      <c r="S137" s="104">
        <f t="shared" si="26"/>
        <v>0</v>
      </c>
    </row>
    <row r="138" spans="1:19" x14ac:dyDescent="0.3">
      <c r="A138" s="19" t="s">
        <v>490</v>
      </c>
      <c r="B138" s="120" t="s">
        <v>414</v>
      </c>
      <c r="C138" s="106" t="s">
        <v>427</v>
      </c>
      <c r="D138" s="113">
        <v>0</v>
      </c>
      <c r="E138" s="105">
        <v>0</v>
      </c>
      <c r="F138" s="105">
        <v>0</v>
      </c>
      <c r="G138" s="105">
        <v>0</v>
      </c>
      <c r="H138" s="97" t="str">
        <f t="shared" si="23"/>
        <v/>
      </c>
      <c r="I138" s="113">
        <v>210</v>
      </c>
      <c r="J138" s="105">
        <v>209</v>
      </c>
      <c r="K138" s="105">
        <v>43</v>
      </c>
      <c r="L138" s="100">
        <f t="shared" si="24"/>
        <v>0.20574162679425836</v>
      </c>
      <c r="M138" s="19"/>
      <c r="N138" s="105">
        <v>1</v>
      </c>
      <c r="O138" s="101">
        <f t="shared" si="25"/>
        <v>4.7619047619047623E-3</v>
      </c>
      <c r="P138" s="114">
        <f t="shared" si="20"/>
        <v>210</v>
      </c>
      <c r="Q138" s="115">
        <f t="shared" si="21"/>
        <v>209</v>
      </c>
      <c r="R138" s="116">
        <f t="shared" si="22"/>
        <v>1</v>
      </c>
      <c r="S138" s="104">
        <f t="shared" si="26"/>
        <v>4.7619047619047623E-3</v>
      </c>
    </row>
    <row r="139" spans="1:19" x14ac:dyDescent="0.3">
      <c r="A139" s="19" t="s">
        <v>462</v>
      </c>
      <c r="B139" s="40" t="s">
        <v>4</v>
      </c>
      <c r="C139" s="41" t="s">
        <v>5</v>
      </c>
      <c r="D139" s="22">
        <v>0</v>
      </c>
      <c r="E139" s="23">
        <v>0</v>
      </c>
      <c r="F139" s="23">
        <v>0</v>
      </c>
      <c r="G139" s="23">
        <v>0</v>
      </c>
      <c r="H139" s="97" t="str">
        <f t="shared" si="23"/>
        <v/>
      </c>
      <c r="I139" s="98">
        <v>2</v>
      </c>
      <c r="J139" s="99">
        <v>1</v>
      </c>
      <c r="K139" s="99">
        <v>0</v>
      </c>
      <c r="L139" s="100">
        <f t="shared" si="24"/>
        <v>0</v>
      </c>
      <c r="M139" s="28"/>
      <c r="N139" s="99">
        <v>1</v>
      </c>
      <c r="O139" s="101">
        <f t="shared" si="25"/>
        <v>0.5</v>
      </c>
      <c r="P139" s="102">
        <f t="shared" ref="P139:P170" si="27">IF(SUM(D139,I139)&gt;0,SUM(D139,I139),"")</f>
        <v>2</v>
      </c>
      <c r="Q139" s="103">
        <f t="shared" ref="Q139:Q170" si="28">IF(SUM(E139,J139, M139)&gt;0,SUM(E139,J139, M139),"")</f>
        <v>1</v>
      </c>
      <c r="R139" s="103">
        <f t="shared" ref="R139:R170" si="29">IF(SUM(G139,N139)&gt;0,SUM(G139,N139),"")</f>
        <v>1</v>
      </c>
      <c r="S139" s="104">
        <f t="shared" si="26"/>
        <v>0.5</v>
      </c>
    </row>
    <row r="140" spans="1:19" x14ac:dyDescent="0.3">
      <c r="A140" s="19" t="s">
        <v>462</v>
      </c>
      <c r="B140" s="40" t="s">
        <v>6</v>
      </c>
      <c r="C140" s="41" t="s">
        <v>7</v>
      </c>
      <c r="D140" s="22">
        <v>0</v>
      </c>
      <c r="E140" s="23">
        <v>0</v>
      </c>
      <c r="F140" s="23">
        <v>0</v>
      </c>
      <c r="G140" s="23">
        <v>0</v>
      </c>
      <c r="H140" s="97" t="str">
        <f t="shared" si="23"/>
        <v/>
      </c>
      <c r="I140" s="98">
        <v>47</v>
      </c>
      <c r="J140" s="99">
        <v>41</v>
      </c>
      <c r="K140" s="99">
        <v>10</v>
      </c>
      <c r="L140" s="100">
        <f t="shared" si="24"/>
        <v>0.24390243902439024</v>
      </c>
      <c r="M140" s="28"/>
      <c r="N140" s="99">
        <v>6</v>
      </c>
      <c r="O140" s="101">
        <f t="shared" si="25"/>
        <v>0.1276595744680851</v>
      </c>
      <c r="P140" s="102">
        <f t="shared" si="27"/>
        <v>47</v>
      </c>
      <c r="Q140" s="103">
        <f t="shared" si="28"/>
        <v>41</v>
      </c>
      <c r="R140" s="103">
        <f t="shared" si="29"/>
        <v>6</v>
      </c>
      <c r="S140" s="104">
        <f t="shared" si="26"/>
        <v>0.1276595744680851</v>
      </c>
    </row>
    <row r="141" spans="1:19" x14ac:dyDescent="0.3">
      <c r="A141" s="19" t="s">
        <v>462</v>
      </c>
      <c r="B141" s="40" t="s">
        <v>14</v>
      </c>
      <c r="C141" s="41" t="s">
        <v>16</v>
      </c>
      <c r="D141" s="22">
        <v>0</v>
      </c>
      <c r="E141" s="23">
        <v>0</v>
      </c>
      <c r="F141" s="23">
        <v>0</v>
      </c>
      <c r="G141" s="23">
        <v>0</v>
      </c>
      <c r="H141" s="97" t="str">
        <f t="shared" si="23"/>
        <v/>
      </c>
      <c r="I141" s="98">
        <v>47</v>
      </c>
      <c r="J141" s="99">
        <v>31</v>
      </c>
      <c r="K141" s="99">
        <v>2</v>
      </c>
      <c r="L141" s="100">
        <f t="shared" si="24"/>
        <v>6.4516129032258063E-2</v>
      </c>
      <c r="M141" s="28"/>
      <c r="N141" s="99">
        <v>15</v>
      </c>
      <c r="O141" s="101">
        <f t="shared" si="25"/>
        <v>0.32608695652173914</v>
      </c>
      <c r="P141" s="102">
        <f t="shared" si="27"/>
        <v>47</v>
      </c>
      <c r="Q141" s="103">
        <f t="shared" si="28"/>
        <v>31</v>
      </c>
      <c r="R141" s="103">
        <f t="shared" si="29"/>
        <v>15</v>
      </c>
      <c r="S141" s="104">
        <f t="shared" si="26"/>
        <v>0.32608695652173914</v>
      </c>
    </row>
    <row r="142" spans="1:19" x14ac:dyDescent="0.3">
      <c r="A142" s="19" t="s">
        <v>462</v>
      </c>
      <c r="B142" s="40" t="s">
        <v>8</v>
      </c>
      <c r="C142" s="41" t="s">
        <v>9</v>
      </c>
      <c r="D142" s="22">
        <v>0</v>
      </c>
      <c r="E142" s="23">
        <v>0</v>
      </c>
      <c r="F142" s="23">
        <v>0</v>
      </c>
      <c r="G142" s="23">
        <v>0</v>
      </c>
      <c r="H142" s="97" t="str">
        <f t="shared" si="23"/>
        <v/>
      </c>
      <c r="I142" s="98">
        <v>1</v>
      </c>
      <c r="J142" s="99">
        <v>1</v>
      </c>
      <c r="K142" s="99">
        <v>1</v>
      </c>
      <c r="L142" s="100">
        <f t="shared" si="24"/>
        <v>1</v>
      </c>
      <c r="M142" s="28"/>
      <c r="N142" s="99">
        <v>0</v>
      </c>
      <c r="O142" s="101">
        <f t="shared" si="25"/>
        <v>0</v>
      </c>
      <c r="P142" s="102">
        <f t="shared" si="27"/>
        <v>1</v>
      </c>
      <c r="Q142" s="103">
        <f t="shared" si="28"/>
        <v>1</v>
      </c>
      <c r="R142" s="103" t="str">
        <f t="shared" si="29"/>
        <v/>
      </c>
      <c r="S142" s="104" t="str">
        <f t="shared" si="26"/>
        <v/>
      </c>
    </row>
    <row r="143" spans="1:19" x14ac:dyDescent="0.3">
      <c r="A143" s="19" t="s">
        <v>462</v>
      </c>
      <c r="B143" s="40" t="s">
        <v>17</v>
      </c>
      <c r="C143" s="41" t="s">
        <v>18</v>
      </c>
      <c r="D143" s="22">
        <v>0</v>
      </c>
      <c r="E143" s="23">
        <v>0</v>
      </c>
      <c r="F143" s="23">
        <v>0</v>
      </c>
      <c r="G143" s="23">
        <v>0</v>
      </c>
      <c r="H143" s="97" t="str">
        <f t="shared" si="23"/>
        <v/>
      </c>
      <c r="I143" s="98">
        <v>163</v>
      </c>
      <c r="J143" s="99">
        <v>158</v>
      </c>
      <c r="K143" s="99">
        <v>29</v>
      </c>
      <c r="L143" s="100">
        <f t="shared" si="24"/>
        <v>0.18354430379746836</v>
      </c>
      <c r="M143" s="28"/>
      <c r="N143" s="99">
        <v>4</v>
      </c>
      <c r="O143" s="101">
        <f t="shared" si="25"/>
        <v>2.4691358024691357E-2</v>
      </c>
      <c r="P143" s="102">
        <f t="shared" si="27"/>
        <v>163</v>
      </c>
      <c r="Q143" s="103">
        <f t="shared" si="28"/>
        <v>158</v>
      </c>
      <c r="R143" s="103">
        <f t="shared" si="29"/>
        <v>4</v>
      </c>
      <c r="S143" s="104">
        <f t="shared" si="26"/>
        <v>2.4691358024691357E-2</v>
      </c>
    </row>
    <row r="144" spans="1:19" x14ac:dyDescent="0.3">
      <c r="A144" s="19" t="s">
        <v>462</v>
      </c>
      <c r="B144" s="40" t="s">
        <v>10</v>
      </c>
      <c r="C144" s="41" t="s">
        <v>22</v>
      </c>
      <c r="D144" s="22">
        <v>0</v>
      </c>
      <c r="E144" s="23">
        <v>0</v>
      </c>
      <c r="F144" s="23">
        <v>0</v>
      </c>
      <c r="G144" s="23">
        <v>0</v>
      </c>
      <c r="H144" s="97" t="str">
        <f t="shared" si="23"/>
        <v/>
      </c>
      <c r="I144" s="98">
        <v>3</v>
      </c>
      <c r="J144" s="99">
        <v>3</v>
      </c>
      <c r="K144" s="99">
        <v>2</v>
      </c>
      <c r="L144" s="100">
        <f t="shared" si="24"/>
        <v>0.66666666666666663</v>
      </c>
      <c r="M144" s="28"/>
      <c r="N144" s="99">
        <v>0</v>
      </c>
      <c r="O144" s="101">
        <f t="shared" si="25"/>
        <v>0</v>
      </c>
      <c r="P144" s="102">
        <f t="shared" si="27"/>
        <v>3</v>
      </c>
      <c r="Q144" s="103">
        <f t="shared" si="28"/>
        <v>3</v>
      </c>
      <c r="R144" s="103" t="str">
        <f t="shared" si="29"/>
        <v/>
      </c>
      <c r="S144" s="104" t="str">
        <f t="shared" si="26"/>
        <v/>
      </c>
    </row>
    <row r="145" spans="1:19" x14ac:dyDescent="0.3">
      <c r="A145" s="19" t="s">
        <v>462</v>
      </c>
      <c r="B145" s="40" t="s">
        <v>23</v>
      </c>
      <c r="C145" s="41" t="s">
        <v>24</v>
      </c>
      <c r="D145" s="22">
        <v>0</v>
      </c>
      <c r="E145" s="23">
        <v>0</v>
      </c>
      <c r="F145" s="23">
        <v>0</v>
      </c>
      <c r="G145" s="23">
        <v>0</v>
      </c>
      <c r="H145" s="97" t="str">
        <f t="shared" si="23"/>
        <v/>
      </c>
      <c r="I145" s="98">
        <v>0</v>
      </c>
      <c r="J145" s="99">
        <v>0</v>
      </c>
      <c r="K145" s="99">
        <v>0</v>
      </c>
      <c r="L145" s="100" t="str">
        <f t="shared" si="24"/>
        <v/>
      </c>
      <c r="M145" s="28"/>
      <c r="N145" s="99">
        <v>0</v>
      </c>
      <c r="O145" s="101" t="str">
        <f t="shared" si="25"/>
        <v/>
      </c>
      <c r="P145" s="102" t="str">
        <f t="shared" si="27"/>
        <v/>
      </c>
      <c r="Q145" s="103" t="str">
        <f t="shared" si="28"/>
        <v/>
      </c>
      <c r="R145" s="103" t="str">
        <f t="shared" si="29"/>
        <v/>
      </c>
      <c r="S145" s="104" t="str">
        <f t="shared" si="26"/>
        <v/>
      </c>
    </row>
    <row r="146" spans="1:19" x14ac:dyDescent="0.3">
      <c r="A146" s="19" t="s">
        <v>462</v>
      </c>
      <c r="B146" s="40" t="s">
        <v>25</v>
      </c>
      <c r="C146" s="41" t="s">
        <v>26</v>
      </c>
      <c r="D146" s="22">
        <v>0</v>
      </c>
      <c r="E146" s="23">
        <v>0</v>
      </c>
      <c r="F146" s="23">
        <v>0</v>
      </c>
      <c r="G146" s="23">
        <v>0</v>
      </c>
      <c r="H146" s="97" t="str">
        <f t="shared" si="23"/>
        <v/>
      </c>
      <c r="I146" s="98">
        <v>120</v>
      </c>
      <c r="J146" s="99">
        <v>120</v>
      </c>
      <c r="K146" s="99">
        <v>31</v>
      </c>
      <c r="L146" s="100">
        <f t="shared" si="24"/>
        <v>0.25833333333333336</v>
      </c>
      <c r="M146" s="28"/>
      <c r="N146" s="99">
        <v>0</v>
      </c>
      <c r="O146" s="101">
        <f t="shared" si="25"/>
        <v>0</v>
      </c>
      <c r="P146" s="102">
        <f t="shared" si="27"/>
        <v>120</v>
      </c>
      <c r="Q146" s="103">
        <f t="shared" si="28"/>
        <v>120</v>
      </c>
      <c r="R146" s="103" t="str">
        <f t="shared" si="29"/>
        <v/>
      </c>
      <c r="S146" s="104" t="str">
        <f t="shared" si="26"/>
        <v/>
      </c>
    </row>
    <row r="147" spans="1:19" x14ac:dyDescent="0.3">
      <c r="A147" s="19" t="s">
        <v>462</v>
      </c>
      <c r="B147" s="40" t="s">
        <v>31</v>
      </c>
      <c r="C147" s="41" t="s">
        <v>34</v>
      </c>
      <c r="D147" s="22">
        <v>0</v>
      </c>
      <c r="E147" s="23">
        <v>0</v>
      </c>
      <c r="F147" s="23">
        <v>0</v>
      </c>
      <c r="G147" s="23">
        <v>0</v>
      </c>
      <c r="H147" s="97" t="str">
        <f t="shared" si="23"/>
        <v/>
      </c>
      <c r="I147" s="98">
        <v>72</v>
      </c>
      <c r="J147" s="99">
        <v>70</v>
      </c>
      <c r="K147" s="99">
        <v>0</v>
      </c>
      <c r="L147" s="100">
        <f t="shared" si="24"/>
        <v>0</v>
      </c>
      <c r="M147" s="28"/>
      <c r="N147" s="99">
        <v>2</v>
      </c>
      <c r="O147" s="101">
        <f t="shared" si="25"/>
        <v>2.7777777777777776E-2</v>
      </c>
      <c r="P147" s="102">
        <f t="shared" si="27"/>
        <v>72</v>
      </c>
      <c r="Q147" s="103">
        <f t="shared" si="28"/>
        <v>70</v>
      </c>
      <c r="R147" s="103">
        <f t="shared" si="29"/>
        <v>2</v>
      </c>
      <c r="S147" s="104">
        <f t="shared" si="26"/>
        <v>2.7777777777777776E-2</v>
      </c>
    </row>
    <row r="148" spans="1:19" x14ac:dyDescent="0.3">
      <c r="A148" s="19" t="s">
        <v>462</v>
      </c>
      <c r="B148" s="40" t="s">
        <v>36</v>
      </c>
      <c r="C148" s="41" t="s">
        <v>37</v>
      </c>
      <c r="D148" s="22">
        <v>0</v>
      </c>
      <c r="E148" s="23">
        <v>0</v>
      </c>
      <c r="F148" s="23">
        <v>0</v>
      </c>
      <c r="G148" s="23">
        <v>0</v>
      </c>
      <c r="H148" s="97" t="str">
        <f t="shared" si="23"/>
        <v/>
      </c>
      <c r="I148" s="98">
        <v>0</v>
      </c>
      <c r="J148" s="99">
        <v>0</v>
      </c>
      <c r="K148" s="99">
        <v>0</v>
      </c>
      <c r="L148" s="100" t="str">
        <f t="shared" si="24"/>
        <v/>
      </c>
      <c r="M148" s="28"/>
      <c r="N148" s="99">
        <v>0</v>
      </c>
      <c r="O148" s="101" t="str">
        <f t="shared" si="25"/>
        <v/>
      </c>
      <c r="P148" s="102" t="str">
        <f t="shared" si="27"/>
        <v/>
      </c>
      <c r="Q148" s="103" t="str">
        <f t="shared" si="28"/>
        <v/>
      </c>
      <c r="R148" s="103" t="str">
        <f t="shared" si="29"/>
        <v/>
      </c>
      <c r="S148" s="104" t="str">
        <f t="shared" si="26"/>
        <v/>
      </c>
    </row>
    <row r="149" spans="1:19" ht="27.6" x14ac:dyDescent="0.3">
      <c r="A149" s="19" t="s">
        <v>462</v>
      </c>
      <c r="B149" s="40" t="s">
        <v>42</v>
      </c>
      <c r="C149" s="41" t="s">
        <v>47</v>
      </c>
      <c r="D149" s="22">
        <v>0</v>
      </c>
      <c r="E149" s="23">
        <v>0</v>
      </c>
      <c r="F149" s="23">
        <v>0</v>
      </c>
      <c r="G149" s="23">
        <v>0</v>
      </c>
      <c r="H149" s="97" t="str">
        <f t="shared" si="23"/>
        <v/>
      </c>
      <c r="I149" s="98">
        <v>2</v>
      </c>
      <c r="J149" s="99">
        <v>2</v>
      </c>
      <c r="K149" s="99">
        <v>1</v>
      </c>
      <c r="L149" s="100">
        <f t="shared" si="24"/>
        <v>0.5</v>
      </c>
      <c r="M149" s="28"/>
      <c r="N149" s="99">
        <v>0</v>
      </c>
      <c r="O149" s="101">
        <f t="shared" si="25"/>
        <v>0</v>
      </c>
      <c r="P149" s="102">
        <f t="shared" si="27"/>
        <v>2</v>
      </c>
      <c r="Q149" s="103">
        <f t="shared" si="28"/>
        <v>2</v>
      </c>
      <c r="R149" s="103" t="str">
        <f t="shared" si="29"/>
        <v/>
      </c>
      <c r="S149" s="104" t="str">
        <f t="shared" si="26"/>
        <v/>
      </c>
    </row>
    <row r="150" spans="1:19" x14ac:dyDescent="0.3">
      <c r="A150" s="19" t="s">
        <v>462</v>
      </c>
      <c r="B150" s="40" t="s">
        <v>51</v>
      </c>
      <c r="C150" s="41" t="s">
        <v>53</v>
      </c>
      <c r="D150" s="22">
        <v>0</v>
      </c>
      <c r="E150" s="23">
        <v>0</v>
      </c>
      <c r="F150" s="23">
        <v>0</v>
      </c>
      <c r="G150" s="23">
        <v>0</v>
      </c>
      <c r="H150" s="97" t="str">
        <f t="shared" si="23"/>
        <v/>
      </c>
      <c r="I150" s="98">
        <v>0</v>
      </c>
      <c r="J150" s="99">
        <v>0</v>
      </c>
      <c r="K150" s="99">
        <v>0</v>
      </c>
      <c r="L150" s="100" t="str">
        <f t="shared" si="24"/>
        <v/>
      </c>
      <c r="M150" s="28"/>
      <c r="N150" s="99">
        <v>0</v>
      </c>
      <c r="O150" s="101" t="str">
        <f t="shared" si="25"/>
        <v/>
      </c>
      <c r="P150" s="102" t="str">
        <f t="shared" si="27"/>
        <v/>
      </c>
      <c r="Q150" s="103" t="str">
        <f t="shared" si="28"/>
        <v/>
      </c>
      <c r="R150" s="103" t="str">
        <f t="shared" si="29"/>
        <v/>
      </c>
      <c r="S150" s="104" t="str">
        <f t="shared" si="26"/>
        <v/>
      </c>
    </row>
    <row r="151" spans="1:19" x14ac:dyDescent="0.3">
      <c r="A151" s="19" t="s">
        <v>462</v>
      </c>
      <c r="B151" s="40" t="s">
        <v>51</v>
      </c>
      <c r="C151" s="41" t="s">
        <v>57</v>
      </c>
      <c r="D151" s="22">
        <v>0</v>
      </c>
      <c r="E151" s="23">
        <v>0</v>
      </c>
      <c r="F151" s="23">
        <v>0</v>
      </c>
      <c r="G151" s="23">
        <v>0</v>
      </c>
      <c r="H151" s="97" t="str">
        <f t="shared" si="23"/>
        <v/>
      </c>
      <c r="I151" s="98">
        <v>0</v>
      </c>
      <c r="J151" s="99">
        <v>0</v>
      </c>
      <c r="K151" s="99">
        <v>0</v>
      </c>
      <c r="L151" s="100" t="str">
        <f t="shared" si="24"/>
        <v/>
      </c>
      <c r="M151" s="28"/>
      <c r="N151" s="99">
        <v>0</v>
      </c>
      <c r="O151" s="101" t="str">
        <f t="shared" si="25"/>
        <v/>
      </c>
      <c r="P151" s="102" t="str">
        <f t="shared" si="27"/>
        <v/>
      </c>
      <c r="Q151" s="103" t="str">
        <f t="shared" si="28"/>
        <v/>
      </c>
      <c r="R151" s="103" t="str">
        <f t="shared" si="29"/>
        <v/>
      </c>
      <c r="S151" s="104" t="str">
        <f t="shared" si="26"/>
        <v/>
      </c>
    </row>
    <row r="152" spans="1:19" x14ac:dyDescent="0.3">
      <c r="A152" s="19" t="s">
        <v>462</v>
      </c>
      <c r="B152" s="40" t="s">
        <v>60</v>
      </c>
      <c r="C152" s="41" t="s">
        <v>61</v>
      </c>
      <c r="D152" s="22">
        <v>0</v>
      </c>
      <c r="E152" s="23">
        <v>0</v>
      </c>
      <c r="F152" s="23">
        <v>0</v>
      </c>
      <c r="G152" s="23">
        <v>0</v>
      </c>
      <c r="H152" s="97" t="str">
        <f t="shared" si="23"/>
        <v/>
      </c>
      <c r="I152" s="98">
        <v>4</v>
      </c>
      <c r="J152" s="99">
        <v>4</v>
      </c>
      <c r="K152" s="99">
        <v>0</v>
      </c>
      <c r="L152" s="100">
        <f t="shared" si="24"/>
        <v>0</v>
      </c>
      <c r="M152" s="28"/>
      <c r="N152" s="99">
        <v>0</v>
      </c>
      <c r="O152" s="101">
        <f t="shared" si="25"/>
        <v>0</v>
      </c>
      <c r="P152" s="102">
        <f t="shared" si="27"/>
        <v>4</v>
      </c>
      <c r="Q152" s="103">
        <f t="shared" si="28"/>
        <v>4</v>
      </c>
      <c r="R152" s="103" t="str">
        <f t="shared" si="29"/>
        <v/>
      </c>
      <c r="S152" s="104" t="str">
        <f t="shared" si="26"/>
        <v/>
      </c>
    </row>
    <row r="153" spans="1:19" x14ac:dyDescent="0.3">
      <c r="A153" s="19" t="s">
        <v>462</v>
      </c>
      <c r="B153" s="40" t="s">
        <v>71</v>
      </c>
      <c r="C153" s="41" t="s">
        <v>73</v>
      </c>
      <c r="D153" s="22">
        <v>0</v>
      </c>
      <c r="E153" s="23">
        <v>0</v>
      </c>
      <c r="F153" s="23">
        <v>0</v>
      </c>
      <c r="G153" s="23">
        <v>0</v>
      </c>
      <c r="H153" s="97" t="str">
        <f t="shared" si="23"/>
        <v/>
      </c>
      <c r="I153" s="98">
        <v>3</v>
      </c>
      <c r="J153" s="99">
        <v>3</v>
      </c>
      <c r="K153" s="99">
        <v>1</v>
      </c>
      <c r="L153" s="100">
        <f t="shared" si="24"/>
        <v>0.33333333333333331</v>
      </c>
      <c r="M153" s="28"/>
      <c r="N153" s="99">
        <v>0</v>
      </c>
      <c r="O153" s="101">
        <f t="shared" si="25"/>
        <v>0</v>
      </c>
      <c r="P153" s="102">
        <f t="shared" si="27"/>
        <v>3</v>
      </c>
      <c r="Q153" s="103">
        <f t="shared" si="28"/>
        <v>3</v>
      </c>
      <c r="R153" s="103" t="str">
        <f t="shared" si="29"/>
        <v/>
      </c>
      <c r="S153" s="104" t="str">
        <f t="shared" si="26"/>
        <v/>
      </c>
    </row>
    <row r="154" spans="1:19" x14ac:dyDescent="0.3">
      <c r="A154" s="19" t="s">
        <v>462</v>
      </c>
      <c r="B154" s="40" t="s">
        <v>71</v>
      </c>
      <c r="C154" s="41" t="s">
        <v>74</v>
      </c>
      <c r="D154" s="22">
        <v>0</v>
      </c>
      <c r="E154" s="23">
        <v>0</v>
      </c>
      <c r="F154" s="23">
        <v>0</v>
      </c>
      <c r="G154" s="23">
        <v>0</v>
      </c>
      <c r="H154" s="97" t="str">
        <f t="shared" si="23"/>
        <v/>
      </c>
      <c r="I154" s="98">
        <v>0</v>
      </c>
      <c r="J154" s="99">
        <v>0</v>
      </c>
      <c r="K154" s="99">
        <v>0</v>
      </c>
      <c r="L154" s="100" t="str">
        <f t="shared" si="24"/>
        <v/>
      </c>
      <c r="M154" s="28"/>
      <c r="N154" s="99">
        <v>0</v>
      </c>
      <c r="O154" s="101" t="str">
        <f t="shared" si="25"/>
        <v/>
      </c>
      <c r="P154" s="102" t="str">
        <f t="shared" si="27"/>
        <v/>
      </c>
      <c r="Q154" s="103" t="str">
        <f t="shared" si="28"/>
        <v/>
      </c>
      <c r="R154" s="103" t="str">
        <f t="shared" si="29"/>
        <v/>
      </c>
      <c r="S154" s="104" t="str">
        <f t="shared" si="26"/>
        <v/>
      </c>
    </row>
    <row r="155" spans="1:19" x14ac:dyDescent="0.3">
      <c r="A155" s="19" t="s">
        <v>462</v>
      </c>
      <c r="B155" s="40" t="s">
        <v>71</v>
      </c>
      <c r="C155" s="41" t="s">
        <v>75</v>
      </c>
      <c r="D155" s="22">
        <v>0</v>
      </c>
      <c r="E155" s="23">
        <v>0</v>
      </c>
      <c r="F155" s="23">
        <v>0</v>
      </c>
      <c r="G155" s="23">
        <v>0</v>
      </c>
      <c r="H155" s="97" t="str">
        <f t="shared" si="23"/>
        <v/>
      </c>
      <c r="I155" s="98">
        <v>5</v>
      </c>
      <c r="J155" s="99">
        <v>5</v>
      </c>
      <c r="K155" s="99">
        <v>1</v>
      </c>
      <c r="L155" s="100">
        <f t="shared" si="24"/>
        <v>0.2</v>
      </c>
      <c r="M155" s="28"/>
      <c r="N155" s="99">
        <v>0</v>
      </c>
      <c r="O155" s="101">
        <f t="shared" si="25"/>
        <v>0</v>
      </c>
      <c r="P155" s="102">
        <f t="shared" si="27"/>
        <v>5</v>
      </c>
      <c r="Q155" s="103">
        <f t="shared" si="28"/>
        <v>5</v>
      </c>
      <c r="R155" s="103" t="str">
        <f t="shared" si="29"/>
        <v/>
      </c>
      <c r="S155" s="104" t="str">
        <f t="shared" si="26"/>
        <v/>
      </c>
    </row>
    <row r="156" spans="1:19" x14ac:dyDescent="0.3">
      <c r="A156" s="19" t="s">
        <v>462</v>
      </c>
      <c r="B156" s="40" t="s">
        <v>71</v>
      </c>
      <c r="C156" s="41" t="s">
        <v>76</v>
      </c>
      <c r="D156" s="22">
        <v>0</v>
      </c>
      <c r="E156" s="23">
        <v>0</v>
      </c>
      <c r="F156" s="23">
        <v>0</v>
      </c>
      <c r="G156" s="23">
        <v>0</v>
      </c>
      <c r="H156" s="97" t="str">
        <f t="shared" si="23"/>
        <v/>
      </c>
      <c r="I156" s="98">
        <v>4</v>
      </c>
      <c r="J156" s="99">
        <v>4</v>
      </c>
      <c r="K156" s="99">
        <v>1</v>
      </c>
      <c r="L156" s="100">
        <f t="shared" si="24"/>
        <v>0.25</v>
      </c>
      <c r="M156" s="28"/>
      <c r="N156" s="99">
        <v>0</v>
      </c>
      <c r="O156" s="101">
        <f t="shared" si="25"/>
        <v>0</v>
      </c>
      <c r="P156" s="102">
        <f t="shared" si="27"/>
        <v>4</v>
      </c>
      <c r="Q156" s="103">
        <f t="shared" si="28"/>
        <v>4</v>
      </c>
      <c r="R156" s="103" t="str">
        <f t="shared" si="29"/>
        <v/>
      </c>
      <c r="S156" s="104" t="str">
        <f t="shared" si="26"/>
        <v/>
      </c>
    </row>
    <row r="157" spans="1:19" ht="27.6" x14ac:dyDescent="0.3">
      <c r="A157" s="19" t="s">
        <v>462</v>
      </c>
      <c r="B157" s="40" t="s">
        <v>83</v>
      </c>
      <c r="C157" s="41" t="s">
        <v>84</v>
      </c>
      <c r="D157" s="22">
        <v>0</v>
      </c>
      <c r="E157" s="23">
        <v>0</v>
      </c>
      <c r="F157" s="23">
        <v>0</v>
      </c>
      <c r="G157" s="23">
        <v>0</v>
      </c>
      <c r="H157" s="97" t="str">
        <f t="shared" si="23"/>
        <v/>
      </c>
      <c r="I157" s="98">
        <v>0</v>
      </c>
      <c r="J157" s="99">
        <v>0</v>
      </c>
      <c r="K157" s="99">
        <v>0</v>
      </c>
      <c r="L157" s="100" t="str">
        <f t="shared" si="24"/>
        <v/>
      </c>
      <c r="M157" s="28"/>
      <c r="N157" s="99">
        <v>0</v>
      </c>
      <c r="O157" s="101" t="str">
        <f t="shared" si="25"/>
        <v/>
      </c>
      <c r="P157" s="102" t="str">
        <f t="shared" si="27"/>
        <v/>
      </c>
      <c r="Q157" s="103" t="str">
        <f t="shared" si="28"/>
        <v/>
      </c>
      <c r="R157" s="103" t="str">
        <f t="shared" si="29"/>
        <v/>
      </c>
      <c r="S157" s="104" t="str">
        <f t="shared" si="26"/>
        <v/>
      </c>
    </row>
    <row r="158" spans="1:19" x14ac:dyDescent="0.3">
      <c r="A158" s="19" t="s">
        <v>462</v>
      </c>
      <c r="B158" s="40" t="s">
        <v>85</v>
      </c>
      <c r="C158" s="41" t="s">
        <v>86</v>
      </c>
      <c r="D158" s="22">
        <v>0</v>
      </c>
      <c r="E158" s="23">
        <v>0</v>
      </c>
      <c r="F158" s="23">
        <v>0</v>
      </c>
      <c r="G158" s="23">
        <v>0</v>
      </c>
      <c r="H158" s="97" t="str">
        <f t="shared" si="23"/>
        <v/>
      </c>
      <c r="I158" s="98">
        <v>421</v>
      </c>
      <c r="J158" s="99">
        <v>418</v>
      </c>
      <c r="K158" s="99">
        <v>295</v>
      </c>
      <c r="L158" s="100">
        <f t="shared" si="24"/>
        <v>0.70574162679425834</v>
      </c>
      <c r="M158" s="28"/>
      <c r="N158" s="99">
        <v>3</v>
      </c>
      <c r="O158" s="101">
        <f t="shared" si="25"/>
        <v>7.1258907363420431E-3</v>
      </c>
      <c r="P158" s="102">
        <f t="shared" si="27"/>
        <v>421</v>
      </c>
      <c r="Q158" s="103">
        <f t="shared" si="28"/>
        <v>418</v>
      </c>
      <c r="R158" s="103">
        <f t="shared" si="29"/>
        <v>3</v>
      </c>
      <c r="S158" s="104">
        <f t="shared" si="26"/>
        <v>7.1258907363420431E-3</v>
      </c>
    </row>
    <row r="159" spans="1:19" x14ac:dyDescent="0.3">
      <c r="A159" s="19" t="s">
        <v>462</v>
      </c>
      <c r="B159" s="40" t="s">
        <v>85</v>
      </c>
      <c r="C159" s="41" t="s">
        <v>90</v>
      </c>
      <c r="D159" s="22">
        <v>0</v>
      </c>
      <c r="E159" s="23">
        <v>0</v>
      </c>
      <c r="F159" s="23">
        <v>0</v>
      </c>
      <c r="G159" s="23">
        <v>0</v>
      </c>
      <c r="H159" s="97" t="str">
        <f t="shared" si="23"/>
        <v/>
      </c>
      <c r="I159" s="98">
        <v>298</v>
      </c>
      <c r="J159" s="99">
        <v>297</v>
      </c>
      <c r="K159" s="99">
        <v>138</v>
      </c>
      <c r="L159" s="100">
        <f t="shared" si="24"/>
        <v>0.46464646464646464</v>
      </c>
      <c r="M159" s="28"/>
      <c r="N159" s="99">
        <v>1</v>
      </c>
      <c r="O159" s="101">
        <f t="shared" si="25"/>
        <v>3.3557046979865771E-3</v>
      </c>
      <c r="P159" s="102">
        <f t="shared" si="27"/>
        <v>298</v>
      </c>
      <c r="Q159" s="103">
        <f t="shared" si="28"/>
        <v>297</v>
      </c>
      <c r="R159" s="103">
        <f t="shared" si="29"/>
        <v>1</v>
      </c>
      <c r="S159" s="104">
        <f t="shared" si="26"/>
        <v>3.3557046979865771E-3</v>
      </c>
    </row>
    <row r="160" spans="1:19" x14ac:dyDescent="0.3">
      <c r="A160" s="19" t="s">
        <v>462</v>
      </c>
      <c r="B160" s="40" t="s">
        <v>93</v>
      </c>
      <c r="C160" s="41" t="s">
        <v>94</v>
      </c>
      <c r="D160" s="22">
        <v>0</v>
      </c>
      <c r="E160" s="23">
        <v>0</v>
      </c>
      <c r="F160" s="23">
        <v>0</v>
      </c>
      <c r="G160" s="23">
        <v>0</v>
      </c>
      <c r="H160" s="97" t="str">
        <f t="shared" si="23"/>
        <v/>
      </c>
      <c r="I160" s="98">
        <v>7</v>
      </c>
      <c r="J160" s="99">
        <v>7</v>
      </c>
      <c r="K160" s="99">
        <v>0</v>
      </c>
      <c r="L160" s="100">
        <f t="shared" si="24"/>
        <v>0</v>
      </c>
      <c r="M160" s="28"/>
      <c r="N160" s="99">
        <v>0</v>
      </c>
      <c r="O160" s="101">
        <f t="shared" si="25"/>
        <v>0</v>
      </c>
      <c r="P160" s="102">
        <f t="shared" si="27"/>
        <v>7</v>
      </c>
      <c r="Q160" s="103">
        <f t="shared" si="28"/>
        <v>7</v>
      </c>
      <c r="R160" s="103" t="str">
        <f t="shared" si="29"/>
        <v/>
      </c>
      <c r="S160" s="104" t="str">
        <f t="shared" si="26"/>
        <v/>
      </c>
    </row>
    <row r="161" spans="1:19" x14ac:dyDescent="0.3">
      <c r="A161" s="19" t="s">
        <v>462</v>
      </c>
      <c r="B161" s="40" t="s">
        <v>107</v>
      </c>
      <c r="C161" s="41" t="s">
        <v>108</v>
      </c>
      <c r="D161" s="22">
        <v>0</v>
      </c>
      <c r="E161" s="23">
        <v>0</v>
      </c>
      <c r="F161" s="23">
        <v>0</v>
      </c>
      <c r="G161" s="23">
        <v>0</v>
      </c>
      <c r="H161" s="97" t="str">
        <f t="shared" si="23"/>
        <v/>
      </c>
      <c r="I161" s="98">
        <v>0</v>
      </c>
      <c r="J161" s="99">
        <v>0</v>
      </c>
      <c r="K161" s="99">
        <v>0</v>
      </c>
      <c r="L161" s="100" t="str">
        <f t="shared" si="24"/>
        <v/>
      </c>
      <c r="M161" s="28"/>
      <c r="N161" s="99">
        <v>0</v>
      </c>
      <c r="O161" s="101" t="str">
        <f t="shared" si="25"/>
        <v/>
      </c>
      <c r="P161" s="102" t="str">
        <f t="shared" si="27"/>
        <v/>
      </c>
      <c r="Q161" s="103" t="str">
        <f t="shared" si="28"/>
        <v/>
      </c>
      <c r="R161" s="103" t="str">
        <f t="shared" si="29"/>
        <v/>
      </c>
      <c r="S161" s="104" t="str">
        <f t="shared" si="26"/>
        <v/>
      </c>
    </row>
    <row r="162" spans="1:19" x14ac:dyDescent="0.3">
      <c r="A162" s="19" t="s">
        <v>462</v>
      </c>
      <c r="B162" s="40" t="s">
        <v>109</v>
      </c>
      <c r="C162" s="41" t="s">
        <v>110</v>
      </c>
      <c r="D162" s="22">
        <v>0</v>
      </c>
      <c r="E162" s="23">
        <v>0</v>
      </c>
      <c r="F162" s="23">
        <v>0</v>
      </c>
      <c r="G162" s="23">
        <v>0</v>
      </c>
      <c r="H162" s="97" t="str">
        <f t="shared" si="23"/>
        <v/>
      </c>
      <c r="I162" s="98">
        <v>11</v>
      </c>
      <c r="J162" s="99">
        <v>10</v>
      </c>
      <c r="K162" s="99">
        <v>4</v>
      </c>
      <c r="L162" s="100">
        <f t="shared" si="24"/>
        <v>0.4</v>
      </c>
      <c r="M162" s="28"/>
      <c r="N162" s="99">
        <v>1</v>
      </c>
      <c r="O162" s="101">
        <f t="shared" si="25"/>
        <v>9.0909090909090912E-2</v>
      </c>
      <c r="P162" s="102">
        <f t="shared" si="27"/>
        <v>11</v>
      </c>
      <c r="Q162" s="103">
        <f t="shared" si="28"/>
        <v>10</v>
      </c>
      <c r="R162" s="103">
        <f t="shared" si="29"/>
        <v>1</v>
      </c>
      <c r="S162" s="104">
        <f t="shared" si="26"/>
        <v>9.0909090909090912E-2</v>
      </c>
    </row>
    <row r="163" spans="1:19" x14ac:dyDescent="0.3">
      <c r="A163" s="19" t="s">
        <v>462</v>
      </c>
      <c r="B163" s="40" t="s">
        <v>111</v>
      </c>
      <c r="C163" s="41" t="s">
        <v>112</v>
      </c>
      <c r="D163" s="22">
        <v>0</v>
      </c>
      <c r="E163" s="23">
        <v>0</v>
      </c>
      <c r="F163" s="23">
        <v>0</v>
      </c>
      <c r="G163" s="23">
        <v>0</v>
      </c>
      <c r="H163" s="97" t="str">
        <f t="shared" si="23"/>
        <v/>
      </c>
      <c r="I163" s="98">
        <v>16</v>
      </c>
      <c r="J163" s="99">
        <v>13</v>
      </c>
      <c r="K163" s="99">
        <v>2</v>
      </c>
      <c r="L163" s="100">
        <f t="shared" si="24"/>
        <v>0.15384615384615385</v>
      </c>
      <c r="M163" s="28"/>
      <c r="N163" s="99">
        <v>3</v>
      </c>
      <c r="O163" s="101">
        <f t="shared" si="25"/>
        <v>0.1875</v>
      </c>
      <c r="P163" s="102">
        <f t="shared" si="27"/>
        <v>16</v>
      </c>
      <c r="Q163" s="103">
        <f t="shared" si="28"/>
        <v>13</v>
      </c>
      <c r="R163" s="103">
        <f t="shared" si="29"/>
        <v>3</v>
      </c>
      <c r="S163" s="104">
        <f t="shared" si="26"/>
        <v>0.1875</v>
      </c>
    </row>
    <row r="164" spans="1:19" x14ac:dyDescent="0.3">
      <c r="A164" s="19" t="s">
        <v>462</v>
      </c>
      <c r="B164" s="40" t="s">
        <v>113</v>
      </c>
      <c r="C164" s="41" t="s">
        <v>114</v>
      </c>
      <c r="D164" s="22">
        <v>0</v>
      </c>
      <c r="E164" s="23">
        <v>0</v>
      </c>
      <c r="F164" s="23">
        <v>0</v>
      </c>
      <c r="G164" s="23">
        <v>0</v>
      </c>
      <c r="H164" s="97" t="str">
        <f t="shared" si="23"/>
        <v/>
      </c>
      <c r="I164" s="98">
        <v>0</v>
      </c>
      <c r="J164" s="99">
        <v>0</v>
      </c>
      <c r="K164" s="99">
        <v>0</v>
      </c>
      <c r="L164" s="100" t="str">
        <f t="shared" si="24"/>
        <v/>
      </c>
      <c r="M164" s="28"/>
      <c r="N164" s="99">
        <v>0</v>
      </c>
      <c r="O164" s="101" t="str">
        <f t="shared" si="25"/>
        <v/>
      </c>
      <c r="P164" s="102" t="str">
        <f t="shared" si="27"/>
        <v/>
      </c>
      <c r="Q164" s="103" t="str">
        <f t="shared" si="28"/>
        <v/>
      </c>
      <c r="R164" s="103" t="str">
        <f t="shared" si="29"/>
        <v/>
      </c>
      <c r="S164" s="104" t="str">
        <f t="shared" si="26"/>
        <v/>
      </c>
    </row>
    <row r="165" spans="1:19" x14ac:dyDescent="0.3">
      <c r="A165" s="19" t="s">
        <v>462</v>
      </c>
      <c r="B165" s="40" t="s">
        <v>115</v>
      </c>
      <c r="C165" s="41" t="s">
        <v>116</v>
      </c>
      <c r="D165" s="22">
        <v>0</v>
      </c>
      <c r="E165" s="23">
        <v>0</v>
      </c>
      <c r="F165" s="23">
        <v>0</v>
      </c>
      <c r="G165" s="23">
        <v>0</v>
      </c>
      <c r="H165" s="97" t="str">
        <f t="shared" si="23"/>
        <v/>
      </c>
      <c r="I165" s="98">
        <v>0</v>
      </c>
      <c r="J165" s="99">
        <v>0</v>
      </c>
      <c r="K165" s="99">
        <v>0</v>
      </c>
      <c r="L165" s="100" t="str">
        <f t="shared" si="24"/>
        <v/>
      </c>
      <c r="M165" s="28"/>
      <c r="N165" s="99">
        <v>0</v>
      </c>
      <c r="O165" s="101" t="str">
        <f t="shared" si="25"/>
        <v/>
      </c>
      <c r="P165" s="102" t="str">
        <f t="shared" si="27"/>
        <v/>
      </c>
      <c r="Q165" s="103" t="str">
        <f t="shared" si="28"/>
        <v/>
      </c>
      <c r="R165" s="103" t="str">
        <f t="shared" si="29"/>
        <v/>
      </c>
      <c r="S165" s="104" t="str">
        <f t="shared" si="26"/>
        <v/>
      </c>
    </row>
    <row r="166" spans="1:19" x14ac:dyDescent="0.3">
      <c r="A166" s="19" t="s">
        <v>462</v>
      </c>
      <c r="B166" s="40" t="s">
        <v>122</v>
      </c>
      <c r="C166" s="41" t="s">
        <v>124</v>
      </c>
      <c r="D166" s="22">
        <v>0</v>
      </c>
      <c r="E166" s="23">
        <v>0</v>
      </c>
      <c r="F166" s="23">
        <v>0</v>
      </c>
      <c r="G166" s="23">
        <v>0</v>
      </c>
      <c r="H166" s="97" t="str">
        <f t="shared" si="23"/>
        <v/>
      </c>
      <c r="I166" s="98">
        <v>184</v>
      </c>
      <c r="J166" s="99">
        <v>167</v>
      </c>
      <c r="K166" s="99">
        <v>105</v>
      </c>
      <c r="L166" s="100">
        <f t="shared" si="24"/>
        <v>0.62874251497005984</v>
      </c>
      <c r="M166" s="28"/>
      <c r="N166" s="99">
        <v>15</v>
      </c>
      <c r="O166" s="101">
        <f t="shared" si="25"/>
        <v>8.2417582417582416E-2</v>
      </c>
      <c r="P166" s="102">
        <f t="shared" si="27"/>
        <v>184</v>
      </c>
      <c r="Q166" s="103">
        <f t="shared" si="28"/>
        <v>167</v>
      </c>
      <c r="R166" s="103">
        <f t="shared" si="29"/>
        <v>15</v>
      </c>
      <c r="S166" s="104">
        <f t="shared" si="26"/>
        <v>8.2417582417582416E-2</v>
      </c>
    </row>
    <row r="167" spans="1:19" x14ac:dyDescent="0.3">
      <c r="A167" s="19" t="s">
        <v>462</v>
      </c>
      <c r="B167" s="40" t="s">
        <v>131</v>
      </c>
      <c r="C167" s="41" t="s">
        <v>132</v>
      </c>
      <c r="D167" s="22">
        <v>0</v>
      </c>
      <c r="E167" s="23">
        <v>0</v>
      </c>
      <c r="F167" s="23">
        <v>0</v>
      </c>
      <c r="G167" s="23">
        <v>0</v>
      </c>
      <c r="H167" s="97" t="str">
        <f t="shared" si="23"/>
        <v/>
      </c>
      <c r="I167" s="98">
        <v>0</v>
      </c>
      <c r="J167" s="99">
        <v>0</v>
      </c>
      <c r="K167" s="99">
        <v>0</v>
      </c>
      <c r="L167" s="100" t="str">
        <f t="shared" si="24"/>
        <v/>
      </c>
      <c r="M167" s="28"/>
      <c r="N167" s="99">
        <v>0</v>
      </c>
      <c r="O167" s="101" t="str">
        <f t="shared" si="25"/>
        <v/>
      </c>
      <c r="P167" s="102" t="str">
        <f t="shared" si="27"/>
        <v/>
      </c>
      <c r="Q167" s="103" t="str">
        <f t="shared" si="28"/>
        <v/>
      </c>
      <c r="R167" s="103" t="str">
        <f t="shared" si="29"/>
        <v/>
      </c>
      <c r="S167" s="104" t="str">
        <f t="shared" si="26"/>
        <v/>
      </c>
    </row>
    <row r="168" spans="1:19" x14ac:dyDescent="0.3">
      <c r="A168" s="19" t="s">
        <v>462</v>
      </c>
      <c r="B168" s="40" t="s">
        <v>133</v>
      </c>
      <c r="C168" s="41" t="s">
        <v>134</v>
      </c>
      <c r="D168" s="22">
        <v>0</v>
      </c>
      <c r="E168" s="23">
        <v>0</v>
      </c>
      <c r="F168" s="23">
        <v>0</v>
      </c>
      <c r="G168" s="23">
        <v>0</v>
      </c>
      <c r="H168" s="97" t="str">
        <f t="shared" si="23"/>
        <v/>
      </c>
      <c r="I168" s="98">
        <v>32</v>
      </c>
      <c r="J168" s="99">
        <v>12</v>
      </c>
      <c r="K168" s="99">
        <v>1</v>
      </c>
      <c r="L168" s="100">
        <f t="shared" si="24"/>
        <v>8.3333333333333329E-2</v>
      </c>
      <c r="M168" s="28"/>
      <c r="N168" s="99">
        <v>12</v>
      </c>
      <c r="O168" s="101">
        <f t="shared" si="25"/>
        <v>0.5</v>
      </c>
      <c r="P168" s="102">
        <f t="shared" si="27"/>
        <v>32</v>
      </c>
      <c r="Q168" s="103">
        <f t="shared" si="28"/>
        <v>12</v>
      </c>
      <c r="R168" s="103">
        <f t="shared" si="29"/>
        <v>12</v>
      </c>
      <c r="S168" s="104">
        <f t="shared" si="26"/>
        <v>0.5</v>
      </c>
    </row>
    <row r="169" spans="1:19" x14ac:dyDescent="0.3">
      <c r="A169" s="19" t="s">
        <v>462</v>
      </c>
      <c r="B169" s="40" t="s">
        <v>135</v>
      </c>
      <c r="C169" s="41" t="s">
        <v>136</v>
      </c>
      <c r="D169" s="22">
        <v>0</v>
      </c>
      <c r="E169" s="23">
        <v>0</v>
      </c>
      <c r="F169" s="23">
        <v>0</v>
      </c>
      <c r="G169" s="23">
        <v>0</v>
      </c>
      <c r="H169" s="97" t="str">
        <f t="shared" si="23"/>
        <v/>
      </c>
      <c r="I169" s="98">
        <v>0</v>
      </c>
      <c r="J169" s="99">
        <v>0</v>
      </c>
      <c r="K169" s="99">
        <v>0</v>
      </c>
      <c r="L169" s="100" t="str">
        <f t="shared" si="24"/>
        <v/>
      </c>
      <c r="M169" s="28"/>
      <c r="N169" s="99">
        <v>0</v>
      </c>
      <c r="O169" s="101" t="str">
        <f t="shared" si="25"/>
        <v/>
      </c>
      <c r="P169" s="102" t="str">
        <f t="shared" si="27"/>
        <v/>
      </c>
      <c r="Q169" s="103" t="str">
        <f t="shared" si="28"/>
        <v/>
      </c>
      <c r="R169" s="103" t="str">
        <f t="shared" si="29"/>
        <v/>
      </c>
      <c r="S169" s="104" t="str">
        <f t="shared" si="26"/>
        <v/>
      </c>
    </row>
    <row r="170" spans="1:19" x14ac:dyDescent="0.3">
      <c r="A170" s="19" t="s">
        <v>462</v>
      </c>
      <c r="B170" s="40" t="s">
        <v>137</v>
      </c>
      <c r="C170" s="41" t="s">
        <v>141</v>
      </c>
      <c r="D170" s="22">
        <v>0</v>
      </c>
      <c r="E170" s="23">
        <v>0</v>
      </c>
      <c r="F170" s="23">
        <v>0</v>
      </c>
      <c r="G170" s="23">
        <v>0</v>
      </c>
      <c r="H170" s="97" t="str">
        <f t="shared" si="23"/>
        <v/>
      </c>
      <c r="I170" s="98">
        <v>0</v>
      </c>
      <c r="J170" s="99">
        <v>0</v>
      </c>
      <c r="K170" s="99">
        <v>0</v>
      </c>
      <c r="L170" s="100" t="str">
        <f t="shared" si="24"/>
        <v/>
      </c>
      <c r="M170" s="28"/>
      <c r="N170" s="99">
        <v>0</v>
      </c>
      <c r="O170" s="101" t="str">
        <f t="shared" si="25"/>
        <v/>
      </c>
      <c r="P170" s="102" t="str">
        <f t="shared" si="27"/>
        <v/>
      </c>
      <c r="Q170" s="103" t="str">
        <f t="shared" si="28"/>
        <v/>
      </c>
      <c r="R170" s="103" t="str">
        <f t="shared" si="29"/>
        <v/>
      </c>
      <c r="S170" s="104" t="str">
        <f t="shared" si="26"/>
        <v/>
      </c>
    </row>
    <row r="171" spans="1:19" x14ac:dyDescent="0.3">
      <c r="A171" s="19" t="s">
        <v>462</v>
      </c>
      <c r="B171" s="40" t="s">
        <v>145</v>
      </c>
      <c r="C171" s="41" t="s">
        <v>146</v>
      </c>
      <c r="D171" s="22">
        <v>0</v>
      </c>
      <c r="E171" s="23">
        <v>0</v>
      </c>
      <c r="F171" s="23">
        <v>0</v>
      </c>
      <c r="G171" s="23">
        <v>0</v>
      </c>
      <c r="H171" s="97" t="str">
        <f t="shared" si="23"/>
        <v/>
      </c>
      <c r="I171" s="98">
        <v>8</v>
      </c>
      <c r="J171" s="99">
        <v>8</v>
      </c>
      <c r="K171" s="99">
        <v>5</v>
      </c>
      <c r="L171" s="100">
        <f t="shared" si="24"/>
        <v>0.625</v>
      </c>
      <c r="M171" s="28"/>
      <c r="N171" s="99">
        <v>0</v>
      </c>
      <c r="O171" s="101">
        <f t="shared" si="25"/>
        <v>0</v>
      </c>
      <c r="P171" s="102">
        <f t="shared" ref="P171:P202" si="30">IF(SUM(D171,I171)&gt;0,SUM(D171,I171),"")</f>
        <v>8</v>
      </c>
      <c r="Q171" s="103">
        <f t="shared" ref="Q171:Q202" si="31">IF(SUM(E171,J171, M171)&gt;0,SUM(E171,J171, M171),"")</f>
        <v>8</v>
      </c>
      <c r="R171" s="103" t="str">
        <f t="shared" ref="R171:R202" si="32">IF(SUM(G171,N171)&gt;0,SUM(G171,N171),"")</f>
        <v/>
      </c>
      <c r="S171" s="104" t="str">
        <f t="shared" si="26"/>
        <v/>
      </c>
    </row>
    <row r="172" spans="1:19" x14ac:dyDescent="0.3">
      <c r="A172" s="19" t="s">
        <v>462</v>
      </c>
      <c r="B172" s="40" t="s">
        <v>147</v>
      </c>
      <c r="C172" s="41" t="s">
        <v>471</v>
      </c>
      <c r="D172" s="22">
        <v>0</v>
      </c>
      <c r="E172" s="23">
        <v>0</v>
      </c>
      <c r="F172" s="23">
        <v>0</v>
      </c>
      <c r="G172" s="23">
        <v>0</v>
      </c>
      <c r="H172" s="97" t="str">
        <f t="shared" si="23"/>
        <v/>
      </c>
      <c r="I172" s="98">
        <v>0</v>
      </c>
      <c r="J172" s="99">
        <v>0</v>
      </c>
      <c r="K172" s="99">
        <v>0</v>
      </c>
      <c r="L172" s="100" t="str">
        <f t="shared" si="24"/>
        <v/>
      </c>
      <c r="M172" s="28"/>
      <c r="N172" s="99">
        <v>0</v>
      </c>
      <c r="O172" s="101" t="str">
        <f t="shared" si="25"/>
        <v/>
      </c>
      <c r="P172" s="102" t="str">
        <f t="shared" si="30"/>
        <v/>
      </c>
      <c r="Q172" s="103" t="str">
        <f t="shared" si="31"/>
        <v/>
      </c>
      <c r="R172" s="103" t="str">
        <f t="shared" si="32"/>
        <v/>
      </c>
      <c r="S172" s="104" t="str">
        <f t="shared" si="26"/>
        <v/>
      </c>
    </row>
    <row r="173" spans="1:19" x14ac:dyDescent="0.3">
      <c r="A173" s="19" t="s">
        <v>462</v>
      </c>
      <c r="B173" s="40" t="s">
        <v>157</v>
      </c>
      <c r="C173" s="41" t="s">
        <v>158</v>
      </c>
      <c r="D173" s="22">
        <v>0</v>
      </c>
      <c r="E173" s="23">
        <v>0</v>
      </c>
      <c r="F173" s="23">
        <v>0</v>
      </c>
      <c r="G173" s="23">
        <v>0</v>
      </c>
      <c r="H173" s="97" t="str">
        <f t="shared" si="23"/>
        <v/>
      </c>
      <c r="I173" s="98">
        <v>0</v>
      </c>
      <c r="J173" s="99">
        <v>0</v>
      </c>
      <c r="K173" s="99">
        <v>0</v>
      </c>
      <c r="L173" s="100" t="str">
        <f t="shared" si="24"/>
        <v/>
      </c>
      <c r="M173" s="28"/>
      <c r="N173" s="99">
        <v>0</v>
      </c>
      <c r="O173" s="101" t="str">
        <f t="shared" si="25"/>
        <v/>
      </c>
      <c r="P173" s="102" t="str">
        <f t="shared" si="30"/>
        <v/>
      </c>
      <c r="Q173" s="103" t="str">
        <f t="shared" si="31"/>
        <v/>
      </c>
      <c r="R173" s="103" t="str">
        <f t="shared" si="32"/>
        <v/>
      </c>
      <c r="S173" s="104" t="str">
        <f t="shared" si="26"/>
        <v/>
      </c>
    </row>
    <row r="174" spans="1:19" ht="27.6" x14ac:dyDescent="0.3">
      <c r="A174" s="19" t="s">
        <v>462</v>
      </c>
      <c r="B174" s="40" t="s">
        <v>170</v>
      </c>
      <c r="C174" s="41" t="s">
        <v>171</v>
      </c>
      <c r="D174" s="22">
        <v>0</v>
      </c>
      <c r="E174" s="23">
        <v>0</v>
      </c>
      <c r="F174" s="23">
        <v>0</v>
      </c>
      <c r="G174" s="23">
        <v>0</v>
      </c>
      <c r="H174" s="97" t="str">
        <f t="shared" si="23"/>
        <v/>
      </c>
      <c r="I174" s="98">
        <v>4</v>
      </c>
      <c r="J174" s="99">
        <v>4</v>
      </c>
      <c r="K174" s="99">
        <v>0</v>
      </c>
      <c r="L174" s="100">
        <f t="shared" si="24"/>
        <v>0</v>
      </c>
      <c r="M174" s="28"/>
      <c r="N174" s="99">
        <v>0</v>
      </c>
      <c r="O174" s="101">
        <f t="shared" si="25"/>
        <v>0</v>
      </c>
      <c r="P174" s="102">
        <f t="shared" si="30"/>
        <v>4</v>
      </c>
      <c r="Q174" s="103">
        <f t="shared" si="31"/>
        <v>4</v>
      </c>
      <c r="R174" s="103" t="str">
        <f t="shared" si="32"/>
        <v/>
      </c>
      <c r="S174" s="104" t="str">
        <f t="shared" si="26"/>
        <v/>
      </c>
    </row>
    <row r="175" spans="1:19" x14ac:dyDescent="0.3">
      <c r="A175" s="19" t="s">
        <v>462</v>
      </c>
      <c r="B175" s="40" t="s">
        <v>172</v>
      </c>
      <c r="C175" s="41" t="s">
        <v>173</v>
      </c>
      <c r="D175" s="22">
        <v>0</v>
      </c>
      <c r="E175" s="23">
        <v>0</v>
      </c>
      <c r="F175" s="23">
        <v>0</v>
      </c>
      <c r="G175" s="23">
        <v>0</v>
      </c>
      <c r="H175" s="97" t="str">
        <f t="shared" si="23"/>
        <v/>
      </c>
      <c r="I175" s="98">
        <v>0</v>
      </c>
      <c r="J175" s="99">
        <v>0</v>
      </c>
      <c r="K175" s="99">
        <v>0</v>
      </c>
      <c r="L175" s="100" t="str">
        <f t="shared" si="24"/>
        <v/>
      </c>
      <c r="M175" s="28"/>
      <c r="N175" s="99">
        <v>0</v>
      </c>
      <c r="O175" s="101" t="str">
        <f t="shared" si="25"/>
        <v/>
      </c>
      <c r="P175" s="102" t="str">
        <f t="shared" si="30"/>
        <v/>
      </c>
      <c r="Q175" s="103" t="str">
        <f t="shared" si="31"/>
        <v/>
      </c>
      <c r="R175" s="103" t="str">
        <f t="shared" si="32"/>
        <v/>
      </c>
      <c r="S175" s="104" t="str">
        <f t="shared" si="26"/>
        <v/>
      </c>
    </row>
    <row r="176" spans="1:19" x14ac:dyDescent="0.3">
      <c r="A176" s="19" t="s">
        <v>462</v>
      </c>
      <c r="B176" s="40" t="s">
        <v>172</v>
      </c>
      <c r="C176" s="41" t="s">
        <v>175</v>
      </c>
      <c r="D176" s="22">
        <v>0</v>
      </c>
      <c r="E176" s="23">
        <v>0</v>
      </c>
      <c r="F176" s="23">
        <v>0</v>
      </c>
      <c r="G176" s="23">
        <v>0</v>
      </c>
      <c r="H176" s="97" t="str">
        <f t="shared" si="23"/>
        <v/>
      </c>
      <c r="I176" s="98">
        <v>1</v>
      </c>
      <c r="J176" s="99">
        <v>1</v>
      </c>
      <c r="K176" s="99">
        <v>0</v>
      </c>
      <c r="L176" s="100">
        <f t="shared" si="24"/>
        <v>0</v>
      </c>
      <c r="M176" s="28"/>
      <c r="N176" s="99">
        <v>0</v>
      </c>
      <c r="O176" s="101">
        <f t="shared" si="25"/>
        <v>0</v>
      </c>
      <c r="P176" s="102">
        <f t="shared" si="30"/>
        <v>1</v>
      </c>
      <c r="Q176" s="103">
        <f t="shared" si="31"/>
        <v>1</v>
      </c>
      <c r="R176" s="103" t="str">
        <f t="shared" si="32"/>
        <v/>
      </c>
      <c r="S176" s="104" t="str">
        <f t="shared" si="26"/>
        <v/>
      </c>
    </row>
    <row r="177" spans="1:19" x14ac:dyDescent="0.3">
      <c r="A177" s="19" t="s">
        <v>462</v>
      </c>
      <c r="B177" s="40" t="s">
        <v>178</v>
      </c>
      <c r="C177" s="41" t="s">
        <v>184</v>
      </c>
      <c r="D177" s="22">
        <v>0</v>
      </c>
      <c r="E177" s="23">
        <v>0</v>
      </c>
      <c r="F177" s="23">
        <v>0</v>
      </c>
      <c r="G177" s="23">
        <v>0</v>
      </c>
      <c r="H177" s="97" t="str">
        <f t="shared" si="23"/>
        <v/>
      </c>
      <c r="I177" s="98">
        <v>377</v>
      </c>
      <c r="J177" s="99">
        <v>294</v>
      </c>
      <c r="K177" s="99">
        <v>15</v>
      </c>
      <c r="L177" s="100">
        <f t="shared" si="24"/>
        <v>5.1020408163265307E-2</v>
      </c>
      <c r="M177" s="28"/>
      <c r="N177" s="99">
        <v>83</v>
      </c>
      <c r="O177" s="101">
        <f t="shared" si="25"/>
        <v>0.22015915119363394</v>
      </c>
      <c r="P177" s="102">
        <f t="shared" si="30"/>
        <v>377</v>
      </c>
      <c r="Q177" s="103">
        <f t="shared" si="31"/>
        <v>294</v>
      </c>
      <c r="R177" s="103">
        <f t="shared" si="32"/>
        <v>83</v>
      </c>
      <c r="S177" s="104">
        <f t="shared" si="26"/>
        <v>0.22015915119363394</v>
      </c>
    </row>
    <row r="178" spans="1:19" x14ac:dyDescent="0.3">
      <c r="A178" s="19" t="s">
        <v>462</v>
      </c>
      <c r="B178" s="40" t="s">
        <v>185</v>
      </c>
      <c r="C178" s="41" t="s">
        <v>186</v>
      </c>
      <c r="D178" s="22">
        <v>0</v>
      </c>
      <c r="E178" s="23">
        <v>0</v>
      </c>
      <c r="F178" s="23">
        <v>0</v>
      </c>
      <c r="G178" s="23">
        <v>0</v>
      </c>
      <c r="H178" s="97" t="str">
        <f t="shared" si="23"/>
        <v/>
      </c>
      <c r="I178" s="98">
        <v>24</v>
      </c>
      <c r="J178" s="99">
        <v>19</v>
      </c>
      <c r="K178" s="99">
        <v>12</v>
      </c>
      <c r="L178" s="100">
        <f t="shared" si="24"/>
        <v>0.63157894736842102</v>
      </c>
      <c r="M178" s="28"/>
      <c r="N178" s="99">
        <v>5</v>
      </c>
      <c r="O178" s="101">
        <f t="shared" si="25"/>
        <v>0.20833333333333334</v>
      </c>
      <c r="P178" s="102">
        <f t="shared" si="30"/>
        <v>24</v>
      </c>
      <c r="Q178" s="103">
        <f t="shared" si="31"/>
        <v>19</v>
      </c>
      <c r="R178" s="103">
        <f t="shared" si="32"/>
        <v>5</v>
      </c>
      <c r="S178" s="104">
        <f t="shared" si="26"/>
        <v>0.20833333333333334</v>
      </c>
    </row>
    <row r="179" spans="1:19" x14ac:dyDescent="0.3">
      <c r="A179" s="19" t="s">
        <v>462</v>
      </c>
      <c r="B179" s="40" t="s">
        <v>187</v>
      </c>
      <c r="C179" s="41" t="s">
        <v>188</v>
      </c>
      <c r="D179" s="22">
        <v>0</v>
      </c>
      <c r="E179" s="23">
        <v>0</v>
      </c>
      <c r="F179" s="23">
        <v>0</v>
      </c>
      <c r="G179" s="23">
        <v>0</v>
      </c>
      <c r="H179" s="97" t="str">
        <f t="shared" si="23"/>
        <v/>
      </c>
      <c r="I179" s="98">
        <v>90</v>
      </c>
      <c r="J179" s="99">
        <v>82</v>
      </c>
      <c r="K179" s="99">
        <v>74</v>
      </c>
      <c r="L179" s="100">
        <f t="shared" si="24"/>
        <v>0.90243902439024393</v>
      </c>
      <c r="M179" s="28"/>
      <c r="N179" s="99">
        <v>8</v>
      </c>
      <c r="O179" s="101">
        <f t="shared" si="25"/>
        <v>8.8888888888888892E-2</v>
      </c>
      <c r="P179" s="102">
        <f t="shared" si="30"/>
        <v>90</v>
      </c>
      <c r="Q179" s="103">
        <f t="shared" si="31"/>
        <v>82</v>
      </c>
      <c r="R179" s="103">
        <f t="shared" si="32"/>
        <v>8</v>
      </c>
      <c r="S179" s="104">
        <f t="shared" si="26"/>
        <v>8.8888888888888892E-2</v>
      </c>
    </row>
    <row r="180" spans="1:19" x14ac:dyDescent="0.3">
      <c r="A180" s="19" t="s">
        <v>462</v>
      </c>
      <c r="B180" s="40" t="s">
        <v>189</v>
      </c>
      <c r="C180" s="41" t="s">
        <v>190</v>
      </c>
      <c r="D180" s="22">
        <v>0</v>
      </c>
      <c r="E180" s="23">
        <v>0</v>
      </c>
      <c r="F180" s="23">
        <v>0</v>
      </c>
      <c r="G180" s="23">
        <v>0</v>
      </c>
      <c r="H180" s="97" t="str">
        <f t="shared" si="23"/>
        <v/>
      </c>
      <c r="I180" s="98">
        <v>74</v>
      </c>
      <c r="J180" s="99">
        <v>54</v>
      </c>
      <c r="K180" s="99">
        <v>12</v>
      </c>
      <c r="L180" s="100">
        <f t="shared" si="24"/>
        <v>0.22222222222222221</v>
      </c>
      <c r="M180" s="28"/>
      <c r="N180" s="99">
        <v>15</v>
      </c>
      <c r="O180" s="101">
        <f t="shared" si="25"/>
        <v>0.21739130434782608</v>
      </c>
      <c r="P180" s="102">
        <f t="shared" si="30"/>
        <v>74</v>
      </c>
      <c r="Q180" s="103">
        <f t="shared" si="31"/>
        <v>54</v>
      </c>
      <c r="R180" s="103">
        <f t="shared" si="32"/>
        <v>15</v>
      </c>
      <c r="S180" s="104">
        <f t="shared" si="26"/>
        <v>0.21739130434782608</v>
      </c>
    </row>
    <row r="181" spans="1:19" x14ac:dyDescent="0.3">
      <c r="A181" s="19" t="s">
        <v>462</v>
      </c>
      <c r="B181" s="40" t="s">
        <v>189</v>
      </c>
      <c r="C181" s="41" t="s">
        <v>191</v>
      </c>
      <c r="D181" s="22">
        <v>0</v>
      </c>
      <c r="E181" s="23">
        <v>0</v>
      </c>
      <c r="F181" s="23">
        <v>0</v>
      </c>
      <c r="G181" s="23">
        <v>0</v>
      </c>
      <c r="H181" s="97" t="str">
        <f t="shared" si="23"/>
        <v/>
      </c>
      <c r="I181" s="98">
        <v>71</v>
      </c>
      <c r="J181" s="99">
        <v>48</v>
      </c>
      <c r="K181" s="99">
        <v>29</v>
      </c>
      <c r="L181" s="100">
        <f t="shared" si="24"/>
        <v>0.60416666666666663</v>
      </c>
      <c r="M181" s="28"/>
      <c r="N181" s="99">
        <v>22</v>
      </c>
      <c r="O181" s="101">
        <f t="shared" si="25"/>
        <v>0.31428571428571428</v>
      </c>
      <c r="P181" s="102">
        <f t="shared" si="30"/>
        <v>71</v>
      </c>
      <c r="Q181" s="103">
        <f t="shared" si="31"/>
        <v>48</v>
      </c>
      <c r="R181" s="103">
        <f t="shared" si="32"/>
        <v>22</v>
      </c>
      <c r="S181" s="104">
        <f t="shared" si="26"/>
        <v>0.31428571428571428</v>
      </c>
    </row>
    <row r="182" spans="1:19" x14ac:dyDescent="0.3">
      <c r="A182" s="19" t="s">
        <v>462</v>
      </c>
      <c r="B182" s="40" t="s">
        <v>192</v>
      </c>
      <c r="C182" s="41" t="s">
        <v>193</v>
      </c>
      <c r="D182" s="22">
        <v>0</v>
      </c>
      <c r="E182" s="23">
        <v>0</v>
      </c>
      <c r="F182" s="23">
        <v>0</v>
      </c>
      <c r="G182" s="23">
        <v>0</v>
      </c>
      <c r="H182" s="97" t="str">
        <f t="shared" si="23"/>
        <v/>
      </c>
      <c r="I182" s="98">
        <v>13</v>
      </c>
      <c r="J182" s="99">
        <v>12</v>
      </c>
      <c r="K182" s="99">
        <v>0</v>
      </c>
      <c r="L182" s="100">
        <f t="shared" si="24"/>
        <v>0</v>
      </c>
      <c r="M182" s="28"/>
      <c r="N182" s="99">
        <v>1</v>
      </c>
      <c r="O182" s="101">
        <f t="shared" si="25"/>
        <v>7.6923076923076927E-2</v>
      </c>
      <c r="P182" s="102">
        <f t="shared" si="30"/>
        <v>13</v>
      </c>
      <c r="Q182" s="103">
        <f t="shared" si="31"/>
        <v>12</v>
      </c>
      <c r="R182" s="103">
        <f t="shared" si="32"/>
        <v>1</v>
      </c>
      <c r="S182" s="104">
        <f t="shared" si="26"/>
        <v>7.6923076923076927E-2</v>
      </c>
    </row>
    <row r="183" spans="1:19" x14ac:dyDescent="0.3">
      <c r="A183" s="19" t="s">
        <v>462</v>
      </c>
      <c r="B183" s="40" t="s">
        <v>194</v>
      </c>
      <c r="C183" s="41" t="s">
        <v>195</v>
      </c>
      <c r="D183" s="22">
        <v>0</v>
      </c>
      <c r="E183" s="23">
        <v>0</v>
      </c>
      <c r="F183" s="23">
        <v>0</v>
      </c>
      <c r="G183" s="23">
        <v>0</v>
      </c>
      <c r="H183" s="97" t="str">
        <f t="shared" si="23"/>
        <v/>
      </c>
      <c r="I183" s="98">
        <v>0</v>
      </c>
      <c r="J183" s="99">
        <v>0</v>
      </c>
      <c r="K183" s="99">
        <v>0</v>
      </c>
      <c r="L183" s="100" t="str">
        <f t="shared" si="24"/>
        <v/>
      </c>
      <c r="M183" s="28"/>
      <c r="N183" s="99">
        <v>0</v>
      </c>
      <c r="O183" s="101" t="str">
        <f t="shared" si="25"/>
        <v/>
      </c>
      <c r="P183" s="102" t="str">
        <f t="shared" si="30"/>
        <v/>
      </c>
      <c r="Q183" s="103" t="str">
        <f t="shared" si="31"/>
        <v/>
      </c>
      <c r="R183" s="103" t="str">
        <f t="shared" si="32"/>
        <v/>
      </c>
      <c r="S183" s="104" t="str">
        <f t="shared" si="26"/>
        <v/>
      </c>
    </row>
    <row r="184" spans="1:19" x14ac:dyDescent="0.3">
      <c r="A184" s="19" t="s">
        <v>462</v>
      </c>
      <c r="B184" s="40" t="s">
        <v>194</v>
      </c>
      <c r="C184" s="41" t="s">
        <v>197</v>
      </c>
      <c r="D184" s="22">
        <v>0</v>
      </c>
      <c r="E184" s="23">
        <v>0</v>
      </c>
      <c r="F184" s="23">
        <v>0</v>
      </c>
      <c r="G184" s="23">
        <v>0</v>
      </c>
      <c r="H184" s="97" t="str">
        <f t="shared" si="23"/>
        <v/>
      </c>
      <c r="I184" s="98">
        <v>21</v>
      </c>
      <c r="J184" s="99">
        <v>17</v>
      </c>
      <c r="K184" s="99">
        <v>9</v>
      </c>
      <c r="L184" s="100">
        <f t="shared" si="24"/>
        <v>0.52941176470588236</v>
      </c>
      <c r="M184" s="28"/>
      <c r="N184" s="99">
        <v>1</v>
      </c>
      <c r="O184" s="101">
        <f t="shared" si="25"/>
        <v>5.5555555555555552E-2</v>
      </c>
      <c r="P184" s="102">
        <f t="shared" si="30"/>
        <v>21</v>
      </c>
      <c r="Q184" s="103">
        <f t="shared" si="31"/>
        <v>17</v>
      </c>
      <c r="R184" s="103">
        <f t="shared" si="32"/>
        <v>1</v>
      </c>
      <c r="S184" s="104">
        <f t="shared" si="26"/>
        <v>5.5555555555555552E-2</v>
      </c>
    </row>
    <row r="185" spans="1:19" x14ac:dyDescent="0.3">
      <c r="A185" s="19" t="s">
        <v>462</v>
      </c>
      <c r="B185" s="40" t="s">
        <v>198</v>
      </c>
      <c r="C185" s="41" t="s">
        <v>202</v>
      </c>
      <c r="D185" s="22">
        <v>0</v>
      </c>
      <c r="E185" s="23">
        <v>0</v>
      </c>
      <c r="F185" s="23">
        <v>0</v>
      </c>
      <c r="G185" s="23">
        <v>0</v>
      </c>
      <c r="H185" s="97" t="str">
        <f t="shared" si="23"/>
        <v/>
      </c>
      <c r="I185" s="98">
        <v>3</v>
      </c>
      <c r="J185" s="99">
        <v>3</v>
      </c>
      <c r="K185" s="99">
        <v>3</v>
      </c>
      <c r="L185" s="100">
        <f t="shared" si="24"/>
        <v>1</v>
      </c>
      <c r="M185" s="28"/>
      <c r="N185" s="99">
        <v>0</v>
      </c>
      <c r="O185" s="101">
        <f t="shared" si="25"/>
        <v>0</v>
      </c>
      <c r="P185" s="102">
        <f t="shared" si="30"/>
        <v>3</v>
      </c>
      <c r="Q185" s="103">
        <f t="shared" si="31"/>
        <v>3</v>
      </c>
      <c r="R185" s="103" t="str">
        <f t="shared" si="32"/>
        <v/>
      </c>
      <c r="S185" s="104" t="str">
        <f t="shared" si="26"/>
        <v/>
      </c>
    </row>
    <row r="186" spans="1:19" x14ac:dyDescent="0.3">
      <c r="A186" s="19" t="s">
        <v>462</v>
      </c>
      <c r="B186" s="40" t="s">
        <v>206</v>
      </c>
      <c r="C186" s="41" t="s">
        <v>208</v>
      </c>
      <c r="D186" s="22">
        <v>0</v>
      </c>
      <c r="E186" s="23">
        <v>0</v>
      </c>
      <c r="F186" s="23">
        <v>0</v>
      </c>
      <c r="G186" s="23">
        <v>0</v>
      </c>
      <c r="H186" s="97" t="str">
        <f t="shared" si="23"/>
        <v/>
      </c>
      <c r="I186" s="98">
        <v>4</v>
      </c>
      <c r="J186" s="99">
        <v>4</v>
      </c>
      <c r="K186" s="99">
        <v>1</v>
      </c>
      <c r="L186" s="100">
        <f t="shared" si="24"/>
        <v>0.25</v>
      </c>
      <c r="M186" s="28"/>
      <c r="N186" s="99">
        <v>0</v>
      </c>
      <c r="O186" s="101">
        <f t="shared" si="25"/>
        <v>0</v>
      </c>
      <c r="P186" s="102">
        <f t="shared" si="30"/>
        <v>4</v>
      </c>
      <c r="Q186" s="103">
        <f t="shared" si="31"/>
        <v>4</v>
      </c>
      <c r="R186" s="103" t="str">
        <f t="shared" si="32"/>
        <v/>
      </c>
      <c r="S186" s="104" t="str">
        <f t="shared" si="26"/>
        <v/>
      </c>
    </row>
    <row r="187" spans="1:19" x14ac:dyDescent="0.3">
      <c r="A187" s="19" t="s">
        <v>462</v>
      </c>
      <c r="B187" s="40" t="s">
        <v>209</v>
      </c>
      <c r="C187" s="41" t="s">
        <v>210</v>
      </c>
      <c r="D187" s="22">
        <v>0</v>
      </c>
      <c r="E187" s="23">
        <v>0</v>
      </c>
      <c r="F187" s="23">
        <v>0</v>
      </c>
      <c r="G187" s="23">
        <v>0</v>
      </c>
      <c r="H187" s="97" t="str">
        <f t="shared" si="23"/>
        <v/>
      </c>
      <c r="I187" s="98">
        <v>114</v>
      </c>
      <c r="J187" s="99">
        <v>91</v>
      </c>
      <c r="K187" s="99">
        <v>39</v>
      </c>
      <c r="L187" s="100">
        <f t="shared" si="24"/>
        <v>0.42857142857142855</v>
      </c>
      <c r="M187" s="28"/>
      <c r="N187" s="99">
        <v>22</v>
      </c>
      <c r="O187" s="101">
        <f t="shared" si="25"/>
        <v>0.19469026548672566</v>
      </c>
      <c r="P187" s="102">
        <f t="shared" si="30"/>
        <v>114</v>
      </c>
      <c r="Q187" s="103">
        <f t="shared" si="31"/>
        <v>91</v>
      </c>
      <c r="R187" s="103">
        <f t="shared" si="32"/>
        <v>22</v>
      </c>
      <c r="S187" s="104">
        <f t="shared" si="26"/>
        <v>0.19469026548672566</v>
      </c>
    </row>
    <row r="188" spans="1:19" x14ac:dyDescent="0.3">
      <c r="A188" s="19" t="s">
        <v>462</v>
      </c>
      <c r="B188" s="40" t="s">
        <v>211</v>
      </c>
      <c r="C188" s="41" t="s">
        <v>213</v>
      </c>
      <c r="D188" s="22">
        <v>0</v>
      </c>
      <c r="E188" s="23">
        <v>0</v>
      </c>
      <c r="F188" s="23">
        <v>0</v>
      </c>
      <c r="G188" s="23">
        <v>0</v>
      </c>
      <c r="H188" s="97" t="str">
        <f t="shared" si="23"/>
        <v/>
      </c>
      <c r="I188" s="98">
        <v>131</v>
      </c>
      <c r="J188" s="99">
        <v>127</v>
      </c>
      <c r="K188" s="99">
        <v>23</v>
      </c>
      <c r="L188" s="100">
        <f t="shared" si="24"/>
        <v>0.18110236220472442</v>
      </c>
      <c r="M188" s="28"/>
      <c r="N188" s="99">
        <v>3</v>
      </c>
      <c r="O188" s="101">
        <f t="shared" si="25"/>
        <v>2.3076923076923078E-2</v>
      </c>
      <c r="P188" s="102">
        <f t="shared" si="30"/>
        <v>131</v>
      </c>
      <c r="Q188" s="103">
        <f t="shared" si="31"/>
        <v>127</v>
      </c>
      <c r="R188" s="103">
        <f t="shared" si="32"/>
        <v>3</v>
      </c>
      <c r="S188" s="104">
        <f t="shared" si="26"/>
        <v>2.3076923076923078E-2</v>
      </c>
    </row>
    <row r="189" spans="1:19" x14ac:dyDescent="0.3">
      <c r="A189" s="19" t="s">
        <v>462</v>
      </c>
      <c r="B189" s="40" t="s">
        <v>214</v>
      </c>
      <c r="C189" s="41" t="s">
        <v>215</v>
      </c>
      <c r="D189" s="22">
        <v>0</v>
      </c>
      <c r="E189" s="23">
        <v>0</v>
      </c>
      <c r="F189" s="23">
        <v>0</v>
      </c>
      <c r="G189" s="23">
        <v>0</v>
      </c>
      <c r="H189" s="97" t="str">
        <f t="shared" si="23"/>
        <v/>
      </c>
      <c r="I189" s="98">
        <v>56</v>
      </c>
      <c r="J189" s="99">
        <v>53</v>
      </c>
      <c r="K189" s="99">
        <v>10</v>
      </c>
      <c r="L189" s="100">
        <f t="shared" si="24"/>
        <v>0.18867924528301888</v>
      </c>
      <c r="M189" s="28"/>
      <c r="N189" s="99">
        <v>3</v>
      </c>
      <c r="O189" s="101">
        <f t="shared" si="25"/>
        <v>5.3571428571428568E-2</v>
      </c>
      <c r="P189" s="102">
        <f t="shared" si="30"/>
        <v>56</v>
      </c>
      <c r="Q189" s="103">
        <f t="shared" si="31"/>
        <v>53</v>
      </c>
      <c r="R189" s="103">
        <f t="shared" si="32"/>
        <v>3</v>
      </c>
      <c r="S189" s="104">
        <f t="shared" si="26"/>
        <v>5.3571428571428568E-2</v>
      </c>
    </row>
    <row r="190" spans="1:19" x14ac:dyDescent="0.3">
      <c r="A190" s="19" t="s">
        <v>462</v>
      </c>
      <c r="B190" s="40" t="s">
        <v>218</v>
      </c>
      <c r="C190" s="41" t="s">
        <v>218</v>
      </c>
      <c r="D190" s="22">
        <v>0</v>
      </c>
      <c r="E190" s="23">
        <v>0</v>
      </c>
      <c r="F190" s="23">
        <v>0</v>
      </c>
      <c r="G190" s="23">
        <v>0</v>
      </c>
      <c r="H190" s="97" t="str">
        <f t="shared" si="23"/>
        <v/>
      </c>
      <c r="I190" s="98">
        <v>19</v>
      </c>
      <c r="J190" s="99">
        <v>19</v>
      </c>
      <c r="K190" s="99">
        <v>15</v>
      </c>
      <c r="L190" s="100">
        <f t="shared" si="24"/>
        <v>0.78947368421052633</v>
      </c>
      <c r="M190" s="28"/>
      <c r="N190" s="99">
        <v>0</v>
      </c>
      <c r="O190" s="101">
        <f t="shared" si="25"/>
        <v>0</v>
      </c>
      <c r="P190" s="102">
        <f t="shared" si="30"/>
        <v>19</v>
      </c>
      <c r="Q190" s="103">
        <f t="shared" si="31"/>
        <v>19</v>
      </c>
      <c r="R190" s="103" t="str">
        <f t="shared" si="32"/>
        <v/>
      </c>
      <c r="S190" s="104" t="str">
        <f t="shared" si="26"/>
        <v/>
      </c>
    </row>
    <row r="191" spans="1:19" x14ac:dyDescent="0.3">
      <c r="A191" s="19" t="s">
        <v>462</v>
      </c>
      <c r="B191" s="40" t="s">
        <v>225</v>
      </c>
      <c r="C191" s="41" t="s">
        <v>226</v>
      </c>
      <c r="D191" s="22">
        <v>0</v>
      </c>
      <c r="E191" s="23">
        <v>0</v>
      </c>
      <c r="F191" s="23">
        <v>0</v>
      </c>
      <c r="G191" s="23">
        <v>0</v>
      </c>
      <c r="H191" s="97" t="str">
        <f t="shared" si="23"/>
        <v/>
      </c>
      <c r="I191" s="98">
        <v>121</v>
      </c>
      <c r="J191" s="99">
        <v>100</v>
      </c>
      <c r="K191" s="99">
        <v>57</v>
      </c>
      <c r="L191" s="100">
        <f t="shared" si="24"/>
        <v>0.56999999999999995</v>
      </c>
      <c r="M191" s="28"/>
      <c r="N191" s="99">
        <v>20</v>
      </c>
      <c r="O191" s="101">
        <f t="shared" si="25"/>
        <v>0.16666666666666666</v>
      </c>
      <c r="P191" s="102">
        <f t="shared" si="30"/>
        <v>121</v>
      </c>
      <c r="Q191" s="103">
        <f t="shared" si="31"/>
        <v>100</v>
      </c>
      <c r="R191" s="103">
        <f t="shared" si="32"/>
        <v>20</v>
      </c>
      <c r="S191" s="104">
        <f t="shared" si="26"/>
        <v>0.16666666666666666</v>
      </c>
    </row>
    <row r="192" spans="1:19" x14ac:dyDescent="0.3">
      <c r="A192" s="19" t="s">
        <v>462</v>
      </c>
      <c r="B192" s="40" t="s">
        <v>232</v>
      </c>
      <c r="C192" s="41" t="s">
        <v>233</v>
      </c>
      <c r="D192" s="22">
        <v>0</v>
      </c>
      <c r="E192" s="23">
        <v>0</v>
      </c>
      <c r="F192" s="23">
        <v>0</v>
      </c>
      <c r="G192" s="23">
        <v>0</v>
      </c>
      <c r="H192" s="97" t="str">
        <f t="shared" si="23"/>
        <v/>
      </c>
      <c r="I192" s="98">
        <v>0</v>
      </c>
      <c r="J192" s="99">
        <v>0</v>
      </c>
      <c r="K192" s="99">
        <v>0</v>
      </c>
      <c r="L192" s="100" t="str">
        <f t="shared" si="24"/>
        <v/>
      </c>
      <c r="M192" s="28"/>
      <c r="N192" s="99">
        <v>0</v>
      </c>
      <c r="O192" s="101" t="str">
        <f t="shared" si="25"/>
        <v/>
      </c>
      <c r="P192" s="102" t="str">
        <f t="shared" si="30"/>
        <v/>
      </c>
      <c r="Q192" s="103" t="str">
        <f t="shared" si="31"/>
        <v/>
      </c>
      <c r="R192" s="103" t="str">
        <f t="shared" si="32"/>
        <v/>
      </c>
      <c r="S192" s="104" t="str">
        <f t="shared" si="26"/>
        <v/>
      </c>
    </row>
    <row r="193" spans="1:19" x14ac:dyDescent="0.3">
      <c r="A193" s="19" t="s">
        <v>462</v>
      </c>
      <c r="B193" s="40" t="s">
        <v>234</v>
      </c>
      <c r="C193" s="41" t="s">
        <v>234</v>
      </c>
      <c r="D193" s="22">
        <v>0</v>
      </c>
      <c r="E193" s="23">
        <v>0</v>
      </c>
      <c r="F193" s="23">
        <v>0</v>
      </c>
      <c r="G193" s="23">
        <v>0</v>
      </c>
      <c r="H193" s="97" t="str">
        <f t="shared" si="23"/>
        <v/>
      </c>
      <c r="I193" s="98">
        <v>0</v>
      </c>
      <c r="J193" s="99">
        <v>0</v>
      </c>
      <c r="K193" s="99">
        <v>0</v>
      </c>
      <c r="L193" s="100" t="str">
        <f t="shared" si="24"/>
        <v/>
      </c>
      <c r="M193" s="28"/>
      <c r="N193" s="99">
        <v>0</v>
      </c>
      <c r="O193" s="101" t="str">
        <f t="shared" si="25"/>
        <v/>
      </c>
      <c r="P193" s="102" t="str">
        <f t="shared" si="30"/>
        <v/>
      </c>
      <c r="Q193" s="103" t="str">
        <f t="shared" si="31"/>
        <v/>
      </c>
      <c r="R193" s="103" t="str">
        <f t="shared" si="32"/>
        <v/>
      </c>
      <c r="S193" s="104" t="str">
        <f t="shared" si="26"/>
        <v/>
      </c>
    </row>
    <row r="194" spans="1:19" x14ac:dyDescent="0.3">
      <c r="A194" s="19" t="s">
        <v>462</v>
      </c>
      <c r="B194" s="40" t="s">
        <v>239</v>
      </c>
      <c r="C194" s="41" t="s">
        <v>240</v>
      </c>
      <c r="D194" s="22">
        <v>0</v>
      </c>
      <c r="E194" s="23">
        <v>0</v>
      </c>
      <c r="F194" s="23">
        <v>0</v>
      </c>
      <c r="G194" s="23">
        <v>0</v>
      </c>
      <c r="H194" s="97" t="str">
        <f t="shared" ref="H194:H248" si="33">IF((E194+G194)&lt;&gt;0,G194/(E194+G194),"")</f>
        <v/>
      </c>
      <c r="I194" s="98">
        <v>20</v>
      </c>
      <c r="J194" s="99">
        <v>13</v>
      </c>
      <c r="K194" s="99">
        <v>4</v>
      </c>
      <c r="L194" s="100">
        <f t="shared" ref="L194:L248" si="34">IF(J194&lt;&gt;0,K194/J194,"")</f>
        <v>0.30769230769230771</v>
      </c>
      <c r="M194" s="28"/>
      <c r="N194" s="99">
        <v>7</v>
      </c>
      <c r="O194" s="101">
        <f t="shared" ref="O194:O248" si="35">IF((J194+M194+N194)&lt;&gt;0,N194/(J194+M194+N194),"")</f>
        <v>0.35</v>
      </c>
      <c r="P194" s="102">
        <f t="shared" si="30"/>
        <v>20</v>
      </c>
      <c r="Q194" s="103">
        <f t="shared" si="31"/>
        <v>13</v>
      </c>
      <c r="R194" s="103">
        <f t="shared" si="32"/>
        <v>7</v>
      </c>
      <c r="S194" s="104">
        <f t="shared" ref="S194:S248" si="36">IFERROR(IF((Q194+R194)&lt;&gt;0,R194/(Q194+R194),""),"")</f>
        <v>0.35</v>
      </c>
    </row>
    <row r="195" spans="1:19" x14ac:dyDescent="0.3">
      <c r="A195" s="19" t="s">
        <v>462</v>
      </c>
      <c r="B195" s="40" t="s">
        <v>249</v>
      </c>
      <c r="C195" s="41" t="s">
        <v>250</v>
      </c>
      <c r="D195" s="22">
        <v>0</v>
      </c>
      <c r="E195" s="23">
        <v>0</v>
      </c>
      <c r="F195" s="23">
        <v>0</v>
      </c>
      <c r="G195" s="23">
        <v>0</v>
      </c>
      <c r="H195" s="97" t="str">
        <f t="shared" si="33"/>
        <v/>
      </c>
      <c r="I195" s="98">
        <v>0</v>
      </c>
      <c r="J195" s="99">
        <v>0</v>
      </c>
      <c r="K195" s="99">
        <v>0</v>
      </c>
      <c r="L195" s="100" t="str">
        <f t="shared" si="34"/>
        <v/>
      </c>
      <c r="M195" s="28"/>
      <c r="N195" s="99">
        <v>0</v>
      </c>
      <c r="O195" s="101" t="str">
        <f t="shared" si="35"/>
        <v/>
      </c>
      <c r="P195" s="102" t="str">
        <f t="shared" si="30"/>
        <v/>
      </c>
      <c r="Q195" s="103" t="str">
        <f t="shared" si="31"/>
        <v/>
      </c>
      <c r="R195" s="103" t="str">
        <f t="shared" si="32"/>
        <v/>
      </c>
      <c r="S195" s="104" t="str">
        <f t="shared" si="36"/>
        <v/>
      </c>
    </row>
    <row r="196" spans="1:19" x14ac:dyDescent="0.3">
      <c r="A196" s="19" t="s">
        <v>462</v>
      </c>
      <c r="B196" s="40" t="s">
        <v>251</v>
      </c>
      <c r="C196" s="41" t="s">
        <v>252</v>
      </c>
      <c r="D196" s="22">
        <v>0</v>
      </c>
      <c r="E196" s="23">
        <v>0</v>
      </c>
      <c r="F196" s="23">
        <v>0</v>
      </c>
      <c r="G196" s="23">
        <v>0</v>
      </c>
      <c r="H196" s="97" t="str">
        <f t="shared" si="33"/>
        <v/>
      </c>
      <c r="I196" s="98">
        <v>3</v>
      </c>
      <c r="J196" s="99">
        <v>3</v>
      </c>
      <c r="K196" s="99">
        <v>1</v>
      </c>
      <c r="L196" s="100">
        <f t="shared" si="34"/>
        <v>0.33333333333333331</v>
      </c>
      <c r="M196" s="28"/>
      <c r="N196" s="99">
        <v>0</v>
      </c>
      <c r="O196" s="101">
        <f t="shared" si="35"/>
        <v>0</v>
      </c>
      <c r="P196" s="102">
        <f t="shared" si="30"/>
        <v>3</v>
      </c>
      <c r="Q196" s="103">
        <f t="shared" si="31"/>
        <v>3</v>
      </c>
      <c r="R196" s="103" t="str">
        <f t="shared" si="32"/>
        <v/>
      </c>
      <c r="S196" s="104" t="str">
        <f t="shared" si="36"/>
        <v/>
      </c>
    </row>
    <row r="197" spans="1:19" x14ac:dyDescent="0.3">
      <c r="A197" s="19" t="s">
        <v>462</v>
      </c>
      <c r="B197" s="40" t="s">
        <v>251</v>
      </c>
      <c r="C197" s="41" t="s">
        <v>253</v>
      </c>
      <c r="D197" s="22">
        <v>0</v>
      </c>
      <c r="E197" s="23">
        <v>0</v>
      </c>
      <c r="F197" s="23">
        <v>0</v>
      </c>
      <c r="G197" s="23">
        <v>0</v>
      </c>
      <c r="H197" s="97" t="str">
        <f t="shared" si="33"/>
        <v/>
      </c>
      <c r="I197" s="98">
        <v>1</v>
      </c>
      <c r="J197" s="99">
        <v>1</v>
      </c>
      <c r="K197" s="99">
        <v>1</v>
      </c>
      <c r="L197" s="100">
        <f t="shared" si="34"/>
        <v>1</v>
      </c>
      <c r="M197" s="28"/>
      <c r="N197" s="99">
        <v>0</v>
      </c>
      <c r="O197" s="101">
        <f t="shared" si="35"/>
        <v>0</v>
      </c>
      <c r="P197" s="102">
        <f t="shared" si="30"/>
        <v>1</v>
      </c>
      <c r="Q197" s="103">
        <f t="shared" si="31"/>
        <v>1</v>
      </c>
      <c r="R197" s="103" t="str">
        <f t="shared" si="32"/>
        <v/>
      </c>
      <c r="S197" s="104" t="str">
        <f t="shared" si="36"/>
        <v/>
      </c>
    </row>
    <row r="198" spans="1:19" x14ac:dyDescent="0.3">
      <c r="A198" s="19" t="s">
        <v>462</v>
      </c>
      <c r="B198" s="40" t="s">
        <v>251</v>
      </c>
      <c r="C198" s="41" t="s">
        <v>254</v>
      </c>
      <c r="D198" s="22">
        <v>0</v>
      </c>
      <c r="E198" s="23">
        <v>0</v>
      </c>
      <c r="F198" s="23">
        <v>0</v>
      </c>
      <c r="G198" s="23">
        <v>0</v>
      </c>
      <c r="H198" s="97" t="str">
        <f t="shared" si="33"/>
        <v/>
      </c>
      <c r="I198" s="98">
        <v>48</v>
      </c>
      <c r="J198" s="99">
        <v>41</v>
      </c>
      <c r="K198" s="99">
        <v>23</v>
      </c>
      <c r="L198" s="100">
        <f t="shared" si="34"/>
        <v>0.56097560975609762</v>
      </c>
      <c r="M198" s="28"/>
      <c r="N198" s="99">
        <v>7</v>
      </c>
      <c r="O198" s="101">
        <f t="shared" si="35"/>
        <v>0.14583333333333334</v>
      </c>
      <c r="P198" s="102">
        <f t="shared" si="30"/>
        <v>48</v>
      </c>
      <c r="Q198" s="103">
        <f t="shared" si="31"/>
        <v>41</v>
      </c>
      <c r="R198" s="103">
        <f t="shared" si="32"/>
        <v>7</v>
      </c>
      <c r="S198" s="104">
        <f t="shared" si="36"/>
        <v>0.14583333333333334</v>
      </c>
    </row>
    <row r="199" spans="1:19" x14ac:dyDescent="0.3">
      <c r="A199" s="19" t="s">
        <v>462</v>
      </c>
      <c r="B199" s="40" t="s">
        <v>257</v>
      </c>
      <c r="C199" s="41" t="s">
        <v>259</v>
      </c>
      <c r="D199" s="22">
        <v>0</v>
      </c>
      <c r="E199" s="23">
        <v>0</v>
      </c>
      <c r="F199" s="23">
        <v>0</v>
      </c>
      <c r="G199" s="23">
        <v>0</v>
      </c>
      <c r="H199" s="97" t="str">
        <f t="shared" si="33"/>
        <v/>
      </c>
      <c r="I199" s="98">
        <v>24</v>
      </c>
      <c r="J199" s="99">
        <v>9</v>
      </c>
      <c r="K199" s="99">
        <v>1</v>
      </c>
      <c r="L199" s="100">
        <f t="shared" si="34"/>
        <v>0.1111111111111111</v>
      </c>
      <c r="M199" s="28"/>
      <c r="N199" s="99">
        <v>15</v>
      </c>
      <c r="O199" s="101">
        <f t="shared" si="35"/>
        <v>0.625</v>
      </c>
      <c r="P199" s="102">
        <f t="shared" si="30"/>
        <v>24</v>
      </c>
      <c r="Q199" s="103">
        <f t="shared" si="31"/>
        <v>9</v>
      </c>
      <c r="R199" s="103">
        <f t="shared" si="32"/>
        <v>15</v>
      </c>
      <c r="S199" s="104">
        <f t="shared" si="36"/>
        <v>0.625</v>
      </c>
    </row>
    <row r="200" spans="1:19" x14ac:dyDescent="0.3">
      <c r="A200" s="19" t="s">
        <v>462</v>
      </c>
      <c r="B200" s="40" t="s">
        <v>260</v>
      </c>
      <c r="C200" s="41" t="s">
        <v>262</v>
      </c>
      <c r="D200" s="22">
        <v>0</v>
      </c>
      <c r="E200" s="23">
        <v>0</v>
      </c>
      <c r="F200" s="23">
        <v>0</v>
      </c>
      <c r="G200" s="23">
        <v>0</v>
      </c>
      <c r="H200" s="97" t="str">
        <f t="shared" si="33"/>
        <v/>
      </c>
      <c r="I200" s="98">
        <v>66</v>
      </c>
      <c r="J200" s="99">
        <v>47</v>
      </c>
      <c r="K200" s="99">
        <v>22</v>
      </c>
      <c r="L200" s="100">
        <f t="shared" si="34"/>
        <v>0.46808510638297873</v>
      </c>
      <c r="M200" s="28"/>
      <c r="N200" s="99">
        <v>19</v>
      </c>
      <c r="O200" s="101">
        <f t="shared" si="35"/>
        <v>0.2878787878787879</v>
      </c>
      <c r="P200" s="102">
        <f t="shared" si="30"/>
        <v>66</v>
      </c>
      <c r="Q200" s="103">
        <f t="shared" si="31"/>
        <v>47</v>
      </c>
      <c r="R200" s="103">
        <f t="shared" si="32"/>
        <v>19</v>
      </c>
      <c r="S200" s="104">
        <f t="shared" si="36"/>
        <v>0.2878787878787879</v>
      </c>
    </row>
    <row r="201" spans="1:19" x14ac:dyDescent="0.3">
      <c r="A201" s="19" t="s">
        <v>462</v>
      </c>
      <c r="B201" s="40" t="s">
        <v>272</v>
      </c>
      <c r="C201" s="41" t="s">
        <v>275</v>
      </c>
      <c r="D201" s="22">
        <v>0</v>
      </c>
      <c r="E201" s="23">
        <v>0</v>
      </c>
      <c r="F201" s="23">
        <v>0</v>
      </c>
      <c r="G201" s="23">
        <v>0</v>
      </c>
      <c r="H201" s="97" t="str">
        <f t="shared" si="33"/>
        <v/>
      </c>
      <c r="I201" s="98">
        <v>1</v>
      </c>
      <c r="J201" s="99">
        <v>0</v>
      </c>
      <c r="K201" s="99">
        <v>0</v>
      </c>
      <c r="L201" s="100" t="str">
        <f t="shared" si="34"/>
        <v/>
      </c>
      <c r="M201" s="28"/>
      <c r="N201" s="99">
        <v>1</v>
      </c>
      <c r="O201" s="101">
        <f t="shared" si="35"/>
        <v>1</v>
      </c>
      <c r="P201" s="102">
        <f t="shared" si="30"/>
        <v>1</v>
      </c>
      <c r="Q201" s="103" t="str">
        <f t="shared" si="31"/>
        <v/>
      </c>
      <c r="R201" s="103">
        <f t="shared" si="32"/>
        <v>1</v>
      </c>
      <c r="S201" s="104" t="str">
        <f t="shared" si="36"/>
        <v/>
      </c>
    </row>
    <row r="202" spans="1:19" x14ac:dyDescent="0.3">
      <c r="A202" s="19" t="s">
        <v>462</v>
      </c>
      <c r="B202" s="40" t="s">
        <v>283</v>
      </c>
      <c r="C202" s="41" t="s">
        <v>284</v>
      </c>
      <c r="D202" s="22">
        <v>0</v>
      </c>
      <c r="E202" s="23">
        <v>0</v>
      </c>
      <c r="F202" s="23">
        <v>0</v>
      </c>
      <c r="G202" s="23">
        <v>0</v>
      </c>
      <c r="H202" s="97" t="str">
        <f t="shared" si="33"/>
        <v/>
      </c>
      <c r="I202" s="98">
        <v>52</v>
      </c>
      <c r="J202" s="99">
        <v>51</v>
      </c>
      <c r="K202" s="99">
        <v>11</v>
      </c>
      <c r="L202" s="100">
        <f t="shared" si="34"/>
        <v>0.21568627450980393</v>
      </c>
      <c r="M202" s="28"/>
      <c r="N202" s="99">
        <v>1</v>
      </c>
      <c r="O202" s="101">
        <f t="shared" si="35"/>
        <v>1.9230769230769232E-2</v>
      </c>
      <c r="P202" s="102">
        <f t="shared" si="30"/>
        <v>52</v>
      </c>
      <c r="Q202" s="103">
        <f t="shared" si="31"/>
        <v>51</v>
      </c>
      <c r="R202" s="103">
        <f t="shared" si="32"/>
        <v>1</v>
      </c>
      <c r="S202" s="104">
        <f t="shared" si="36"/>
        <v>1.9230769230769232E-2</v>
      </c>
    </row>
    <row r="203" spans="1:19" ht="27.6" x14ac:dyDescent="0.3">
      <c r="A203" s="19" t="s">
        <v>462</v>
      </c>
      <c r="B203" s="40" t="s">
        <v>286</v>
      </c>
      <c r="C203" s="41" t="s">
        <v>288</v>
      </c>
      <c r="D203" s="22">
        <v>0</v>
      </c>
      <c r="E203" s="23">
        <v>0</v>
      </c>
      <c r="F203" s="23">
        <v>0</v>
      </c>
      <c r="G203" s="23">
        <v>0</v>
      </c>
      <c r="H203" s="97" t="str">
        <f t="shared" si="33"/>
        <v/>
      </c>
      <c r="I203" s="98">
        <v>3</v>
      </c>
      <c r="J203" s="99">
        <v>3</v>
      </c>
      <c r="K203" s="99">
        <v>3</v>
      </c>
      <c r="L203" s="100">
        <f t="shared" si="34"/>
        <v>1</v>
      </c>
      <c r="M203" s="28"/>
      <c r="N203" s="99">
        <v>0</v>
      </c>
      <c r="O203" s="101">
        <f t="shared" si="35"/>
        <v>0</v>
      </c>
      <c r="P203" s="102">
        <f t="shared" ref="P203:P234" si="37">IF(SUM(D203,I203)&gt;0,SUM(D203,I203),"")</f>
        <v>3</v>
      </c>
      <c r="Q203" s="103">
        <f t="shared" ref="Q203:Q234" si="38">IF(SUM(E203,J203, M203)&gt;0,SUM(E203,J203, M203),"")</f>
        <v>3</v>
      </c>
      <c r="R203" s="103" t="str">
        <f t="shared" ref="R203:R234" si="39">IF(SUM(G203,N203)&gt;0,SUM(G203,N203),"")</f>
        <v/>
      </c>
      <c r="S203" s="104" t="str">
        <f t="shared" si="36"/>
        <v/>
      </c>
    </row>
    <row r="204" spans="1:19" x14ac:dyDescent="0.3">
      <c r="A204" s="19" t="s">
        <v>462</v>
      </c>
      <c r="B204" s="40" t="s">
        <v>289</v>
      </c>
      <c r="C204" s="41" t="s">
        <v>290</v>
      </c>
      <c r="D204" s="22">
        <v>0</v>
      </c>
      <c r="E204" s="23">
        <v>0</v>
      </c>
      <c r="F204" s="23">
        <v>0</v>
      </c>
      <c r="G204" s="23">
        <v>0</v>
      </c>
      <c r="H204" s="97" t="str">
        <f t="shared" si="33"/>
        <v/>
      </c>
      <c r="I204" s="98">
        <v>0</v>
      </c>
      <c r="J204" s="99">
        <v>0</v>
      </c>
      <c r="K204" s="99">
        <v>0</v>
      </c>
      <c r="L204" s="100" t="str">
        <f t="shared" si="34"/>
        <v/>
      </c>
      <c r="M204" s="28"/>
      <c r="N204" s="99">
        <v>0</v>
      </c>
      <c r="O204" s="101" t="str">
        <f t="shared" si="35"/>
        <v/>
      </c>
      <c r="P204" s="102" t="str">
        <f t="shared" si="37"/>
        <v/>
      </c>
      <c r="Q204" s="103" t="str">
        <f t="shared" si="38"/>
        <v/>
      </c>
      <c r="R204" s="103" t="str">
        <f t="shared" si="39"/>
        <v/>
      </c>
      <c r="S204" s="104" t="str">
        <f t="shared" si="36"/>
        <v/>
      </c>
    </row>
    <row r="205" spans="1:19" x14ac:dyDescent="0.3">
      <c r="A205" s="19" t="s">
        <v>462</v>
      </c>
      <c r="B205" s="40" t="s">
        <v>291</v>
      </c>
      <c r="C205" s="41" t="s">
        <v>292</v>
      </c>
      <c r="D205" s="22">
        <v>0</v>
      </c>
      <c r="E205" s="23">
        <v>0</v>
      </c>
      <c r="F205" s="23">
        <v>0</v>
      </c>
      <c r="G205" s="23">
        <v>0</v>
      </c>
      <c r="H205" s="97" t="str">
        <f t="shared" si="33"/>
        <v/>
      </c>
      <c r="I205" s="98">
        <v>4</v>
      </c>
      <c r="J205" s="99">
        <v>4</v>
      </c>
      <c r="K205" s="99">
        <v>2</v>
      </c>
      <c r="L205" s="100">
        <f t="shared" si="34"/>
        <v>0.5</v>
      </c>
      <c r="M205" s="28"/>
      <c r="N205" s="99">
        <v>0</v>
      </c>
      <c r="O205" s="101">
        <f t="shared" si="35"/>
        <v>0</v>
      </c>
      <c r="P205" s="102">
        <f t="shared" si="37"/>
        <v>4</v>
      </c>
      <c r="Q205" s="103">
        <f t="shared" si="38"/>
        <v>4</v>
      </c>
      <c r="R205" s="103" t="str">
        <f t="shared" si="39"/>
        <v/>
      </c>
      <c r="S205" s="104" t="str">
        <f t="shared" si="36"/>
        <v/>
      </c>
    </row>
    <row r="206" spans="1:19" x14ac:dyDescent="0.3">
      <c r="A206" s="19" t="s">
        <v>462</v>
      </c>
      <c r="B206" s="40" t="s">
        <v>293</v>
      </c>
      <c r="C206" s="41" t="s">
        <v>294</v>
      </c>
      <c r="D206" s="22">
        <v>0</v>
      </c>
      <c r="E206" s="23">
        <v>0</v>
      </c>
      <c r="F206" s="23">
        <v>0</v>
      </c>
      <c r="G206" s="23">
        <v>0</v>
      </c>
      <c r="H206" s="97" t="str">
        <f t="shared" si="33"/>
        <v/>
      </c>
      <c r="I206" s="98">
        <v>92</v>
      </c>
      <c r="J206" s="99">
        <v>26</v>
      </c>
      <c r="K206" s="99">
        <v>10</v>
      </c>
      <c r="L206" s="100">
        <f t="shared" si="34"/>
        <v>0.38461538461538464</v>
      </c>
      <c r="M206" s="28"/>
      <c r="N206" s="99">
        <v>66</v>
      </c>
      <c r="O206" s="101">
        <f t="shared" si="35"/>
        <v>0.71739130434782605</v>
      </c>
      <c r="P206" s="102">
        <f t="shared" si="37"/>
        <v>92</v>
      </c>
      <c r="Q206" s="103">
        <f t="shared" si="38"/>
        <v>26</v>
      </c>
      <c r="R206" s="103">
        <f t="shared" si="39"/>
        <v>66</v>
      </c>
      <c r="S206" s="104">
        <f t="shared" si="36"/>
        <v>0.71739130434782605</v>
      </c>
    </row>
    <row r="207" spans="1:19" x14ac:dyDescent="0.3">
      <c r="A207" s="19" t="s">
        <v>462</v>
      </c>
      <c r="B207" s="40" t="s">
        <v>302</v>
      </c>
      <c r="C207" s="41" t="s">
        <v>303</v>
      </c>
      <c r="D207" s="22">
        <v>0</v>
      </c>
      <c r="E207" s="23">
        <v>0</v>
      </c>
      <c r="F207" s="23">
        <v>0</v>
      </c>
      <c r="G207" s="23">
        <v>0</v>
      </c>
      <c r="H207" s="97" t="str">
        <f t="shared" si="33"/>
        <v/>
      </c>
      <c r="I207" s="98">
        <v>11</v>
      </c>
      <c r="J207" s="99">
        <v>11</v>
      </c>
      <c r="K207" s="99">
        <v>6</v>
      </c>
      <c r="L207" s="100">
        <f t="shared" si="34"/>
        <v>0.54545454545454541</v>
      </c>
      <c r="M207" s="28"/>
      <c r="N207" s="99">
        <v>0</v>
      </c>
      <c r="O207" s="101">
        <f t="shared" si="35"/>
        <v>0</v>
      </c>
      <c r="P207" s="102">
        <f t="shared" si="37"/>
        <v>11</v>
      </c>
      <c r="Q207" s="103">
        <f t="shared" si="38"/>
        <v>11</v>
      </c>
      <c r="R207" s="103" t="str">
        <f t="shared" si="39"/>
        <v/>
      </c>
      <c r="S207" s="104" t="str">
        <f t="shared" si="36"/>
        <v/>
      </c>
    </row>
    <row r="208" spans="1:19" x14ac:dyDescent="0.3">
      <c r="A208" s="19" t="s">
        <v>462</v>
      </c>
      <c r="B208" s="40" t="s">
        <v>304</v>
      </c>
      <c r="C208" s="41" t="s">
        <v>305</v>
      </c>
      <c r="D208" s="22">
        <v>0</v>
      </c>
      <c r="E208" s="23">
        <v>0</v>
      </c>
      <c r="F208" s="23">
        <v>0</v>
      </c>
      <c r="G208" s="23">
        <v>0</v>
      </c>
      <c r="H208" s="97" t="str">
        <f t="shared" si="33"/>
        <v/>
      </c>
      <c r="I208" s="98">
        <v>62</v>
      </c>
      <c r="J208" s="99">
        <v>61</v>
      </c>
      <c r="K208" s="99">
        <v>8</v>
      </c>
      <c r="L208" s="100">
        <f t="shared" si="34"/>
        <v>0.13114754098360656</v>
      </c>
      <c r="M208" s="28"/>
      <c r="N208" s="99">
        <v>1</v>
      </c>
      <c r="O208" s="101">
        <f t="shared" si="35"/>
        <v>1.6129032258064516E-2</v>
      </c>
      <c r="P208" s="102">
        <f t="shared" si="37"/>
        <v>62</v>
      </c>
      <c r="Q208" s="103">
        <f t="shared" si="38"/>
        <v>61</v>
      </c>
      <c r="R208" s="103">
        <f t="shared" si="39"/>
        <v>1</v>
      </c>
      <c r="S208" s="104">
        <f t="shared" si="36"/>
        <v>1.6129032258064516E-2</v>
      </c>
    </row>
    <row r="209" spans="1:19" x14ac:dyDescent="0.3">
      <c r="A209" s="19" t="s">
        <v>462</v>
      </c>
      <c r="B209" s="40" t="s">
        <v>306</v>
      </c>
      <c r="C209" s="41" t="s">
        <v>307</v>
      </c>
      <c r="D209" s="22">
        <v>0</v>
      </c>
      <c r="E209" s="23">
        <v>0</v>
      </c>
      <c r="F209" s="23">
        <v>0</v>
      </c>
      <c r="G209" s="23">
        <v>0</v>
      </c>
      <c r="H209" s="97" t="str">
        <f t="shared" si="33"/>
        <v/>
      </c>
      <c r="I209" s="98">
        <v>0</v>
      </c>
      <c r="J209" s="99">
        <v>0</v>
      </c>
      <c r="K209" s="99">
        <v>0</v>
      </c>
      <c r="L209" s="100" t="str">
        <f t="shared" si="34"/>
        <v/>
      </c>
      <c r="M209" s="28"/>
      <c r="N209" s="99">
        <v>0</v>
      </c>
      <c r="O209" s="101" t="str">
        <f t="shared" si="35"/>
        <v/>
      </c>
      <c r="P209" s="102" t="str">
        <f t="shared" si="37"/>
        <v/>
      </c>
      <c r="Q209" s="103" t="str">
        <f t="shared" si="38"/>
        <v/>
      </c>
      <c r="R209" s="103" t="str">
        <f t="shared" si="39"/>
        <v/>
      </c>
      <c r="S209" s="104" t="str">
        <f t="shared" si="36"/>
        <v/>
      </c>
    </row>
    <row r="210" spans="1:19" x14ac:dyDescent="0.3">
      <c r="A210" s="19" t="s">
        <v>462</v>
      </c>
      <c r="B210" s="40" t="s">
        <v>308</v>
      </c>
      <c r="C210" s="41" t="s">
        <v>309</v>
      </c>
      <c r="D210" s="22">
        <v>0</v>
      </c>
      <c r="E210" s="23">
        <v>0</v>
      </c>
      <c r="F210" s="23">
        <v>0</v>
      </c>
      <c r="G210" s="23">
        <v>0</v>
      </c>
      <c r="H210" s="97" t="str">
        <f t="shared" si="33"/>
        <v/>
      </c>
      <c r="I210" s="98">
        <v>3</v>
      </c>
      <c r="J210" s="99">
        <v>3</v>
      </c>
      <c r="K210" s="99">
        <v>0</v>
      </c>
      <c r="L210" s="100">
        <f t="shared" si="34"/>
        <v>0</v>
      </c>
      <c r="M210" s="28"/>
      <c r="N210" s="99">
        <v>0</v>
      </c>
      <c r="O210" s="101">
        <f t="shared" si="35"/>
        <v>0</v>
      </c>
      <c r="P210" s="102">
        <f t="shared" si="37"/>
        <v>3</v>
      </c>
      <c r="Q210" s="103">
        <f t="shared" si="38"/>
        <v>3</v>
      </c>
      <c r="R210" s="103" t="str">
        <f t="shared" si="39"/>
        <v/>
      </c>
      <c r="S210" s="104" t="str">
        <f t="shared" si="36"/>
        <v/>
      </c>
    </row>
    <row r="211" spans="1:19" x14ac:dyDescent="0.3">
      <c r="A211" s="19" t="s">
        <v>462</v>
      </c>
      <c r="B211" s="40" t="s">
        <v>310</v>
      </c>
      <c r="C211" s="41" t="s">
        <v>311</v>
      </c>
      <c r="D211" s="22">
        <v>0</v>
      </c>
      <c r="E211" s="23">
        <v>0</v>
      </c>
      <c r="F211" s="23">
        <v>0</v>
      </c>
      <c r="G211" s="23">
        <v>0</v>
      </c>
      <c r="H211" s="97" t="str">
        <f t="shared" si="33"/>
        <v/>
      </c>
      <c r="I211" s="98">
        <v>25</v>
      </c>
      <c r="J211" s="99">
        <v>19</v>
      </c>
      <c r="K211" s="99">
        <v>5</v>
      </c>
      <c r="L211" s="100">
        <f t="shared" si="34"/>
        <v>0.26315789473684209</v>
      </c>
      <c r="M211" s="28"/>
      <c r="N211" s="99">
        <v>6</v>
      </c>
      <c r="O211" s="101">
        <f t="shared" si="35"/>
        <v>0.24</v>
      </c>
      <c r="P211" s="102">
        <f t="shared" si="37"/>
        <v>25</v>
      </c>
      <c r="Q211" s="103">
        <f t="shared" si="38"/>
        <v>19</v>
      </c>
      <c r="R211" s="103">
        <f t="shared" si="39"/>
        <v>6</v>
      </c>
      <c r="S211" s="104">
        <f t="shared" si="36"/>
        <v>0.24</v>
      </c>
    </row>
    <row r="212" spans="1:19" ht="27.6" x14ac:dyDescent="0.3">
      <c r="A212" s="19" t="s">
        <v>462</v>
      </c>
      <c r="B212" s="40" t="s">
        <v>314</v>
      </c>
      <c r="C212" s="41" t="s">
        <v>317</v>
      </c>
      <c r="D212" s="22">
        <v>0</v>
      </c>
      <c r="E212" s="23">
        <v>0</v>
      </c>
      <c r="F212" s="23">
        <v>0</v>
      </c>
      <c r="G212" s="23">
        <v>0</v>
      </c>
      <c r="H212" s="97" t="str">
        <f t="shared" si="33"/>
        <v/>
      </c>
      <c r="I212" s="98">
        <v>140</v>
      </c>
      <c r="J212" s="99">
        <v>81</v>
      </c>
      <c r="K212" s="99">
        <v>3</v>
      </c>
      <c r="L212" s="100">
        <f t="shared" si="34"/>
        <v>3.7037037037037035E-2</v>
      </c>
      <c r="M212" s="28"/>
      <c r="N212" s="99">
        <v>59</v>
      </c>
      <c r="O212" s="101">
        <f t="shared" si="35"/>
        <v>0.42142857142857143</v>
      </c>
      <c r="P212" s="102">
        <f t="shared" si="37"/>
        <v>140</v>
      </c>
      <c r="Q212" s="103">
        <f t="shared" si="38"/>
        <v>81</v>
      </c>
      <c r="R212" s="103">
        <f t="shared" si="39"/>
        <v>59</v>
      </c>
      <c r="S212" s="104">
        <f t="shared" si="36"/>
        <v>0.42142857142857143</v>
      </c>
    </row>
    <row r="213" spans="1:19" ht="27.6" x14ac:dyDescent="0.3">
      <c r="A213" s="19" t="s">
        <v>462</v>
      </c>
      <c r="B213" s="40" t="s">
        <v>314</v>
      </c>
      <c r="C213" s="41" t="s">
        <v>320</v>
      </c>
      <c r="D213" s="22">
        <v>0</v>
      </c>
      <c r="E213" s="23">
        <v>0</v>
      </c>
      <c r="F213" s="23">
        <v>0</v>
      </c>
      <c r="G213" s="23">
        <v>0</v>
      </c>
      <c r="H213" s="97" t="str">
        <f t="shared" si="33"/>
        <v/>
      </c>
      <c r="I213" s="98">
        <v>20</v>
      </c>
      <c r="J213" s="99">
        <v>10</v>
      </c>
      <c r="K213" s="99">
        <v>0</v>
      </c>
      <c r="L213" s="100">
        <f t="shared" si="34"/>
        <v>0</v>
      </c>
      <c r="M213" s="28"/>
      <c r="N213" s="99">
        <v>10</v>
      </c>
      <c r="O213" s="101">
        <f t="shared" si="35"/>
        <v>0.5</v>
      </c>
      <c r="P213" s="102">
        <f t="shared" si="37"/>
        <v>20</v>
      </c>
      <c r="Q213" s="103">
        <f t="shared" si="38"/>
        <v>10</v>
      </c>
      <c r="R213" s="103">
        <f t="shared" si="39"/>
        <v>10</v>
      </c>
      <c r="S213" s="104">
        <f t="shared" si="36"/>
        <v>0.5</v>
      </c>
    </row>
    <row r="214" spans="1:19" x14ac:dyDescent="0.3">
      <c r="A214" s="19" t="s">
        <v>462</v>
      </c>
      <c r="B214" s="40" t="s">
        <v>328</v>
      </c>
      <c r="C214" s="41" t="s">
        <v>330</v>
      </c>
      <c r="D214" s="22">
        <v>0</v>
      </c>
      <c r="E214" s="23">
        <v>0</v>
      </c>
      <c r="F214" s="23">
        <v>0</v>
      </c>
      <c r="G214" s="23">
        <v>0</v>
      </c>
      <c r="H214" s="97" t="str">
        <f t="shared" si="33"/>
        <v/>
      </c>
      <c r="I214" s="98">
        <v>44</v>
      </c>
      <c r="J214" s="99">
        <v>43</v>
      </c>
      <c r="K214" s="99">
        <v>39</v>
      </c>
      <c r="L214" s="100">
        <f t="shared" si="34"/>
        <v>0.90697674418604646</v>
      </c>
      <c r="M214" s="28"/>
      <c r="N214" s="99">
        <v>1</v>
      </c>
      <c r="O214" s="101">
        <f t="shared" si="35"/>
        <v>2.2727272727272728E-2</v>
      </c>
      <c r="P214" s="102">
        <f t="shared" si="37"/>
        <v>44</v>
      </c>
      <c r="Q214" s="103">
        <f t="shared" si="38"/>
        <v>43</v>
      </c>
      <c r="R214" s="103">
        <f t="shared" si="39"/>
        <v>1</v>
      </c>
      <c r="S214" s="104">
        <f t="shared" si="36"/>
        <v>2.2727272727272728E-2</v>
      </c>
    </row>
    <row r="215" spans="1:19" x14ac:dyDescent="0.3">
      <c r="A215" s="19" t="s">
        <v>462</v>
      </c>
      <c r="B215" s="40" t="s">
        <v>331</v>
      </c>
      <c r="C215" s="41" t="s">
        <v>332</v>
      </c>
      <c r="D215" s="22">
        <v>0</v>
      </c>
      <c r="E215" s="23">
        <v>0</v>
      </c>
      <c r="F215" s="23">
        <v>0</v>
      </c>
      <c r="G215" s="23">
        <v>0</v>
      </c>
      <c r="H215" s="97" t="str">
        <f t="shared" si="33"/>
        <v/>
      </c>
      <c r="I215" s="98">
        <v>38</v>
      </c>
      <c r="J215" s="99">
        <v>32</v>
      </c>
      <c r="K215" s="99">
        <v>11</v>
      </c>
      <c r="L215" s="100">
        <f t="shared" si="34"/>
        <v>0.34375</v>
      </c>
      <c r="M215" s="28"/>
      <c r="N215" s="99">
        <v>6</v>
      </c>
      <c r="O215" s="101">
        <f t="shared" si="35"/>
        <v>0.15789473684210525</v>
      </c>
      <c r="P215" s="102">
        <f t="shared" si="37"/>
        <v>38</v>
      </c>
      <c r="Q215" s="103">
        <f t="shared" si="38"/>
        <v>32</v>
      </c>
      <c r="R215" s="103">
        <f t="shared" si="39"/>
        <v>6</v>
      </c>
      <c r="S215" s="104">
        <f t="shared" si="36"/>
        <v>0.15789473684210525</v>
      </c>
    </row>
    <row r="216" spans="1:19" x14ac:dyDescent="0.3">
      <c r="A216" s="19" t="s">
        <v>462</v>
      </c>
      <c r="B216" s="40" t="s">
        <v>333</v>
      </c>
      <c r="C216" s="41" t="s">
        <v>334</v>
      </c>
      <c r="D216" s="22">
        <v>0</v>
      </c>
      <c r="E216" s="23">
        <v>0</v>
      </c>
      <c r="F216" s="23">
        <v>0</v>
      </c>
      <c r="G216" s="23">
        <v>0</v>
      </c>
      <c r="H216" s="97" t="str">
        <f t="shared" si="33"/>
        <v/>
      </c>
      <c r="I216" s="98">
        <v>17</v>
      </c>
      <c r="J216" s="99">
        <v>7</v>
      </c>
      <c r="K216" s="99">
        <v>0</v>
      </c>
      <c r="L216" s="100">
        <f t="shared" si="34"/>
        <v>0</v>
      </c>
      <c r="M216" s="28"/>
      <c r="N216" s="99">
        <v>9</v>
      </c>
      <c r="O216" s="101">
        <f t="shared" si="35"/>
        <v>0.5625</v>
      </c>
      <c r="P216" s="102">
        <f t="shared" si="37"/>
        <v>17</v>
      </c>
      <c r="Q216" s="103">
        <f t="shared" si="38"/>
        <v>7</v>
      </c>
      <c r="R216" s="103">
        <f t="shared" si="39"/>
        <v>9</v>
      </c>
      <c r="S216" s="104">
        <f t="shared" si="36"/>
        <v>0.5625</v>
      </c>
    </row>
    <row r="217" spans="1:19" x14ac:dyDescent="0.3">
      <c r="A217" s="19" t="s">
        <v>462</v>
      </c>
      <c r="B217" s="40" t="s">
        <v>339</v>
      </c>
      <c r="C217" s="41" t="s">
        <v>339</v>
      </c>
      <c r="D217" s="22">
        <v>0</v>
      </c>
      <c r="E217" s="23">
        <v>0</v>
      </c>
      <c r="F217" s="23">
        <v>0</v>
      </c>
      <c r="G217" s="23">
        <v>0</v>
      </c>
      <c r="H217" s="97" t="str">
        <f t="shared" si="33"/>
        <v/>
      </c>
      <c r="I217" s="98">
        <v>0</v>
      </c>
      <c r="J217" s="99">
        <v>0</v>
      </c>
      <c r="K217" s="99">
        <v>0</v>
      </c>
      <c r="L217" s="100" t="str">
        <f t="shared" si="34"/>
        <v/>
      </c>
      <c r="M217" s="28"/>
      <c r="N217" s="99">
        <v>0</v>
      </c>
      <c r="O217" s="101" t="str">
        <f t="shared" si="35"/>
        <v/>
      </c>
      <c r="P217" s="102" t="str">
        <f t="shared" si="37"/>
        <v/>
      </c>
      <c r="Q217" s="103" t="str">
        <f t="shared" si="38"/>
        <v/>
      </c>
      <c r="R217" s="103" t="str">
        <f t="shared" si="39"/>
        <v/>
      </c>
      <c r="S217" s="104" t="str">
        <f t="shared" si="36"/>
        <v/>
      </c>
    </row>
    <row r="218" spans="1:19" x14ac:dyDescent="0.3">
      <c r="A218" s="19" t="s">
        <v>462</v>
      </c>
      <c r="B218" s="40" t="s">
        <v>340</v>
      </c>
      <c r="C218" s="41" t="s">
        <v>341</v>
      </c>
      <c r="D218" s="22">
        <v>0</v>
      </c>
      <c r="E218" s="23">
        <v>0</v>
      </c>
      <c r="F218" s="23">
        <v>0</v>
      </c>
      <c r="G218" s="23">
        <v>0</v>
      </c>
      <c r="H218" s="97" t="str">
        <f t="shared" si="33"/>
        <v/>
      </c>
      <c r="I218" s="98">
        <v>0</v>
      </c>
      <c r="J218" s="99">
        <v>0</v>
      </c>
      <c r="K218" s="99">
        <v>0</v>
      </c>
      <c r="L218" s="100" t="str">
        <f t="shared" si="34"/>
        <v/>
      </c>
      <c r="M218" s="28"/>
      <c r="N218" s="99">
        <v>0</v>
      </c>
      <c r="O218" s="101" t="str">
        <f t="shared" si="35"/>
        <v/>
      </c>
      <c r="P218" s="102" t="str">
        <f t="shared" si="37"/>
        <v/>
      </c>
      <c r="Q218" s="103" t="str">
        <f t="shared" si="38"/>
        <v/>
      </c>
      <c r="R218" s="103" t="str">
        <f t="shared" si="39"/>
        <v/>
      </c>
      <c r="S218" s="104" t="str">
        <f t="shared" si="36"/>
        <v/>
      </c>
    </row>
    <row r="219" spans="1:19" x14ac:dyDescent="0.3">
      <c r="A219" s="19" t="s">
        <v>462</v>
      </c>
      <c r="B219" s="40" t="s">
        <v>342</v>
      </c>
      <c r="C219" s="41" t="s">
        <v>343</v>
      </c>
      <c r="D219" s="22">
        <v>0</v>
      </c>
      <c r="E219" s="23">
        <v>0</v>
      </c>
      <c r="F219" s="23">
        <v>0</v>
      </c>
      <c r="G219" s="23">
        <v>0</v>
      </c>
      <c r="H219" s="97" t="str">
        <f t="shared" si="33"/>
        <v/>
      </c>
      <c r="I219" s="98">
        <v>0</v>
      </c>
      <c r="J219" s="99">
        <v>0</v>
      </c>
      <c r="K219" s="99">
        <v>0</v>
      </c>
      <c r="L219" s="100" t="str">
        <f t="shared" si="34"/>
        <v/>
      </c>
      <c r="M219" s="28"/>
      <c r="N219" s="99">
        <v>0</v>
      </c>
      <c r="O219" s="101" t="str">
        <f t="shared" si="35"/>
        <v/>
      </c>
      <c r="P219" s="102" t="str">
        <f t="shared" si="37"/>
        <v/>
      </c>
      <c r="Q219" s="103" t="str">
        <f t="shared" si="38"/>
        <v/>
      </c>
      <c r="R219" s="103" t="str">
        <f t="shared" si="39"/>
        <v/>
      </c>
      <c r="S219" s="104" t="str">
        <f t="shared" si="36"/>
        <v/>
      </c>
    </row>
    <row r="220" spans="1:19" x14ac:dyDescent="0.3">
      <c r="A220" s="19" t="s">
        <v>462</v>
      </c>
      <c r="B220" s="40" t="s">
        <v>344</v>
      </c>
      <c r="C220" s="41" t="s">
        <v>345</v>
      </c>
      <c r="D220" s="22">
        <v>0</v>
      </c>
      <c r="E220" s="23">
        <v>0</v>
      </c>
      <c r="F220" s="23">
        <v>0</v>
      </c>
      <c r="G220" s="23">
        <v>0</v>
      </c>
      <c r="H220" s="97" t="str">
        <f t="shared" si="33"/>
        <v/>
      </c>
      <c r="I220" s="98">
        <v>19</v>
      </c>
      <c r="J220" s="99">
        <v>19</v>
      </c>
      <c r="K220" s="99">
        <v>4</v>
      </c>
      <c r="L220" s="100">
        <f t="shared" si="34"/>
        <v>0.21052631578947367</v>
      </c>
      <c r="M220" s="28"/>
      <c r="N220" s="99">
        <v>0</v>
      </c>
      <c r="O220" s="101">
        <f t="shared" si="35"/>
        <v>0</v>
      </c>
      <c r="P220" s="102">
        <f t="shared" si="37"/>
        <v>19</v>
      </c>
      <c r="Q220" s="103">
        <f t="shared" si="38"/>
        <v>19</v>
      </c>
      <c r="R220" s="103" t="str">
        <f t="shared" si="39"/>
        <v/>
      </c>
      <c r="S220" s="104" t="str">
        <f t="shared" si="36"/>
        <v/>
      </c>
    </row>
    <row r="221" spans="1:19" x14ac:dyDescent="0.3">
      <c r="A221" s="19" t="s">
        <v>462</v>
      </c>
      <c r="B221" s="40" t="s">
        <v>344</v>
      </c>
      <c r="C221" s="41" t="s">
        <v>347</v>
      </c>
      <c r="D221" s="22">
        <v>0</v>
      </c>
      <c r="E221" s="23">
        <v>0</v>
      </c>
      <c r="F221" s="23">
        <v>0</v>
      </c>
      <c r="G221" s="23">
        <v>0</v>
      </c>
      <c r="H221" s="97" t="str">
        <f t="shared" si="33"/>
        <v/>
      </c>
      <c r="I221" s="98">
        <v>33</v>
      </c>
      <c r="J221" s="99">
        <v>31</v>
      </c>
      <c r="K221" s="99">
        <v>12</v>
      </c>
      <c r="L221" s="100">
        <f t="shared" si="34"/>
        <v>0.38709677419354838</v>
      </c>
      <c r="M221" s="28"/>
      <c r="N221" s="99">
        <v>2</v>
      </c>
      <c r="O221" s="101">
        <f t="shared" si="35"/>
        <v>6.0606060606060608E-2</v>
      </c>
      <c r="P221" s="102">
        <f t="shared" si="37"/>
        <v>33</v>
      </c>
      <c r="Q221" s="103">
        <f t="shared" si="38"/>
        <v>31</v>
      </c>
      <c r="R221" s="103">
        <f t="shared" si="39"/>
        <v>2</v>
      </c>
      <c r="S221" s="104">
        <f t="shared" si="36"/>
        <v>6.0606060606060608E-2</v>
      </c>
    </row>
    <row r="222" spans="1:19" x14ac:dyDescent="0.3">
      <c r="A222" s="19" t="s">
        <v>462</v>
      </c>
      <c r="B222" s="40" t="s">
        <v>348</v>
      </c>
      <c r="C222" s="41" t="s">
        <v>349</v>
      </c>
      <c r="D222" s="22">
        <v>0</v>
      </c>
      <c r="E222" s="23">
        <v>0</v>
      </c>
      <c r="F222" s="23">
        <v>0</v>
      </c>
      <c r="G222" s="23">
        <v>0</v>
      </c>
      <c r="H222" s="97" t="str">
        <f t="shared" si="33"/>
        <v/>
      </c>
      <c r="I222" s="98">
        <v>2</v>
      </c>
      <c r="J222" s="99">
        <v>1</v>
      </c>
      <c r="K222" s="99">
        <v>1</v>
      </c>
      <c r="L222" s="100">
        <f t="shared" si="34"/>
        <v>1</v>
      </c>
      <c r="M222" s="28"/>
      <c r="N222" s="99">
        <v>1</v>
      </c>
      <c r="O222" s="101">
        <f t="shared" si="35"/>
        <v>0.5</v>
      </c>
      <c r="P222" s="102">
        <f t="shared" si="37"/>
        <v>2</v>
      </c>
      <c r="Q222" s="103">
        <f t="shared" si="38"/>
        <v>1</v>
      </c>
      <c r="R222" s="103">
        <f t="shared" si="39"/>
        <v>1</v>
      </c>
      <c r="S222" s="104">
        <f t="shared" si="36"/>
        <v>0.5</v>
      </c>
    </row>
    <row r="223" spans="1:19" x14ac:dyDescent="0.3">
      <c r="A223" s="19" t="s">
        <v>462</v>
      </c>
      <c r="B223" s="40" t="s">
        <v>350</v>
      </c>
      <c r="C223" s="41" t="s">
        <v>353</v>
      </c>
      <c r="D223" s="22">
        <v>0</v>
      </c>
      <c r="E223" s="23">
        <v>0</v>
      </c>
      <c r="F223" s="23">
        <v>0</v>
      </c>
      <c r="G223" s="23">
        <v>0</v>
      </c>
      <c r="H223" s="97" t="str">
        <f t="shared" si="33"/>
        <v/>
      </c>
      <c r="I223" s="98">
        <v>1</v>
      </c>
      <c r="J223" s="99">
        <v>1</v>
      </c>
      <c r="K223" s="99">
        <v>0</v>
      </c>
      <c r="L223" s="100">
        <f t="shared" si="34"/>
        <v>0</v>
      </c>
      <c r="M223" s="28"/>
      <c r="N223" s="99">
        <v>0</v>
      </c>
      <c r="O223" s="101">
        <f t="shared" si="35"/>
        <v>0</v>
      </c>
      <c r="P223" s="102">
        <f t="shared" si="37"/>
        <v>1</v>
      </c>
      <c r="Q223" s="103">
        <f t="shared" si="38"/>
        <v>1</v>
      </c>
      <c r="R223" s="103" t="str">
        <f t="shared" si="39"/>
        <v/>
      </c>
      <c r="S223" s="104" t="str">
        <f t="shared" si="36"/>
        <v/>
      </c>
    </row>
    <row r="224" spans="1:19" x14ac:dyDescent="0.3">
      <c r="A224" s="19" t="s">
        <v>462</v>
      </c>
      <c r="B224" s="40" t="s">
        <v>356</v>
      </c>
      <c r="C224" s="41" t="s">
        <v>357</v>
      </c>
      <c r="D224" s="22">
        <v>0</v>
      </c>
      <c r="E224" s="23">
        <v>0</v>
      </c>
      <c r="F224" s="23">
        <v>0</v>
      </c>
      <c r="G224" s="23">
        <v>0</v>
      </c>
      <c r="H224" s="97" t="str">
        <f t="shared" si="33"/>
        <v/>
      </c>
      <c r="I224" s="98">
        <v>42</v>
      </c>
      <c r="J224" s="99">
        <v>21</v>
      </c>
      <c r="K224" s="99">
        <v>4</v>
      </c>
      <c r="L224" s="100">
        <f t="shared" si="34"/>
        <v>0.19047619047619047</v>
      </c>
      <c r="M224" s="28"/>
      <c r="N224" s="99">
        <v>20</v>
      </c>
      <c r="O224" s="101">
        <f t="shared" si="35"/>
        <v>0.48780487804878048</v>
      </c>
      <c r="P224" s="102">
        <f t="shared" si="37"/>
        <v>42</v>
      </c>
      <c r="Q224" s="103">
        <f t="shared" si="38"/>
        <v>21</v>
      </c>
      <c r="R224" s="103">
        <f t="shared" si="39"/>
        <v>20</v>
      </c>
      <c r="S224" s="104">
        <f t="shared" si="36"/>
        <v>0.48780487804878048</v>
      </c>
    </row>
    <row r="225" spans="1:19" x14ac:dyDescent="0.3">
      <c r="A225" s="19" t="s">
        <v>462</v>
      </c>
      <c r="B225" s="40" t="s">
        <v>362</v>
      </c>
      <c r="C225" s="41" t="s">
        <v>363</v>
      </c>
      <c r="D225" s="22">
        <v>0</v>
      </c>
      <c r="E225" s="23">
        <v>0</v>
      </c>
      <c r="F225" s="23">
        <v>0</v>
      </c>
      <c r="G225" s="23">
        <v>0</v>
      </c>
      <c r="H225" s="97" t="str">
        <f t="shared" si="33"/>
        <v/>
      </c>
      <c r="I225" s="98">
        <v>0</v>
      </c>
      <c r="J225" s="99">
        <v>0</v>
      </c>
      <c r="K225" s="99">
        <v>0</v>
      </c>
      <c r="L225" s="100" t="str">
        <f t="shared" si="34"/>
        <v/>
      </c>
      <c r="M225" s="28"/>
      <c r="N225" s="99">
        <v>0</v>
      </c>
      <c r="O225" s="101" t="str">
        <f t="shared" si="35"/>
        <v/>
      </c>
      <c r="P225" s="102" t="str">
        <f t="shared" si="37"/>
        <v/>
      </c>
      <c r="Q225" s="103" t="str">
        <f t="shared" si="38"/>
        <v/>
      </c>
      <c r="R225" s="103" t="str">
        <f t="shared" si="39"/>
        <v/>
      </c>
      <c r="S225" s="104" t="str">
        <f t="shared" si="36"/>
        <v/>
      </c>
    </row>
    <row r="226" spans="1:19" x14ac:dyDescent="0.3">
      <c r="A226" s="19" t="s">
        <v>462</v>
      </c>
      <c r="B226" s="40" t="s">
        <v>364</v>
      </c>
      <c r="C226" s="41" t="s">
        <v>365</v>
      </c>
      <c r="D226" s="22">
        <v>0</v>
      </c>
      <c r="E226" s="23">
        <v>0</v>
      </c>
      <c r="F226" s="23">
        <v>0</v>
      </c>
      <c r="G226" s="23">
        <v>0</v>
      </c>
      <c r="H226" s="97" t="str">
        <f t="shared" si="33"/>
        <v/>
      </c>
      <c r="I226" s="98">
        <v>0</v>
      </c>
      <c r="J226" s="99">
        <v>0</v>
      </c>
      <c r="K226" s="99">
        <v>0</v>
      </c>
      <c r="L226" s="100" t="str">
        <f t="shared" si="34"/>
        <v/>
      </c>
      <c r="M226" s="28"/>
      <c r="N226" s="99">
        <v>0</v>
      </c>
      <c r="O226" s="101" t="str">
        <f t="shared" si="35"/>
        <v/>
      </c>
      <c r="P226" s="102" t="str">
        <f t="shared" si="37"/>
        <v/>
      </c>
      <c r="Q226" s="103" t="str">
        <f t="shared" si="38"/>
        <v/>
      </c>
      <c r="R226" s="103" t="str">
        <f t="shared" si="39"/>
        <v/>
      </c>
      <c r="S226" s="104" t="str">
        <f t="shared" si="36"/>
        <v/>
      </c>
    </row>
    <row r="227" spans="1:19" x14ac:dyDescent="0.3">
      <c r="A227" s="19" t="s">
        <v>462</v>
      </c>
      <c r="B227" s="40" t="s">
        <v>368</v>
      </c>
      <c r="C227" s="41" t="s">
        <v>369</v>
      </c>
      <c r="D227" s="22">
        <v>0</v>
      </c>
      <c r="E227" s="23">
        <v>0</v>
      </c>
      <c r="F227" s="23">
        <v>0</v>
      </c>
      <c r="G227" s="23">
        <v>0</v>
      </c>
      <c r="H227" s="97" t="str">
        <f t="shared" si="33"/>
        <v/>
      </c>
      <c r="I227" s="98">
        <v>180</v>
      </c>
      <c r="J227" s="99">
        <v>100</v>
      </c>
      <c r="K227" s="99">
        <v>35</v>
      </c>
      <c r="L227" s="100">
        <f t="shared" si="34"/>
        <v>0.35</v>
      </c>
      <c r="M227" s="28"/>
      <c r="N227" s="99">
        <v>72</v>
      </c>
      <c r="O227" s="101">
        <f t="shared" si="35"/>
        <v>0.41860465116279072</v>
      </c>
      <c r="P227" s="102">
        <f t="shared" si="37"/>
        <v>180</v>
      </c>
      <c r="Q227" s="103">
        <f t="shared" si="38"/>
        <v>100</v>
      </c>
      <c r="R227" s="103">
        <f t="shared" si="39"/>
        <v>72</v>
      </c>
      <c r="S227" s="104">
        <f t="shared" si="36"/>
        <v>0.41860465116279072</v>
      </c>
    </row>
    <row r="228" spans="1:19" x14ac:dyDescent="0.3">
      <c r="A228" s="19" t="s">
        <v>462</v>
      </c>
      <c r="B228" s="40" t="s">
        <v>376</v>
      </c>
      <c r="C228" s="41" t="s">
        <v>377</v>
      </c>
      <c r="D228" s="22">
        <v>0</v>
      </c>
      <c r="E228" s="23">
        <v>0</v>
      </c>
      <c r="F228" s="23">
        <v>0</v>
      </c>
      <c r="G228" s="23">
        <v>0</v>
      </c>
      <c r="H228" s="97" t="str">
        <f t="shared" si="33"/>
        <v/>
      </c>
      <c r="I228" s="98">
        <v>113</v>
      </c>
      <c r="J228" s="99">
        <v>111</v>
      </c>
      <c r="K228" s="99">
        <v>32</v>
      </c>
      <c r="L228" s="100">
        <f t="shared" si="34"/>
        <v>0.28828828828828829</v>
      </c>
      <c r="M228" s="28"/>
      <c r="N228" s="99">
        <v>2</v>
      </c>
      <c r="O228" s="101">
        <f t="shared" si="35"/>
        <v>1.7699115044247787E-2</v>
      </c>
      <c r="P228" s="102">
        <f t="shared" si="37"/>
        <v>113</v>
      </c>
      <c r="Q228" s="103">
        <f t="shared" si="38"/>
        <v>111</v>
      </c>
      <c r="R228" s="103">
        <f t="shared" si="39"/>
        <v>2</v>
      </c>
      <c r="S228" s="104">
        <f t="shared" si="36"/>
        <v>1.7699115044247787E-2</v>
      </c>
    </row>
    <row r="229" spans="1:19" x14ac:dyDescent="0.3">
      <c r="A229" s="19" t="s">
        <v>462</v>
      </c>
      <c r="B229" s="40" t="s">
        <v>384</v>
      </c>
      <c r="C229" s="41" t="s">
        <v>385</v>
      </c>
      <c r="D229" s="22">
        <v>0</v>
      </c>
      <c r="E229" s="23">
        <v>0</v>
      </c>
      <c r="F229" s="23">
        <v>0</v>
      </c>
      <c r="G229" s="23">
        <v>0</v>
      </c>
      <c r="H229" s="97" t="str">
        <f t="shared" si="33"/>
        <v/>
      </c>
      <c r="I229" s="98">
        <v>88</v>
      </c>
      <c r="J229" s="99">
        <v>79</v>
      </c>
      <c r="K229" s="99">
        <v>18</v>
      </c>
      <c r="L229" s="100">
        <f t="shared" si="34"/>
        <v>0.22784810126582278</v>
      </c>
      <c r="M229" s="28"/>
      <c r="N229" s="99">
        <v>9</v>
      </c>
      <c r="O229" s="101">
        <f t="shared" si="35"/>
        <v>0.10227272727272728</v>
      </c>
      <c r="P229" s="102">
        <f t="shared" si="37"/>
        <v>88</v>
      </c>
      <c r="Q229" s="103">
        <f t="shared" si="38"/>
        <v>79</v>
      </c>
      <c r="R229" s="103">
        <f t="shared" si="39"/>
        <v>9</v>
      </c>
      <c r="S229" s="104">
        <f t="shared" si="36"/>
        <v>0.10227272727272728</v>
      </c>
    </row>
    <row r="230" spans="1:19" x14ac:dyDescent="0.3">
      <c r="A230" s="19" t="s">
        <v>462</v>
      </c>
      <c r="B230" s="40" t="s">
        <v>386</v>
      </c>
      <c r="C230" s="41" t="s">
        <v>387</v>
      </c>
      <c r="D230" s="22">
        <v>0</v>
      </c>
      <c r="E230" s="23">
        <v>0</v>
      </c>
      <c r="F230" s="23">
        <v>0</v>
      </c>
      <c r="G230" s="23">
        <v>0</v>
      </c>
      <c r="H230" s="97" t="str">
        <f t="shared" si="33"/>
        <v/>
      </c>
      <c r="I230" s="98">
        <v>2026</v>
      </c>
      <c r="J230" s="99">
        <v>1965</v>
      </c>
      <c r="K230" s="99">
        <v>1598</v>
      </c>
      <c r="L230" s="100">
        <f t="shared" si="34"/>
        <v>0.81323155216284992</v>
      </c>
      <c r="M230" s="28"/>
      <c r="N230" s="99">
        <v>58</v>
      </c>
      <c r="O230" s="101">
        <f t="shared" si="35"/>
        <v>2.8670291646070194E-2</v>
      </c>
      <c r="P230" s="102">
        <f t="shared" si="37"/>
        <v>2026</v>
      </c>
      <c r="Q230" s="103">
        <f t="shared" si="38"/>
        <v>1965</v>
      </c>
      <c r="R230" s="103">
        <f t="shared" si="39"/>
        <v>58</v>
      </c>
      <c r="S230" s="104">
        <f t="shared" si="36"/>
        <v>2.8670291646070194E-2</v>
      </c>
    </row>
    <row r="231" spans="1:19" ht="15" thickBot="1" x14ac:dyDescent="0.35">
      <c r="A231" s="19" t="s">
        <v>462</v>
      </c>
      <c r="B231" s="40" t="s">
        <v>386</v>
      </c>
      <c r="C231" s="41" t="s">
        <v>390</v>
      </c>
      <c r="D231" s="35">
        <v>0</v>
      </c>
      <c r="E231" s="36">
        <v>0</v>
      </c>
      <c r="F231" s="36">
        <v>0</v>
      </c>
      <c r="G231" s="36">
        <v>0</v>
      </c>
      <c r="H231" s="121" t="str">
        <f t="shared" si="33"/>
        <v/>
      </c>
      <c r="I231" s="122">
        <v>2716</v>
      </c>
      <c r="J231" s="123">
        <v>2627</v>
      </c>
      <c r="K231" s="123">
        <v>1846</v>
      </c>
      <c r="L231" s="124">
        <f t="shared" si="34"/>
        <v>0.70270270270270274</v>
      </c>
      <c r="M231" s="125"/>
      <c r="N231" s="123">
        <v>85</v>
      </c>
      <c r="O231" s="126">
        <f t="shared" si="35"/>
        <v>3.1342182890855455E-2</v>
      </c>
      <c r="P231" s="127">
        <f t="shared" si="37"/>
        <v>2716</v>
      </c>
      <c r="Q231" s="128">
        <f t="shared" si="38"/>
        <v>2627</v>
      </c>
      <c r="R231" s="128">
        <f t="shared" si="39"/>
        <v>85</v>
      </c>
      <c r="S231" s="129">
        <f t="shared" si="36"/>
        <v>3.1342182890855455E-2</v>
      </c>
    </row>
    <row r="232" spans="1:19" x14ac:dyDescent="0.3">
      <c r="A232" s="19" t="s">
        <v>462</v>
      </c>
      <c r="B232" s="40" t="s">
        <v>386</v>
      </c>
      <c r="C232" s="40" t="s">
        <v>391</v>
      </c>
      <c r="D232" s="23">
        <v>0</v>
      </c>
      <c r="E232" s="23">
        <v>0</v>
      </c>
      <c r="F232" s="23">
        <v>0</v>
      </c>
      <c r="G232" s="23">
        <v>0</v>
      </c>
      <c r="H232" s="97" t="str">
        <f t="shared" si="33"/>
        <v/>
      </c>
      <c r="I232" s="99">
        <v>769</v>
      </c>
      <c r="J232" s="99">
        <v>749</v>
      </c>
      <c r="K232" s="99">
        <v>722</v>
      </c>
      <c r="L232" s="100">
        <f t="shared" si="34"/>
        <v>0.96395193591455275</v>
      </c>
      <c r="M232" s="28"/>
      <c r="N232" s="99">
        <v>20</v>
      </c>
      <c r="O232" s="101">
        <f t="shared" si="35"/>
        <v>2.600780234070221E-2</v>
      </c>
      <c r="P232" s="103">
        <f t="shared" si="37"/>
        <v>769</v>
      </c>
      <c r="Q232" s="103">
        <f t="shared" si="38"/>
        <v>749</v>
      </c>
      <c r="R232" s="103">
        <f t="shared" si="39"/>
        <v>20</v>
      </c>
      <c r="S232" s="104">
        <f t="shared" si="36"/>
        <v>2.600780234070221E-2</v>
      </c>
    </row>
    <row r="233" spans="1:19" x14ac:dyDescent="0.3">
      <c r="A233" s="19" t="s">
        <v>462</v>
      </c>
      <c r="B233" s="40" t="s">
        <v>392</v>
      </c>
      <c r="C233" s="40" t="s">
        <v>393</v>
      </c>
      <c r="D233" s="23">
        <v>0</v>
      </c>
      <c r="E233" s="23">
        <v>0</v>
      </c>
      <c r="F233" s="23">
        <v>0</v>
      </c>
      <c r="G233" s="23">
        <v>0</v>
      </c>
      <c r="H233" s="97" t="str">
        <f t="shared" si="33"/>
        <v/>
      </c>
      <c r="I233" s="99">
        <v>79</v>
      </c>
      <c r="J233" s="99">
        <v>79</v>
      </c>
      <c r="K233" s="99">
        <v>10</v>
      </c>
      <c r="L233" s="100">
        <f t="shared" si="34"/>
        <v>0.12658227848101267</v>
      </c>
      <c r="M233" s="28"/>
      <c r="N233" s="99">
        <v>0</v>
      </c>
      <c r="O233" s="101">
        <f t="shared" si="35"/>
        <v>0</v>
      </c>
      <c r="P233" s="103">
        <f t="shared" si="37"/>
        <v>79</v>
      </c>
      <c r="Q233" s="103">
        <f t="shared" si="38"/>
        <v>79</v>
      </c>
      <c r="R233" s="103" t="str">
        <f t="shared" si="39"/>
        <v/>
      </c>
      <c r="S233" s="104" t="str">
        <f t="shared" si="36"/>
        <v/>
      </c>
    </row>
    <row r="234" spans="1:19" x14ac:dyDescent="0.3">
      <c r="A234" s="19" t="s">
        <v>462</v>
      </c>
      <c r="B234" s="40" t="s">
        <v>396</v>
      </c>
      <c r="C234" s="40" t="s">
        <v>398</v>
      </c>
      <c r="D234" s="23">
        <v>0</v>
      </c>
      <c r="E234" s="23">
        <v>0</v>
      </c>
      <c r="F234" s="23">
        <v>0</v>
      </c>
      <c r="G234" s="23">
        <v>0</v>
      </c>
      <c r="H234" s="97" t="str">
        <f t="shared" si="33"/>
        <v/>
      </c>
      <c r="I234" s="99">
        <v>177</v>
      </c>
      <c r="J234" s="99">
        <v>170</v>
      </c>
      <c r="K234" s="99">
        <v>14</v>
      </c>
      <c r="L234" s="100">
        <f t="shared" si="34"/>
        <v>8.2352941176470587E-2</v>
      </c>
      <c r="M234" s="28"/>
      <c r="N234" s="99">
        <v>7</v>
      </c>
      <c r="O234" s="101">
        <f t="shared" si="35"/>
        <v>3.954802259887006E-2</v>
      </c>
      <c r="P234" s="103">
        <f t="shared" si="37"/>
        <v>177</v>
      </c>
      <c r="Q234" s="103">
        <f t="shared" si="38"/>
        <v>170</v>
      </c>
      <c r="R234" s="103">
        <f t="shared" si="39"/>
        <v>7</v>
      </c>
      <c r="S234" s="104">
        <f t="shared" si="36"/>
        <v>3.954802259887006E-2</v>
      </c>
    </row>
    <row r="235" spans="1:19" x14ac:dyDescent="0.3">
      <c r="A235" s="19" t="s">
        <v>462</v>
      </c>
      <c r="B235" s="40" t="s">
        <v>396</v>
      </c>
      <c r="C235" s="40" t="s">
        <v>403</v>
      </c>
      <c r="D235" s="23">
        <v>0</v>
      </c>
      <c r="E235" s="23">
        <v>0</v>
      </c>
      <c r="F235" s="23">
        <v>0</v>
      </c>
      <c r="G235" s="23">
        <v>0</v>
      </c>
      <c r="H235" s="97" t="str">
        <f t="shared" si="33"/>
        <v/>
      </c>
      <c r="I235" s="99">
        <v>0</v>
      </c>
      <c r="J235" s="99">
        <v>0</v>
      </c>
      <c r="K235" s="99">
        <v>0</v>
      </c>
      <c r="L235" s="100" t="str">
        <f t="shared" si="34"/>
        <v/>
      </c>
      <c r="M235" s="28"/>
      <c r="N235" s="99">
        <v>0</v>
      </c>
      <c r="O235" s="101" t="str">
        <f t="shared" si="35"/>
        <v/>
      </c>
      <c r="P235" s="103" t="str">
        <f t="shared" ref="P235:P248" si="40">IF(SUM(D235,I235)&gt;0,SUM(D235,I235),"")</f>
        <v/>
      </c>
      <c r="Q235" s="103" t="str">
        <f t="shared" ref="Q235:Q248" si="41">IF(SUM(E235,J235, M235)&gt;0,SUM(E235,J235, M235),"")</f>
        <v/>
      </c>
      <c r="R235" s="103" t="str">
        <f t="shared" ref="R235:R248" si="42">IF(SUM(G235,N235)&gt;0,SUM(G235,N235),"")</f>
        <v/>
      </c>
      <c r="S235" s="104" t="str">
        <f t="shared" si="36"/>
        <v/>
      </c>
    </row>
    <row r="236" spans="1:19" ht="27.6" x14ac:dyDescent="0.3">
      <c r="A236" s="19" t="s">
        <v>462</v>
      </c>
      <c r="B236" s="40" t="s">
        <v>405</v>
      </c>
      <c r="C236" s="40" t="s">
        <v>407</v>
      </c>
      <c r="D236" s="23">
        <v>0</v>
      </c>
      <c r="E236" s="23">
        <v>0</v>
      </c>
      <c r="F236" s="23">
        <v>0</v>
      </c>
      <c r="G236" s="23">
        <v>0</v>
      </c>
      <c r="H236" s="97" t="str">
        <f t="shared" si="33"/>
        <v/>
      </c>
      <c r="I236" s="99">
        <v>412</v>
      </c>
      <c r="J236" s="99">
        <v>247</v>
      </c>
      <c r="K236" s="99">
        <v>108</v>
      </c>
      <c r="L236" s="100">
        <f t="shared" si="34"/>
        <v>0.43724696356275305</v>
      </c>
      <c r="M236" s="28"/>
      <c r="N236" s="99">
        <v>163</v>
      </c>
      <c r="O236" s="101">
        <f t="shared" si="35"/>
        <v>0.39756097560975612</v>
      </c>
      <c r="P236" s="103">
        <f t="shared" si="40"/>
        <v>412</v>
      </c>
      <c r="Q236" s="103">
        <f t="shared" si="41"/>
        <v>247</v>
      </c>
      <c r="R236" s="103">
        <f t="shared" si="42"/>
        <v>163</v>
      </c>
      <c r="S236" s="104">
        <f t="shared" si="36"/>
        <v>0.39756097560975612</v>
      </c>
    </row>
    <row r="237" spans="1:19" ht="27.6" x14ac:dyDescent="0.3">
      <c r="A237" s="19" t="s">
        <v>462</v>
      </c>
      <c r="B237" s="40" t="s">
        <v>408</v>
      </c>
      <c r="C237" s="40" t="s">
        <v>409</v>
      </c>
      <c r="D237" s="23">
        <v>0</v>
      </c>
      <c r="E237" s="23">
        <v>0</v>
      </c>
      <c r="F237" s="23">
        <v>0</v>
      </c>
      <c r="G237" s="23">
        <v>0</v>
      </c>
      <c r="H237" s="97" t="str">
        <f t="shared" si="33"/>
        <v/>
      </c>
      <c r="I237" s="99">
        <v>0</v>
      </c>
      <c r="J237" s="99">
        <v>0</v>
      </c>
      <c r="K237" s="99">
        <v>0</v>
      </c>
      <c r="L237" s="100" t="str">
        <f t="shared" si="34"/>
        <v/>
      </c>
      <c r="M237" s="28"/>
      <c r="N237" s="99">
        <v>0</v>
      </c>
      <c r="O237" s="101" t="str">
        <f t="shared" si="35"/>
        <v/>
      </c>
      <c r="P237" s="103" t="str">
        <f t="shared" si="40"/>
        <v/>
      </c>
      <c r="Q237" s="103" t="str">
        <f t="shared" si="41"/>
        <v/>
      </c>
      <c r="R237" s="103" t="str">
        <f t="shared" si="42"/>
        <v/>
      </c>
      <c r="S237" s="104" t="str">
        <f t="shared" si="36"/>
        <v/>
      </c>
    </row>
    <row r="238" spans="1:19" ht="27.6" x14ac:dyDescent="0.3">
      <c r="A238" s="19" t="s">
        <v>462</v>
      </c>
      <c r="B238" s="40" t="s">
        <v>408</v>
      </c>
      <c r="C238" s="40" t="s">
        <v>410</v>
      </c>
      <c r="D238" s="23">
        <v>2</v>
      </c>
      <c r="E238" s="23">
        <v>2</v>
      </c>
      <c r="F238" s="23">
        <v>0</v>
      </c>
      <c r="G238" s="23">
        <v>0</v>
      </c>
      <c r="H238" s="97">
        <f t="shared" si="33"/>
        <v>0</v>
      </c>
      <c r="I238" s="99">
        <v>151</v>
      </c>
      <c r="J238" s="99">
        <v>144</v>
      </c>
      <c r="K238" s="99">
        <v>49</v>
      </c>
      <c r="L238" s="100">
        <f t="shared" si="34"/>
        <v>0.34027777777777779</v>
      </c>
      <c r="M238" s="28"/>
      <c r="N238" s="99">
        <v>7</v>
      </c>
      <c r="O238" s="101">
        <f t="shared" si="35"/>
        <v>4.6357615894039736E-2</v>
      </c>
      <c r="P238" s="103">
        <f t="shared" si="40"/>
        <v>153</v>
      </c>
      <c r="Q238" s="103">
        <f t="shared" si="41"/>
        <v>146</v>
      </c>
      <c r="R238" s="103">
        <f t="shared" si="42"/>
        <v>7</v>
      </c>
      <c r="S238" s="104">
        <f t="shared" si="36"/>
        <v>4.5751633986928102E-2</v>
      </c>
    </row>
    <row r="239" spans="1:19" ht="27.6" x14ac:dyDescent="0.3">
      <c r="A239" s="19" t="s">
        <v>462</v>
      </c>
      <c r="B239" s="40" t="s">
        <v>408</v>
      </c>
      <c r="C239" s="40" t="s">
        <v>411</v>
      </c>
      <c r="D239" s="23">
        <v>4</v>
      </c>
      <c r="E239" s="23">
        <v>4</v>
      </c>
      <c r="F239" s="23">
        <v>0</v>
      </c>
      <c r="G239" s="23">
        <v>0</v>
      </c>
      <c r="H239" s="97">
        <f t="shared" si="33"/>
        <v>0</v>
      </c>
      <c r="I239" s="99">
        <v>56</v>
      </c>
      <c r="J239" s="99">
        <v>49</v>
      </c>
      <c r="K239" s="99">
        <v>13</v>
      </c>
      <c r="L239" s="100">
        <f t="shared" si="34"/>
        <v>0.26530612244897961</v>
      </c>
      <c r="M239" s="28"/>
      <c r="N239" s="99">
        <v>7</v>
      </c>
      <c r="O239" s="101">
        <f t="shared" si="35"/>
        <v>0.125</v>
      </c>
      <c r="P239" s="103">
        <f t="shared" si="40"/>
        <v>60</v>
      </c>
      <c r="Q239" s="103">
        <f t="shared" si="41"/>
        <v>53</v>
      </c>
      <c r="R239" s="103">
        <f t="shared" si="42"/>
        <v>7</v>
      </c>
      <c r="S239" s="104">
        <f t="shared" si="36"/>
        <v>0.11666666666666667</v>
      </c>
    </row>
    <row r="240" spans="1:19" x14ac:dyDescent="0.3">
      <c r="A240" s="19" t="s">
        <v>462</v>
      </c>
      <c r="B240" s="40" t="s">
        <v>412</v>
      </c>
      <c r="C240" s="40" t="s">
        <v>413</v>
      </c>
      <c r="D240" s="23">
        <v>0</v>
      </c>
      <c r="E240" s="23">
        <v>0</v>
      </c>
      <c r="F240" s="23">
        <v>0</v>
      </c>
      <c r="G240" s="23">
        <v>0</v>
      </c>
      <c r="H240" s="97" t="str">
        <f t="shared" si="33"/>
        <v/>
      </c>
      <c r="I240" s="99">
        <v>0</v>
      </c>
      <c r="J240" s="99">
        <v>0</v>
      </c>
      <c r="K240" s="99">
        <v>0</v>
      </c>
      <c r="L240" s="100" t="str">
        <f t="shared" si="34"/>
        <v/>
      </c>
      <c r="M240" s="28"/>
      <c r="N240" s="99">
        <v>0</v>
      </c>
      <c r="O240" s="101" t="str">
        <f t="shared" si="35"/>
        <v/>
      </c>
      <c r="P240" s="103" t="str">
        <f t="shared" si="40"/>
        <v/>
      </c>
      <c r="Q240" s="103" t="str">
        <f t="shared" si="41"/>
        <v/>
      </c>
      <c r="R240" s="103" t="str">
        <f t="shared" si="42"/>
        <v/>
      </c>
      <c r="S240" s="104" t="str">
        <f t="shared" si="36"/>
        <v/>
      </c>
    </row>
    <row r="241" spans="1:19" x14ac:dyDescent="0.3">
      <c r="A241" s="19" t="s">
        <v>462</v>
      </c>
      <c r="B241" s="40" t="s">
        <v>414</v>
      </c>
      <c r="C241" s="40" t="s">
        <v>417</v>
      </c>
      <c r="D241" s="23">
        <v>0</v>
      </c>
      <c r="E241" s="23">
        <v>0</v>
      </c>
      <c r="F241" s="23">
        <v>0</v>
      </c>
      <c r="G241" s="23">
        <v>0</v>
      </c>
      <c r="H241" s="97" t="str">
        <f t="shared" si="33"/>
        <v/>
      </c>
      <c r="I241" s="99">
        <v>3</v>
      </c>
      <c r="J241" s="99">
        <v>3</v>
      </c>
      <c r="K241" s="99">
        <v>2</v>
      </c>
      <c r="L241" s="100">
        <f t="shared" si="34"/>
        <v>0.66666666666666663</v>
      </c>
      <c r="M241" s="28"/>
      <c r="N241" s="99">
        <v>0</v>
      </c>
      <c r="O241" s="101">
        <f t="shared" si="35"/>
        <v>0</v>
      </c>
      <c r="P241" s="103">
        <f t="shared" si="40"/>
        <v>3</v>
      </c>
      <c r="Q241" s="103">
        <f t="shared" si="41"/>
        <v>3</v>
      </c>
      <c r="R241" s="103" t="str">
        <f t="shared" si="42"/>
        <v/>
      </c>
      <c r="S241" s="104" t="str">
        <f t="shared" si="36"/>
        <v/>
      </c>
    </row>
    <row r="242" spans="1:19" ht="27.6" x14ac:dyDescent="0.3">
      <c r="A242" s="19" t="s">
        <v>462</v>
      </c>
      <c r="B242" s="40" t="s">
        <v>414</v>
      </c>
      <c r="C242" s="40" t="s">
        <v>420</v>
      </c>
      <c r="D242" s="23">
        <v>0</v>
      </c>
      <c r="E242" s="23">
        <v>0</v>
      </c>
      <c r="F242" s="23">
        <v>0</v>
      </c>
      <c r="G242" s="23">
        <v>0</v>
      </c>
      <c r="H242" s="97" t="str">
        <f t="shared" si="33"/>
        <v/>
      </c>
      <c r="I242" s="99">
        <v>9</v>
      </c>
      <c r="J242" s="99">
        <v>9</v>
      </c>
      <c r="K242" s="99">
        <v>1</v>
      </c>
      <c r="L242" s="100">
        <f t="shared" si="34"/>
        <v>0.1111111111111111</v>
      </c>
      <c r="M242" s="28"/>
      <c r="N242" s="99">
        <v>0</v>
      </c>
      <c r="O242" s="101">
        <f t="shared" si="35"/>
        <v>0</v>
      </c>
      <c r="P242" s="103">
        <f t="shared" si="40"/>
        <v>9</v>
      </c>
      <c r="Q242" s="103">
        <f t="shared" si="41"/>
        <v>9</v>
      </c>
      <c r="R242" s="103" t="str">
        <f t="shared" si="42"/>
        <v/>
      </c>
      <c r="S242" s="104" t="str">
        <f t="shared" si="36"/>
        <v/>
      </c>
    </row>
    <row r="243" spans="1:19" x14ac:dyDescent="0.3">
      <c r="A243" s="19" t="s">
        <v>462</v>
      </c>
      <c r="B243" s="40" t="s">
        <v>414</v>
      </c>
      <c r="C243" s="40" t="s">
        <v>421</v>
      </c>
      <c r="D243" s="23">
        <v>0</v>
      </c>
      <c r="E243" s="23">
        <v>0</v>
      </c>
      <c r="F243" s="23">
        <v>0</v>
      </c>
      <c r="G243" s="23">
        <v>0</v>
      </c>
      <c r="H243" s="97" t="str">
        <f t="shared" si="33"/>
        <v/>
      </c>
      <c r="I243" s="99">
        <v>0</v>
      </c>
      <c r="J243" s="99">
        <v>0</v>
      </c>
      <c r="K243" s="99">
        <v>0</v>
      </c>
      <c r="L243" s="100" t="str">
        <f t="shared" si="34"/>
        <v/>
      </c>
      <c r="M243" s="28"/>
      <c r="N243" s="99">
        <v>0</v>
      </c>
      <c r="O243" s="101" t="str">
        <f t="shared" si="35"/>
        <v/>
      </c>
      <c r="P243" s="103" t="str">
        <f t="shared" si="40"/>
        <v/>
      </c>
      <c r="Q243" s="103" t="str">
        <f t="shared" si="41"/>
        <v/>
      </c>
      <c r="R243" s="103" t="str">
        <f t="shared" si="42"/>
        <v/>
      </c>
      <c r="S243" s="104" t="str">
        <f t="shared" si="36"/>
        <v/>
      </c>
    </row>
    <row r="244" spans="1:19" x14ac:dyDescent="0.3">
      <c r="A244" s="19" t="s">
        <v>462</v>
      </c>
      <c r="B244" s="40" t="s">
        <v>414</v>
      </c>
      <c r="C244" s="40" t="s">
        <v>423</v>
      </c>
      <c r="D244" s="23">
        <v>0</v>
      </c>
      <c r="E244" s="23">
        <v>0</v>
      </c>
      <c r="F244" s="23">
        <v>0</v>
      </c>
      <c r="G244" s="23">
        <v>0</v>
      </c>
      <c r="H244" s="97" t="str">
        <f t="shared" si="33"/>
        <v/>
      </c>
      <c r="I244" s="99">
        <v>12</v>
      </c>
      <c r="J244" s="99">
        <v>11</v>
      </c>
      <c r="K244" s="99">
        <v>3</v>
      </c>
      <c r="L244" s="100">
        <f t="shared" si="34"/>
        <v>0.27272727272727271</v>
      </c>
      <c r="M244" s="28"/>
      <c r="N244" s="99">
        <v>0</v>
      </c>
      <c r="O244" s="101">
        <f t="shared" si="35"/>
        <v>0</v>
      </c>
      <c r="P244" s="103">
        <f t="shared" si="40"/>
        <v>12</v>
      </c>
      <c r="Q244" s="103">
        <f t="shared" si="41"/>
        <v>11</v>
      </c>
      <c r="R244" s="103" t="str">
        <f t="shared" si="42"/>
        <v/>
      </c>
      <c r="S244" s="104" t="str">
        <f t="shared" si="36"/>
        <v/>
      </c>
    </row>
    <row r="245" spans="1:19" ht="27.6" x14ac:dyDescent="0.3">
      <c r="A245" s="19" t="s">
        <v>462</v>
      </c>
      <c r="B245" s="40" t="s">
        <v>414</v>
      </c>
      <c r="C245" s="40" t="s">
        <v>427</v>
      </c>
      <c r="D245" s="23">
        <v>0</v>
      </c>
      <c r="E245" s="23">
        <v>0</v>
      </c>
      <c r="F245" s="23">
        <v>0</v>
      </c>
      <c r="G245" s="23">
        <v>0</v>
      </c>
      <c r="H245" s="97" t="str">
        <f t="shared" si="33"/>
        <v/>
      </c>
      <c r="I245" s="99">
        <v>25</v>
      </c>
      <c r="J245" s="99">
        <v>24</v>
      </c>
      <c r="K245" s="99">
        <v>16</v>
      </c>
      <c r="L245" s="100">
        <f t="shared" si="34"/>
        <v>0.66666666666666663</v>
      </c>
      <c r="M245" s="28"/>
      <c r="N245" s="99">
        <v>1</v>
      </c>
      <c r="O245" s="101">
        <f t="shared" si="35"/>
        <v>0.04</v>
      </c>
      <c r="P245" s="103">
        <f t="shared" si="40"/>
        <v>25</v>
      </c>
      <c r="Q245" s="103">
        <f t="shared" si="41"/>
        <v>24</v>
      </c>
      <c r="R245" s="103">
        <f t="shared" si="42"/>
        <v>1</v>
      </c>
      <c r="S245" s="104">
        <f t="shared" si="36"/>
        <v>0.04</v>
      </c>
    </row>
    <row r="246" spans="1:19" x14ac:dyDescent="0.3">
      <c r="A246" s="19" t="s">
        <v>462</v>
      </c>
      <c r="B246" s="40" t="s">
        <v>428</v>
      </c>
      <c r="C246" s="40" t="s">
        <v>429</v>
      </c>
      <c r="D246" s="23">
        <v>0</v>
      </c>
      <c r="E246" s="23">
        <v>0</v>
      </c>
      <c r="F246" s="23">
        <v>0</v>
      </c>
      <c r="G246" s="23">
        <v>0</v>
      </c>
      <c r="H246" s="97" t="str">
        <f t="shared" si="33"/>
        <v/>
      </c>
      <c r="I246" s="99">
        <v>49</v>
      </c>
      <c r="J246" s="99">
        <v>47</v>
      </c>
      <c r="K246" s="99">
        <v>5</v>
      </c>
      <c r="L246" s="100">
        <f t="shared" si="34"/>
        <v>0.10638297872340426</v>
      </c>
      <c r="M246" s="28"/>
      <c r="N246" s="99">
        <v>1</v>
      </c>
      <c r="O246" s="101">
        <f t="shared" si="35"/>
        <v>2.0833333333333332E-2</v>
      </c>
      <c r="P246" s="103">
        <f t="shared" si="40"/>
        <v>49</v>
      </c>
      <c r="Q246" s="103">
        <f t="shared" si="41"/>
        <v>47</v>
      </c>
      <c r="R246" s="103">
        <f t="shared" si="42"/>
        <v>1</v>
      </c>
      <c r="S246" s="104">
        <f t="shared" si="36"/>
        <v>2.0833333333333332E-2</v>
      </c>
    </row>
    <row r="247" spans="1:19" x14ac:dyDescent="0.3">
      <c r="A247" s="19" t="s">
        <v>462</v>
      </c>
      <c r="B247" s="40" t="s">
        <v>434</v>
      </c>
      <c r="C247" s="40" t="s">
        <v>435</v>
      </c>
      <c r="D247" s="23">
        <v>0</v>
      </c>
      <c r="E247" s="23">
        <v>0</v>
      </c>
      <c r="F247" s="23">
        <v>0</v>
      </c>
      <c r="G247" s="23">
        <v>0</v>
      </c>
      <c r="H247" s="97" t="str">
        <f t="shared" si="33"/>
        <v/>
      </c>
      <c r="I247" s="99">
        <v>48</v>
      </c>
      <c r="J247" s="99">
        <v>47</v>
      </c>
      <c r="K247" s="99">
        <v>14</v>
      </c>
      <c r="L247" s="100">
        <f t="shared" si="34"/>
        <v>0.2978723404255319</v>
      </c>
      <c r="M247" s="28"/>
      <c r="N247" s="99">
        <v>1</v>
      </c>
      <c r="O247" s="101">
        <f t="shared" si="35"/>
        <v>2.0833333333333332E-2</v>
      </c>
      <c r="P247" s="103">
        <f t="shared" si="40"/>
        <v>48</v>
      </c>
      <c r="Q247" s="103">
        <f t="shared" si="41"/>
        <v>47</v>
      </c>
      <c r="R247" s="103">
        <f t="shared" si="42"/>
        <v>1</v>
      </c>
      <c r="S247" s="104">
        <f t="shared" si="36"/>
        <v>2.0833333333333332E-2</v>
      </c>
    </row>
    <row r="248" spans="1:19" x14ac:dyDescent="0.3">
      <c r="A248" s="19" t="s">
        <v>462</v>
      </c>
      <c r="B248" s="40" t="s">
        <v>441</v>
      </c>
      <c r="C248" s="40" t="s">
        <v>442</v>
      </c>
      <c r="D248" s="23">
        <v>0</v>
      </c>
      <c r="E248" s="23">
        <v>0</v>
      </c>
      <c r="F248" s="23">
        <v>0</v>
      </c>
      <c r="G248" s="23">
        <v>0</v>
      </c>
      <c r="H248" s="97" t="str">
        <f t="shared" si="33"/>
        <v/>
      </c>
      <c r="I248" s="99">
        <v>11</v>
      </c>
      <c r="J248" s="99">
        <v>11</v>
      </c>
      <c r="K248" s="99">
        <v>0</v>
      </c>
      <c r="L248" s="100">
        <f t="shared" si="34"/>
        <v>0</v>
      </c>
      <c r="M248" s="28"/>
      <c r="N248" s="99">
        <v>0</v>
      </c>
      <c r="O248" s="101">
        <f t="shared" si="35"/>
        <v>0</v>
      </c>
      <c r="P248" s="103">
        <f t="shared" si="40"/>
        <v>11</v>
      </c>
      <c r="Q248" s="103">
        <f t="shared" si="41"/>
        <v>11</v>
      </c>
      <c r="R248" s="103" t="str">
        <f t="shared" si="42"/>
        <v/>
      </c>
      <c r="S248" s="104" t="str">
        <f t="shared" si="36"/>
        <v/>
      </c>
    </row>
  </sheetData>
  <protectedRanges>
    <protectedRange password="90E5" sqref="B2:C84" name="Range1"/>
    <protectedRange password="90E5" sqref="B85:C231" name="Range1_1"/>
  </protectedRanges>
  <autoFilter ref="A1:S248" xr:uid="{FEA9A696-43BC-4641-B36E-30FF44A90C97}">
    <sortState xmlns:xlrd2="http://schemas.microsoft.com/office/spreadsheetml/2017/richdata2" ref="A2:S248">
      <sortCondition ref="A1"/>
    </sortState>
  </autoFilter>
  <sortState xmlns:xlrd2="http://schemas.microsoft.com/office/spreadsheetml/2017/richdata2" ref="A2:S248">
    <sortCondition ref="A1:A248"/>
  </sortState>
  <dataValidations count="1">
    <dataValidation type="whole" allowBlank="1" showInputMessage="1" showErrorMessage="1" error="Please enter a whole number" sqref="M2:N231 D2:G231 I2:K231" xr:uid="{D1C60861-9BB4-4603-AE77-EE0E7D9E4E05}">
      <formula1>0</formula1>
      <formula2>99999999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Description</vt:lpstr>
      <vt:lpstr>Data for consulates</vt:lpstr>
      <vt:lpstr>Totals - Schengen State</vt:lpstr>
      <vt:lpstr>Schengen totals - applications</vt:lpstr>
      <vt:lpstr>Schengen totals - visas issued</vt:lpstr>
      <vt:lpstr>Visas issued consulates + BCP</vt:lpstr>
      <vt:lpstr>Totals - third country</vt:lpstr>
      <vt:lpstr>ATVs totals</vt:lpstr>
      <vt:lpstr>BG, CY, RO</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BACCARI Alessio (HOME)</dc:creator>
  <cp:lastModifiedBy>PAPADOPOULOU Ioanna (HOME)</cp:lastModifiedBy>
  <dcterms:created xsi:type="dcterms:W3CDTF">2025-04-19T12:46:50Z</dcterms:created>
  <dcterms:modified xsi:type="dcterms:W3CDTF">2025-05-14T13:05:51Z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2025-04-19T12:48:02Z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7f8a57d0-d765-41a7-a020-48619175d34a</vt:lpwstr>
  </property>
  <property fmtid="{D5CDD505-2E9C-101B-9397-08002B2CF9AE}" pid="8" name="MSIP_Label_6bd9ddd1-4d20-43f6-abfa-fc3c07406f94_ContentBits">
    <vt:lpwstr>0</vt:lpwstr>
  </property>
</Properties>
</file>