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J9" i="2" l="1"/>
  <c r="J8" i="2"/>
  <c r="E13" i="2"/>
  <c r="E12" i="2"/>
  <c r="E11" i="2"/>
  <c r="E10" i="2"/>
  <c r="E9" i="2"/>
  <c r="E8" i="2"/>
  <c r="E7" i="2"/>
  <c r="E6" i="2"/>
  <c r="E5" i="2"/>
  <c r="E4" i="2"/>
  <c r="E3" i="2"/>
  <c r="D13" i="2"/>
  <c r="D12" i="2"/>
  <c r="D11" i="2"/>
  <c r="D10" i="2"/>
  <c r="D9" i="2"/>
  <c r="D8" i="2"/>
  <c r="D7" i="2"/>
  <c r="D6" i="2"/>
  <c r="D5" i="2"/>
  <c r="D4" i="2"/>
  <c r="D3" i="2"/>
  <c r="C13" i="2"/>
  <c r="C12" i="2"/>
  <c r="C11" i="2"/>
  <c r="C10" i="2"/>
  <c r="C9" i="2"/>
  <c r="C8" i="2"/>
  <c r="C7" i="2"/>
  <c r="C6" i="2"/>
  <c r="C5" i="2"/>
  <c r="C4" i="2"/>
  <c r="C3" i="2"/>
  <c r="M22" i="2"/>
  <c r="T22" i="2"/>
  <c r="S22" i="2"/>
  <c r="R22" i="2"/>
  <c r="Q22" i="2"/>
  <c r="P22" i="2"/>
  <c r="O22" i="2"/>
  <c r="N22" i="2"/>
  <c r="L22" i="2"/>
  <c r="K22" i="2"/>
  <c r="J22" i="2"/>
  <c r="T15" i="2"/>
  <c r="S15" i="2"/>
  <c r="R15" i="2"/>
  <c r="Q15" i="2"/>
  <c r="P15" i="2"/>
  <c r="O15" i="2"/>
  <c r="N15" i="2"/>
  <c r="M15" i="2"/>
  <c r="L15" i="2"/>
  <c r="K15" i="2"/>
  <c r="J15" i="2"/>
  <c r="T7" i="2"/>
  <c r="R7" i="2"/>
  <c r="S7" i="2"/>
  <c r="Q7" i="2"/>
  <c r="P7" i="2"/>
  <c r="O7" i="2"/>
  <c r="N7" i="2"/>
  <c r="M7" i="2"/>
  <c r="L7" i="2"/>
  <c r="K7" i="2"/>
  <c r="J7" i="2"/>
  <c r="D9" i="1"/>
  <c r="D7" i="1"/>
  <c r="D6" i="1"/>
  <c r="D5" i="1"/>
  <c r="D4" i="1"/>
  <c r="D3" i="1"/>
  <c r="D2" i="1"/>
  <c r="O24" i="1"/>
  <c r="P24" i="1"/>
  <c r="N24" i="1"/>
  <c r="M24" i="1"/>
  <c r="L24" i="1"/>
  <c r="K24" i="1"/>
  <c r="J24" i="1"/>
  <c r="I24" i="1"/>
  <c r="P19" i="1"/>
  <c r="O19" i="1"/>
  <c r="D8" i="1" s="1"/>
  <c r="N19" i="1"/>
  <c r="M19" i="1"/>
  <c r="L19" i="1"/>
  <c r="K19" i="1"/>
  <c r="J19" i="1"/>
  <c r="I19" i="1"/>
  <c r="C9" i="1"/>
  <c r="C7" i="1"/>
  <c r="C6" i="1"/>
  <c r="C5" i="1"/>
  <c r="C4" i="1"/>
  <c r="C3" i="1"/>
  <c r="C2" i="1"/>
  <c r="P16" i="1"/>
  <c r="O16" i="1"/>
  <c r="N16" i="1"/>
  <c r="M16" i="1"/>
  <c r="L16" i="1"/>
  <c r="K16" i="1"/>
  <c r="J16" i="1"/>
  <c r="I16" i="1"/>
  <c r="P11" i="1"/>
  <c r="O11" i="1"/>
  <c r="C8" i="1" s="1"/>
  <c r="N11" i="1"/>
  <c r="M11" i="1"/>
  <c r="L11" i="1"/>
  <c r="K11" i="1"/>
  <c r="J11" i="1"/>
  <c r="I11" i="1"/>
  <c r="P1" i="1"/>
  <c r="O1" i="1"/>
  <c r="N1" i="1"/>
  <c r="M1" i="1"/>
  <c r="L1" i="1"/>
  <c r="K1" i="1"/>
  <c r="J1" i="1"/>
  <c r="I1" i="1"/>
  <c r="I9" i="1"/>
  <c r="J8" i="1"/>
  <c r="K8" i="1"/>
  <c r="L8" i="1"/>
  <c r="M8" i="1"/>
  <c r="N8" i="1"/>
  <c r="O8" i="1"/>
  <c r="P8" i="1"/>
  <c r="I8" i="1"/>
  <c r="P7" i="1"/>
  <c r="O7" i="1"/>
  <c r="N7" i="1"/>
  <c r="M7" i="1"/>
  <c r="L7" i="1"/>
  <c r="K7" i="1"/>
  <c r="J7" i="1"/>
  <c r="B9" i="1"/>
  <c r="B8" i="1"/>
  <c r="B7" i="1"/>
  <c r="B6" i="1"/>
  <c r="B5" i="1"/>
  <c r="B4" i="1"/>
  <c r="B3" i="1"/>
  <c r="B2" i="1"/>
  <c r="K6" i="1"/>
  <c r="J6" i="1"/>
  <c r="L6" i="1"/>
  <c r="M6" i="1"/>
  <c r="N6" i="1"/>
  <c r="O6" i="1"/>
  <c r="P6" i="1"/>
  <c r="I7" i="1"/>
  <c r="I6" i="1"/>
</calcChain>
</file>

<file path=xl/sharedStrings.xml><?xml version="1.0" encoding="utf-8"?>
<sst xmlns="http://schemas.openxmlformats.org/spreadsheetml/2006/main" count="20" uniqueCount="6">
  <si>
    <t>BFS</t>
  </si>
  <si>
    <t>DFS</t>
  </si>
  <si>
    <t>DSU</t>
  </si>
  <si>
    <t>Среднее</t>
  </si>
  <si>
    <t>Погрешность</t>
  </si>
  <si>
    <t>Относительная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</si>
</sst>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|E|</a:t>
            </a:r>
            <a:r>
              <a:rPr lang="en-US" baseline="0"/>
              <a:t> = </a:t>
            </a:r>
            <a:r>
              <a:rPr lang="ru-RU"/>
              <a:t>30000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BFS</c:v>
                </c:pt>
              </c:strCache>
            </c:strRef>
          </c:tx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10000</c:v>
                </c:pt>
                <c:pt idx="3">
                  <c:v>30000</c:v>
                </c:pt>
                <c:pt idx="4">
                  <c:v>60000</c:v>
                </c:pt>
                <c:pt idx="5">
                  <c:v>90000</c:v>
                </c:pt>
                <c:pt idx="6">
                  <c:v>120000</c:v>
                </c:pt>
                <c:pt idx="7">
                  <c:v>300000</c:v>
                </c:pt>
              </c:numCache>
            </c:numRef>
          </c:cat>
          <c:val>
            <c:numRef>
              <c:f>Лист1!$B$2:$B$9</c:f>
              <c:numCache>
                <c:formatCode>General</c:formatCode>
                <c:ptCount val="8"/>
                <c:pt idx="0">
                  <c:v>27050.25</c:v>
                </c:pt>
                <c:pt idx="1">
                  <c:v>25379.75</c:v>
                </c:pt>
                <c:pt idx="2">
                  <c:v>27061.5</c:v>
                </c:pt>
                <c:pt idx="3">
                  <c:v>60951</c:v>
                </c:pt>
                <c:pt idx="4">
                  <c:v>117539</c:v>
                </c:pt>
                <c:pt idx="5">
                  <c:v>186855.25</c:v>
                </c:pt>
                <c:pt idx="6">
                  <c:v>254545.25</c:v>
                </c:pt>
                <c:pt idx="7">
                  <c:v>684196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DFS</c:v>
                </c:pt>
              </c:strCache>
            </c:strRef>
          </c:tx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10000</c:v>
                </c:pt>
                <c:pt idx="3">
                  <c:v>30000</c:v>
                </c:pt>
                <c:pt idx="4">
                  <c:v>60000</c:v>
                </c:pt>
                <c:pt idx="5">
                  <c:v>90000</c:v>
                </c:pt>
                <c:pt idx="6">
                  <c:v>120000</c:v>
                </c:pt>
                <c:pt idx="7">
                  <c:v>300000</c:v>
                </c:pt>
              </c:numCache>
            </c:numRef>
          </c:cat>
          <c:val>
            <c:numRef>
              <c:f>Лист1!$C$2:$C$9</c:f>
              <c:numCache>
                <c:formatCode>General</c:formatCode>
                <c:ptCount val="8"/>
                <c:pt idx="0">
                  <c:v>29122.25</c:v>
                </c:pt>
                <c:pt idx="1">
                  <c:v>24967.75</c:v>
                </c:pt>
                <c:pt idx="2">
                  <c:v>28184.75</c:v>
                </c:pt>
                <c:pt idx="3">
                  <c:v>58320</c:v>
                </c:pt>
                <c:pt idx="4">
                  <c:v>121954.75</c:v>
                </c:pt>
                <c:pt idx="5">
                  <c:v>184649.25</c:v>
                </c:pt>
                <c:pt idx="6">
                  <c:v>264868.25</c:v>
                </c:pt>
                <c:pt idx="7">
                  <c:v>687064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DSU</c:v>
                </c:pt>
              </c:strCache>
            </c:strRef>
          </c:tx>
          <c:marker>
            <c:symbol val="none"/>
          </c:marker>
          <c:cat>
            <c:numRef>
              <c:f>Лист1!$A$2:$A$9</c:f>
              <c:numCache>
                <c:formatCode>General</c:formatCode>
                <c:ptCount val="8"/>
                <c:pt idx="0">
                  <c:v>3000</c:v>
                </c:pt>
                <c:pt idx="1">
                  <c:v>5000</c:v>
                </c:pt>
                <c:pt idx="2">
                  <c:v>10000</c:v>
                </c:pt>
                <c:pt idx="3">
                  <c:v>30000</c:v>
                </c:pt>
                <c:pt idx="4">
                  <c:v>60000</c:v>
                </c:pt>
                <c:pt idx="5">
                  <c:v>90000</c:v>
                </c:pt>
                <c:pt idx="6">
                  <c:v>120000</c:v>
                </c:pt>
                <c:pt idx="7">
                  <c:v>300000</c:v>
                </c:pt>
              </c:numCache>
            </c:numRef>
          </c:cat>
          <c:val>
            <c:numRef>
              <c:f>Лист1!$D$2:$D$9</c:f>
              <c:numCache>
                <c:formatCode>General</c:formatCode>
                <c:ptCount val="8"/>
                <c:pt idx="0">
                  <c:v>32944.5</c:v>
                </c:pt>
                <c:pt idx="1">
                  <c:v>27470</c:v>
                </c:pt>
                <c:pt idx="2">
                  <c:v>27211</c:v>
                </c:pt>
                <c:pt idx="3">
                  <c:v>47735.75</c:v>
                </c:pt>
                <c:pt idx="4">
                  <c:v>73500.25</c:v>
                </c:pt>
                <c:pt idx="5">
                  <c:v>115473.25</c:v>
                </c:pt>
                <c:pt idx="6">
                  <c:v>161218</c:v>
                </c:pt>
                <c:pt idx="7">
                  <c:v>397894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450112"/>
        <c:axId val="39451648"/>
      </c:lineChart>
      <c:catAx>
        <c:axId val="39450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Число</a:t>
                </a:r>
                <a:r>
                  <a:rPr lang="ru-RU" baseline="0"/>
                  <a:t> вершин в графе</a:t>
                </a:r>
                <a:r>
                  <a:rPr lang="en-US" baseline="0"/>
                  <a:t> (|V|)</a:t>
                </a:r>
                <a:endParaRPr lang="ru-RU" baseline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451648"/>
        <c:crosses val="autoZero"/>
        <c:auto val="1"/>
        <c:lblAlgn val="ctr"/>
        <c:lblOffset val="100"/>
        <c:noMultiLvlLbl val="0"/>
      </c:catAx>
      <c:valAx>
        <c:axId val="39451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 алгоритма, мс</a:t>
                </a:r>
              </a:p>
              <a:p>
                <a:pPr>
                  <a:defRPr/>
                </a:pPr>
                <a:endParaRPr lang="ru-RU" baseline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450112"/>
        <c:crosses val="autoZero"/>
        <c:crossBetween val="between"/>
        <c:dispUnits>
          <c:builtInUnit val="thousand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8772965879265"/>
          <c:y val="4.6770924467774859E-2"/>
          <c:w val="0.64290026246719156"/>
          <c:h val="0.8326195683872849"/>
        </c:manualLayout>
      </c:layout>
      <c:lineChart>
        <c:grouping val="standard"/>
        <c:varyColors val="0"/>
        <c:ser>
          <c:idx val="0"/>
          <c:order val="0"/>
          <c:tx>
            <c:strRef>
              <c:f>Лист2!$C$2</c:f>
              <c:strCache>
                <c:ptCount val="1"/>
                <c:pt idx="0">
                  <c:v>BFS</c:v>
                </c:pt>
              </c:strCache>
            </c:strRef>
          </c:tx>
          <c:marker>
            <c:symbol val="none"/>
          </c:marker>
          <c:cat>
            <c:numRef>
              <c:f>Лист2!$B$3:$B$13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Лист2!$C$3:$C$13</c:f>
              <c:numCache>
                <c:formatCode>General</c:formatCode>
                <c:ptCount val="11"/>
                <c:pt idx="0">
                  <c:v>677348.75</c:v>
                </c:pt>
                <c:pt idx="1">
                  <c:v>599593.75</c:v>
                </c:pt>
                <c:pt idx="2">
                  <c:v>551261</c:v>
                </c:pt>
                <c:pt idx="3">
                  <c:v>431486</c:v>
                </c:pt>
                <c:pt idx="4">
                  <c:v>361776.5</c:v>
                </c:pt>
                <c:pt idx="5">
                  <c:v>338219</c:v>
                </c:pt>
                <c:pt idx="6">
                  <c:v>261599.75</c:v>
                </c:pt>
                <c:pt idx="7">
                  <c:v>234030.75</c:v>
                </c:pt>
                <c:pt idx="8">
                  <c:v>184701.75</c:v>
                </c:pt>
                <c:pt idx="9">
                  <c:v>172129</c:v>
                </c:pt>
                <c:pt idx="10">
                  <c:v>190764.25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Лист2!$D$2</c:f>
              <c:strCache>
                <c:ptCount val="1"/>
                <c:pt idx="0">
                  <c:v>DFS</c:v>
                </c:pt>
              </c:strCache>
            </c:strRef>
          </c:tx>
          <c:marker>
            <c:symbol val="none"/>
          </c:marker>
          <c:cat>
            <c:numRef>
              <c:f>Лист2!$B$3:$B$13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Лист2!$D$3:$D$13</c:f>
              <c:numCache>
                <c:formatCode>General</c:formatCode>
                <c:ptCount val="11"/>
                <c:pt idx="0">
                  <c:v>689828.75</c:v>
                </c:pt>
                <c:pt idx="1">
                  <c:v>597689.5</c:v>
                </c:pt>
                <c:pt idx="2">
                  <c:v>536435.75</c:v>
                </c:pt>
                <c:pt idx="3">
                  <c:v>409450.25</c:v>
                </c:pt>
                <c:pt idx="4">
                  <c:v>326914</c:v>
                </c:pt>
                <c:pt idx="5">
                  <c:v>301530.5</c:v>
                </c:pt>
                <c:pt idx="6">
                  <c:v>259320.5</c:v>
                </c:pt>
                <c:pt idx="7">
                  <c:v>237622</c:v>
                </c:pt>
                <c:pt idx="8">
                  <c:v>181685.75</c:v>
                </c:pt>
                <c:pt idx="9">
                  <c:v>175089.75</c:v>
                </c:pt>
                <c:pt idx="10">
                  <c:v>183311.25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Лист2!$E$2</c:f>
              <c:strCache>
                <c:ptCount val="1"/>
                <c:pt idx="0">
                  <c:v>DSU</c:v>
                </c:pt>
              </c:strCache>
            </c:strRef>
          </c:tx>
          <c:marker>
            <c:symbol val="none"/>
          </c:marker>
          <c:cat>
            <c:numRef>
              <c:f>Лист2!$B$3:$B$13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cat>
          <c:val>
            <c:numRef>
              <c:f>Лист2!$E$3:$E$13</c:f>
              <c:numCache>
                <c:formatCode>General</c:formatCode>
                <c:ptCount val="11"/>
                <c:pt idx="0">
                  <c:v>350305.25</c:v>
                </c:pt>
                <c:pt idx="1">
                  <c:v>350158.5</c:v>
                </c:pt>
                <c:pt idx="2">
                  <c:v>306197.25</c:v>
                </c:pt>
                <c:pt idx="3">
                  <c:v>288098.5</c:v>
                </c:pt>
                <c:pt idx="4">
                  <c:v>304706.25</c:v>
                </c:pt>
                <c:pt idx="5">
                  <c:v>249016.5</c:v>
                </c:pt>
                <c:pt idx="6">
                  <c:v>219735.75</c:v>
                </c:pt>
                <c:pt idx="7">
                  <c:v>226334.5</c:v>
                </c:pt>
                <c:pt idx="8">
                  <c:v>203093.75</c:v>
                </c:pt>
                <c:pt idx="9">
                  <c:v>200817</c:v>
                </c:pt>
                <c:pt idx="10">
                  <c:v>182226.25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341120"/>
        <c:axId val="106557824"/>
      </c:lineChart>
      <c:catAx>
        <c:axId val="10634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Номер</a:t>
                </a:r>
                <a:r>
                  <a:rPr lang="ru-RU" baseline="0"/>
                  <a:t> эксперимента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557824"/>
        <c:crosses val="autoZero"/>
        <c:auto val="1"/>
        <c:lblAlgn val="ctr"/>
        <c:lblOffset val="100"/>
        <c:noMultiLvlLbl val="0"/>
      </c:catAx>
      <c:valAx>
        <c:axId val="1065578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Время работы алгоритма, мс</a:t>
                </a:r>
              </a:p>
              <a:p>
                <a:pPr>
                  <a:defRPr/>
                </a:pPr>
                <a:endParaRPr lang="ru-R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6341120"/>
        <c:crosses val="autoZero"/>
        <c:crossBetween val="between"/>
        <c:dispUnits>
          <c:builtInUnit val="thousands"/>
        </c:dispUnits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876299</xdr:colOff>
      <xdr:row>26</xdr:row>
      <xdr:rowOff>180974</xdr:rowOff>
    </xdr:from>
    <xdr:to>
      <xdr:col>10</xdr:col>
      <xdr:colOff>323850</xdr:colOff>
      <xdr:row>46</xdr:row>
      <xdr:rowOff>57149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23</xdr:row>
      <xdr:rowOff>19049</xdr:rowOff>
    </xdr:from>
    <xdr:to>
      <xdr:col>16</xdr:col>
      <xdr:colOff>371474</xdr:colOff>
      <xdr:row>45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26" workbookViewId="0">
      <selection activeCell="M37" sqref="M37"/>
    </sheetView>
  </sheetViews>
  <sheetFormatPr defaultRowHeight="15" x14ac:dyDescent="0.25"/>
  <cols>
    <col min="1" max="1" width="22" customWidth="1"/>
    <col min="2" max="2" width="14.28515625" customWidth="1"/>
    <col min="8" max="8" width="15.140625" customWidth="1"/>
  </cols>
  <sheetData>
    <row r="1" spans="1:16" x14ac:dyDescent="0.25">
      <c r="B1" t="s">
        <v>0</v>
      </c>
      <c r="C1" t="s">
        <v>1</v>
      </c>
      <c r="D1" t="s">
        <v>2</v>
      </c>
      <c r="H1" s="1" t="s">
        <v>0</v>
      </c>
      <c r="I1" s="1">
        <f>$A$2</f>
        <v>3000</v>
      </c>
      <c r="J1" s="1">
        <f>$A$3</f>
        <v>5000</v>
      </c>
      <c r="K1" s="1">
        <f>$A$4</f>
        <v>10000</v>
      </c>
      <c r="L1" s="1">
        <f>$A$5</f>
        <v>30000</v>
      </c>
      <c r="M1" s="1">
        <f>$A$6</f>
        <v>60000</v>
      </c>
      <c r="N1" s="1">
        <f>$A$7</f>
        <v>90000</v>
      </c>
      <c r="O1" s="1">
        <f>$A$8</f>
        <v>120000</v>
      </c>
      <c r="P1" s="1">
        <f>$A$9</f>
        <v>300000</v>
      </c>
    </row>
    <row r="2" spans="1:16" x14ac:dyDescent="0.25">
      <c r="A2">
        <v>3000</v>
      </c>
      <c r="B2">
        <f>I6</f>
        <v>27050.25</v>
      </c>
      <c r="C2">
        <f>I16</f>
        <v>29122.25</v>
      </c>
      <c r="D2">
        <f>I24</f>
        <v>32944.5</v>
      </c>
      <c r="H2" s="2">
        <v>1</v>
      </c>
      <c r="I2">
        <v>31150</v>
      </c>
      <c r="J2">
        <v>28253</v>
      </c>
      <c r="K2">
        <v>27736</v>
      </c>
      <c r="L2">
        <v>65577</v>
      </c>
      <c r="M2">
        <v>114947</v>
      </c>
      <c r="N2">
        <v>182215</v>
      </c>
      <c r="O2">
        <v>245555</v>
      </c>
      <c r="P2">
        <v>671361</v>
      </c>
    </row>
    <row r="3" spans="1:16" x14ac:dyDescent="0.25">
      <c r="A3">
        <v>5000</v>
      </c>
      <c r="B3">
        <f>J6</f>
        <v>25379.75</v>
      </c>
      <c r="C3">
        <f>J16</f>
        <v>24967.75</v>
      </c>
      <c r="D3">
        <f>J24</f>
        <v>27470</v>
      </c>
      <c r="H3" s="1">
        <v>2</v>
      </c>
      <c r="I3">
        <v>30076</v>
      </c>
      <c r="J3">
        <v>24380</v>
      </c>
      <c r="K3">
        <v>26326</v>
      </c>
      <c r="L3">
        <v>53556</v>
      </c>
      <c r="M3">
        <v>120238</v>
      </c>
      <c r="N3">
        <v>186927</v>
      </c>
      <c r="O3">
        <v>260130</v>
      </c>
      <c r="P3">
        <v>695659</v>
      </c>
    </row>
    <row r="4" spans="1:16" x14ac:dyDescent="0.25">
      <c r="A4">
        <v>10000</v>
      </c>
      <c r="B4">
        <f>K6</f>
        <v>27061.5</v>
      </c>
      <c r="C4">
        <f>K16</f>
        <v>28184.75</v>
      </c>
      <c r="D4">
        <f>K24</f>
        <v>27211</v>
      </c>
      <c r="H4" s="1">
        <v>3</v>
      </c>
      <c r="I4">
        <v>25133</v>
      </c>
      <c r="J4">
        <v>25504</v>
      </c>
      <c r="K4">
        <v>27962</v>
      </c>
      <c r="L4">
        <v>56969</v>
      </c>
      <c r="M4">
        <v>116518</v>
      </c>
      <c r="N4">
        <v>193667</v>
      </c>
      <c r="O4">
        <v>252439</v>
      </c>
      <c r="P4">
        <v>675054</v>
      </c>
    </row>
    <row r="5" spans="1:16" x14ac:dyDescent="0.25">
      <c r="A5">
        <v>30000</v>
      </c>
      <c r="B5">
        <f>L6</f>
        <v>60951</v>
      </c>
      <c r="C5">
        <f>L16</f>
        <v>58320</v>
      </c>
      <c r="D5">
        <f>L24</f>
        <v>47735.75</v>
      </c>
      <c r="H5" s="1">
        <v>4</v>
      </c>
      <c r="I5">
        <v>21842</v>
      </c>
      <c r="J5">
        <v>23382</v>
      </c>
      <c r="K5">
        <v>26222</v>
      </c>
      <c r="L5">
        <v>67702</v>
      </c>
      <c r="M5">
        <v>118453</v>
      </c>
      <c r="N5">
        <v>184612</v>
      </c>
      <c r="O5">
        <v>260057</v>
      </c>
      <c r="P5">
        <v>694710</v>
      </c>
    </row>
    <row r="6" spans="1:16" x14ac:dyDescent="0.25">
      <c r="A6">
        <v>60000</v>
      </c>
      <c r="B6">
        <f>M6</f>
        <v>117539</v>
      </c>
      <c r="C6">
        <f>M16</f>
        <v>121954.75</v>
      </c>
      <c r="D6">
        <f>M24</f>
        <v>73500.25</v>
      </c>
      <c r="H6" s="1" t="s">
        <v>3</v>
      </c>
      <c r="I6">
        <f>(I2+I3+I4+I5)/4</f>
        <v>27050.25</v>
      </c>
      <c r="J6">
        <f>(J2+J3+J4+J5)/4</f>
        <v>25379.75</v>
      </c>
      <c r="K6">
        <f>(K2+K3+K4+K5)/4</f>
        <v>27061.5</v>
      </c>
      <c r="L6">
        <f t="shared" ref="J6:P6" si="0">(L2+L3+L4+L5)/4</f>
        <v>60951</v>
      </c>
      <c r="M6">
        <f t="shared" si="0"/>
        <v>117539</v>
      </c>
      <c r="N6">
        <f t="shared" si="0"/>
        <v>186855.25</v>
      </c>
      <c r="O6">
        <f t="shared" si="0"/>
        <v>254545.25</v>
      </c>
      <c r="P6">
        <f t="shared" si="0"/>
        <v>684196</v>
      </c>
    </row>
    <row r="7" spans="1:16" x14ac:dyDescent="0.25">
      <c r="A7">
        <v>90000</v>
      </c>
      <c r="B7">
        <f>N6</f>
        <v>186855.25</v>
      </c>
      <c r="C7">
        <f>N16</f>
        <v>184649.25</v>
      </c>
      <c r="D7">
        <f>N24</f>
        <v>115473.25</v>
      </c>
      <c r="H7" s="1" t="s">
        <v>4</v>
      </c>
      <c r="I7">
        <f>(I2-I5)/2</f>
        <v>4654</v>
      </c>
      <c r="J7">
        <f>(J2-J5)/2</f>
        <v>2435.5</v>
      </c>
      <c r="K7">
        <f>(K4-K5)/2</f>
        <v>870</v>
      </c>
      <c r="L7">
        <f>(L5-L3)/2</f>
        <v>7073</v>
      </c>
      <c r="M7">
        <f>(M3-M2)/2</f>
        <v>2645.5</v>
      </c>
      <c r="N7">
        <f>(N4-N2)/2</f>
        <v>5726</v>
      </c>
      <c r="O7">
        <f>(O3-O2)/2</f>
        <v>7287.5</v>
      </c>
      <c r="P7">
        <f>(P3-P2)/2</f>
        <v>12149</v>
      </c>
    </row>
    <row r="8" spans="1:16" x14ac:dyDescent="0.25">
      <c r="A8">
        <v>120000</v>
      </c>
      <c r="B8">
        <f>O6</f>
        <v>254545.25</v>
      </c>
      <c r="C8">
        <f>O16</f>
        <v>264868.25</v>
      </c>
      <c r="D8">
        <f>O24</f>
        <v>161218</v>
      </c>
      <c r="H8" t="s">
        <v>5</v>
      </c>
      <c r="I8">
        <f>I7/I6*100</f>
        <v>17.205016589495475</v>
      </c>
      <c r="J8">
        <f t="shared" ref="J8:P8" si="1">J7/J6*100</f>
        <v>9.5962332174272795</v>
      </c>
      <c r="K8">
        <f t="shared" si="1"/>
        <v>3.2148993958206304</v>
      </c>
      <c r="L8">
        <f t="shared" si="1"/>
        <v>11.604403537267642</v>
      </c>
      <c r="M8">
        <f t="shared" si="1"/>
        <v>2.2507423068088039</v>
      </c>
      <c r="N8">
        <f t="shared" si="1"/>
        <v>3.06440413100515</v>
      </c>
      <c r="O8">
        <f t="shared" si="1"/>
        <v>2.8629487291552289</v>
      </c>
      <c r="P8">
        <f t="shared" si="1"/>
        <v>1.7756607755672351</v>
      </c>
    </row>
    <row r="9" spans="1:16" x14ac:dyDescent="0.25">
      <c r="A9">
        <v>300000</v>
      </c>
      <c r="B9">
        <f>P6</f>
        <v>684196</v>
      </c>
      <c r="C9">
        <f>P16</f>
        <v>687064</v>
      </c>
      <c r="D9">
        <f>P24</f>
        <v>397894</v>
      </c>
      <c r="I9">
        <f>SUM(I8:P8)/8</f>
        <v>6.4467885853184299</v>
      </c>
    </row>
    <row r="11" spans="1:16" x14ac:dyDescent="0.25">
      <c r="H11" s="1" t="s">
        <v>1</v>
      </c>
      <c r="I11" s="1">
        <f>$A$2</f>
        <v>3000</v>
      </c>
      <c r="J11" s="1">
        <f>$A$3</f>
        <v>5000</v>
      </c>
      <c r="K11" s="1">
        <f>$A$4</f>
        <v>10000</v>
      </c>
      <c r="L11" s="1">
        <f>$A$5</f>
        <v>30000</v>
      </c>
      <c r="M11" s="1">
        <f>$A$6</f>
        <v>60000</v>
      </c>
      <c r="N11" s="1">
        <f>$A$7</f>
        <v>90000</v>
      </c>
      <c r="O11" s="1">
        <f>$A$8</f>
        <v>120000</v>
      </c>
      <c r="P11" s="1">
        <f>$A$9</f>
        <v>300000</v>
      </c>
    </row>
    <row r="12" spans="1:16" x14ac:dyDescent="0.25">
      <c r="H12" s="2">
        <v>1</v>
      </c>
      <c r="I12">
        <v>29345</v>
      </c>
      <c r="J12">
        <v>33773</v>
      </c>
      <c r="K12">
        <v>27841</v>
      </c>
      <c r="L12">
        <v>70418</v>
      </c>
      <c r="M12">
        <v>115059</v>
      </c>
      <c r="N12">
        <v>183125</v>
      </c>
      <c r="O12">
        <v>251617</v>
      </c>
      <c r="P12">
        <v>677081</v>
      </c>
    </row>
    <row r="13" spans="1:16" x14ac:dyDescent="0.25">
      <c r="H13" s="1">
        <v>2</v>
      </c>
      <c r="I13">
        <v>27013</v>
      </c>
      <c r="J13">
        <v>22865</v>
      </c>
      <c r="K13">
        <v>31615</v>
      </c>
      <c r="L13">
        <v>52676</v>
      </c>
      <c r="M13">
        <v>121311</v>
      </c>
      <c r="N13">
        <v>181061</v>
      </c>
      <c r="O13">
        <v>249040</v>
      </c>
      <c r="P13">
        <v>688841</v>
      </c>
    </row>
    <row r="14" spans="1:16" x14ac:dyDescent="0.25">
      <c r="H14" s="1">
        <v>3</v>
      </c>
      <c r="I14">
        <v>27271</v>
      </c>
      <c r="J14">
        <v>20897</v>
      </c>
      <c r="K14">
        <v>26584</v>
      </c>
      <c r="L14">
        <v>57127</v>
      </c>
      <c r="M14">
        <v>119496</v>
      </c>
      <c r="N14">
        <v>180262</v>
      </c>
      <c r="O14">
        <v>260511</v>
      </c>
      <c r="P14">
        <v>687917</v>
      </c>
    </row>
    <row r="15" spans="1:16" x14ac:dyDescent="0.25">
      <c r="H15" s="1">
        <v>4</v>
      </c>
      <c r="I15">
        <v>32860</v>
      </c>
      <c r="J15">
        <v>22336</v>
      </c>
      <c r="K15">
        <v>26699</v>
      </c>
      <c r="L15">
        <v>53059</v>
      </c>
      <c r="M15">
        <v>131953</v>
      </c>
      <c r="N15">
        <v>194149</v>
      </c>
      <c r="O15">
        <v>298305</v>
      </c>
      <c r="P15">
        <v>694417</v>
      </c>
    </row>
    <row r="16" spans="1:16" x14ac:dyDescent="0.25">
      <c r="H16" s="1" t="s">
        <v>3</v>
      </c>
      <c r="I16">
        <f>(I12+I13+I14+I15)/4</f>
        <v>29122.25</v>
      </c>
      <c r="J16">
        <f>(J12+J13+J14+J15)/4</f>
        <v>24967.75</v>
      </c>
      <c r="K16">
        <f>(K12+K13+K14+K15)/4</f>
        <v>28184.75</v>
      </c>
      <c r="L16">
        <f t="shared" ref="L16" si="2">(L12+L13+L14+L15)/4</f>
        <v>58320</v>
      </c>
      <c r="M16">
        <f t="shared" ref="M16" si="3">(M12+M13+M14+M15)/4</f>
        <v>121954.75</v>
      </c>
      <c r="N16">
        <f t="shared" ref="N16" si="4">(N12+N13+N14+N15)/4</f>
        <v>184649.25</v>
      </c>
      <c r="O16">
        <f t="shared" ref="O16" si="5">(O12+O13+O14+O15)/4</f>
        <v>264868.25</v>
      </c>
      <c r="P16">
        <f>(P12+P13+P14+P15)/4</f>
        <v>687064</v>
      </c>
    </row>
    <row r="19" spans="8:16" x14ac:dyDescent="0.25">
      <c r="H19" s="1" t="s">
        <v>2</v>
      </c>
      <c r="I19" s="1">
        <f>$A$2</f>
        <v>3000</v>
      </c>
      <c r="J19" s="1">
        <f>$A$3</f>
        <v>5000</v>
      </c>
      <c r="K19" s="1">
        <f>$A$4</f>
        <v>10000</v>
      </c>
      <c r="L19" s="1">
        <f>$A$5</f>
        <v>30000</v>
      </c>
      <c r="M19" s="1">
        <f>$A$6</f>
        <v>60000</v>
      </c>
      <c r="N19" s="1">
        <f>$A$7</f>
        <v>90000</v>
      </c>
      <c r="O19" s="1">
        <f>$A$8</f>
        <v>120000</v>
      </c>
      <c r="P19" s="1">
        <f>$A$9</f>
        <v>300000</v>
      </c>
    </row>
    <row r="20" spans="8:16" x14ac:dyDescent="0.25">
      <c r="H20" s="2">
        <v>1</v>
      </c>
      <c r="I20">
        <v>23910</v>
      </c>
      <c r="J20">
        <v>32172</v>
      </c>
      <c r="K20">
        <v>26007</v>
      </c>
      <c r="L20">
        <v>56381</v>
      </c>
      <c r="M20">
        <v>74233</v>
      </c>
      <c r="N20">
        <v>112794</v>
      </c>
      <c r="O20">
        <v>139626</v>
      </c>
      <c r="P20">
        <v>422468</v>
      </c>
    </row>
    <row r="21" spans="8:16" x14ac:dyDescent="0.25">
      <c r="H21" s="1">
        <v>2</v>
      </c>
      <c r="I21">
        <v>29915</v>
      </c>
      <c r="J21">
        <v>24396</v>
      </c>
      <c r="K21">
        <v>26379</v>
      </c>
      <c r="L21">
        <v>54356</v>
      </c>
      <c r="M21">
        <v>72493</v>
      </c>
      <c r="N21">
        <v>118159</v>
      </c>
      <c r="O21">
        <v>147695</v>
      </c>
      <c r="P21">
        <v>384053</v>
      </c>
    </row>
    <row r="22" spans="8:16" x14ac:dyDescent="0.25">
      <c r="H22" s="1">
        <v>3</v>
      </c>
      <c r="I22">
        <v>36293</v>
      </c>
      <c r="J22">
        <v>22349</v>
      </c>
      <c r="K22">
        <v>29707</v>
      </c>
      <c r="L22">
        <v>40073</v>
      </c>
      <c r="M22">
        <v>70700</v>
      </c>
      <c r="N22">
        <v>118647</v>
      </c>
      <c r="O22">
        <v>214850</v>
      </c>
      <c r="P22">
        <v>392577</v>
      </c>
    </row>
    <row r="23" spans="8:16" x14ac:dyDescent="0.25">
      <c r="H23" s="1">
        <v>4</v>
      </c>
      <c r="I23">
        <v>41660</v>
      </c>
      <c r="J23">
        <v>30963</v>
      </c>
      <c r="K23">
        <v>26751</v>
      </c>
      <c r="L23">
        <v>40133</v>
      </c>
      <c r="M23">
        <v>76575</v>
      </c>
      <c r="N23">
        <v>112293</v>
      </c>
      <c r="O23">
        <v>142701</v>
      </c>
      <c r="P23">
        <v>392478</v>
      </c>
    </row>
    <row r="24" spans="8:16" x14ac:dyDescent="0.25">
      <c r="H24" s="1" t="s">
        <v>3</v>
      </c>
      <c r="I24">
        <f>(I20+I21+I22+I23)/4</f>
        <v>32944.5</v>
      </c>
      <c r="J24">
        <f>(J20+J21+J22+J23)/4</f>
        <v>27470</v>
      </c>
      <c r="K24">
        <f>(K20+K21+K22+K23)/4</f>
        <v>27211</v>
      </c>
      <c r="L24">
        <f t="shared" ref="L24" si="6">(L20+L21+L22+L23)/4</f>
        <v>47735.75</v>
      </c>
      <c r="M24">
        <f t="shared" ref="M24" si="7">(M20+M21+M22+M23)/4</f>
        <v>73500.25</v>
      </c>
      <c r="N24">
        <f t="shared" ref="N24" si="8">(N20+N21+N22+N23)/4</f>
        <v>115473.25</v>
      </c>
      <c r="O24">
        <f>(O20+O21+O22+O23)/4</f>
        <v>161218</v>
      </c>
      <c r="P24">
        <f>(P20+P21+P22+P23)/4</f>
        <v>397894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2"/>
  <sheetViews>
    <sheetView workbookViewId="0">
      <selection activeCell="I9" sqref="I9"/>
    </sheetView>
  </sheetViews>
  <sheetFormatPr defaultRowHeight="15" x14ac:dyDescent="0.25"/>
  <sheetData>
    <row r="2" spans="2:20" x14ac:dyDescent="0.25">
      <c r="C2" t="s">
        <v>0</v>
      </c>
      <c r="D2" t="s">
        <v>1</v>
      </c>
      <c r="E2" t="s">
        <v>2</v>
      </c>
      <c r="I2" s="1" t="s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</row>
    <row r="3" spans="2:20" x14ac:dyDescent="0.25">
      <c r="B3">
        <v>1</v>
      </c>
      <c r="C3">
        <f>J7</f>
        <v>677348.75</v>
      </c>
      <c r="D3">
        <f>J15</f>
        <v>689828.75</v>
      </c>
      <c r="E3">
        <f>J22</f>
        <v>350305.25</v>
      </c>
      <c r="I3" s="2">
        <v>1</v>
      </c>
      <c r="J3">
        <v>695158</v>
      </c>
      <c r="K3">
        <v>598833</v>
      </c>
      <c r="L3">
        <v>547137</v>
      </c>
      <c r="M3">
        <v>407734</v>
      </c>
      <c r="N3">
        <v>320249</v>
      </c>
      <c r="O3">
        <v>328506</v>
      </c>
      <c r="P3">
        <v>260928</v>
      </c>
      <c r="Q3">
        <v>231679</v>
      </c>
      <c r="R3">
        <v>178839</v>
      </c>
      <c r="S3">
        <v>167756</v>
      </c>
      <c r="T3">
        <v>243617</v>
      </c>
    </row>
    <row r="4" spans="2:20" x14ac:dyDescent="0.25">
      <c r="B4">
        <v>2</v>
      </c>
      <c r="C4">
        <f>K7</f>
        <v>599593.75</v>
      </c>
      <c r="D4">
        <f>K15</f>
        <v>597689.5</v>
      </c>
      <c r="E4">
        <f>K22</f>
        <v>350158.5</v>
      </c>
      <c r="I4" s="1">
        <v>2</v>
      </c>
      <c r="J4">
        <v>681827</v>
      </c>
      <c r="K4">
        <v>619178</v>
      </c>
      <c r="L4">
        <v>536598</v>
      </c>
      <c r="M4">
        <v>405147</v>
      </c>
      <c r="N4">
        <v>388053</v>
      </c>
      <c r="O4">
        <v>353669</v>
      </c>
      <c r="P4">
        <v>264176</v>
      </c>
      <c r="Q4">
        <v>239364</v>
      </c>
      <c r="R4">
        <v>175762</v>
      </c>
      <c r="S4">
        <v>163307</v>
      </c>
      <c r="T4">
        <v>164743</v>
      </c>
    </row>
    <row r="5" spans="2:20" x14ac:dyDescent="0.25">
      <c r="B5">
        <v>3</v>
      </c>
      <c r="C5">
        <f>L7</f>
        <v>551261</v>
      </c>
      <c r="D5">
        <f>L15</f>
        <v>536435.75</v>
      </c>
      <c r="E5">
        <f>L22</f>
        <v>306197.25</v>
      </c>
      <c r="I5" s="1">
        <v>3</v>
      </c>
      <c r="J5">
        <v>670390</v>
      </c>
      <c r="K5">
        <v>587097</v>
      </c>
      <c r="L5">
        <v>533329</v>
      </c>
      <c r="M5">
        <v>473218</v>
      </c>
      <c r="N5">
        <v>372912</v>
      </c>
      <c r="O5">
        <v>337437</v>
      </c>
      <c r="P5">
        <v>261711</v>
      </c>
      <c r="Q5">
        <v>232176</v>
      </c>
      <c r="R5">
        <v>199469</v>
      </c>
      <c r="S5">
        <v>180843</v>
      </c>
      <c r="T5">
        <v>183129</v>
      </c>
    </row>
    <row r="6" spans="2:20" x14ac:dyDescent="0.25">
      <c r="B6">
        <v>4</v>
      </c>
      <c r="C6">
        <f>M7</f>
        <v>431486</v>
      </c>
      <c r="D6">
        <f>M15</f>
        <v>409450.25</v>
      </c>
      <c r="E6">
        <f>M22</f>
        <v>288098.5</v>
      </c>
      <c r="I6" s="1">
        <v>4</v>
      </c>
      <c r="J6">
        <v>662020</v>
      </c>
      <c r="K6">
        <v>593267</v>
      </c>
      <c r="L6">
        <v>587980</v>
      </c>
      <c r="M6">
        <v>439845</v>
      </c>
      <c r="N6">
        <v>365892</v>
      </c>
      <c r="O6">
        <v>333264</v>
      </c>
      <c r="P6">
        <v>259584</v>
      </c>
      <c r="Q6">
        <v>232904</v>
      </c>
      <c r="R6">
        <v>184737</v>
      </c>
      <c r="S6">
        <v>176610</v>
      </c>
      <c r="T6">
        <v>171568</v>
      </c>
    </row>
    <row r="7" spans="2:20" x14ac:dyDescent="0.25">
      <c r="B7">
        <v>5</v>
      </c>
      <c r="C7">
        <f>N7</f>
        <v>361776.5</v>
      </c>
      <c r="D7">
        <f>N15</f>
        <v>326914</v>
      </c>
      <c r="E7">
        <f>N22</f>
        <v>304706.25</v>
      </c>
      <c r="I7" s="1" t="s">
        <v>3</v>
      </c>
      <c r="J7">
        <f>(J3+J4+J5+J6)/4</f>
        <v>677348.75</v>
      </c>
      <c r="K7">
        <f>(K3+K4+K5+K6)/4</f>
        <v>599593.75</v>
      </c>
      <c r="L7">
        <f>(L3+L4+L5+L6)/4</f>
        <v>551261</v>
      </c>
      <c r="M7">
        <f t="shared" ref="M7:Q7" si="0">(M3+M4+M5+M6)/4</f>
        <v>431486</v>
      </c>
      <c r="N7">
        <f t="shared" si="0"/>
        <v>361776.5</v>
      </c>
      <c r="O7">
        <f t="shared" si="0"/>
        <v>338219</v>
      </c>
      <c r="P7">
        <f t="shared" si="0"/>
        <v>261599.75</v>
      </c>
      <c r="Q7">
        <f t="shared" si="0"/>
        <v>234030.75</v>
      </c>
      <c r="R7">
        <f t="shared" ref="R7" si="1">(R3+R4+R5+R6)/4</f>
        <v>184701.75</v>
      </c>
      <c r="S7">
        <f t="shared" ref="S7" si="2">(S3+S4+S5+S6)/4</f>
        <v>172129</v>
      </c>
      <c r="T7">
        <f>(T3+T4+T5+T6)/4</f>
        <v>190764.25</v>
      </c>
    </row>
    <row r="8" spans="2:20" x14ac:dyDescent="0.25">
      <c r="B8">
        <v>6</v>
      </c>
      <c r="C8">
        <f>O7</f>
        <v>338219</v>
      </c>
      <c r="D8">
        <f>O15</f>
        <v>301530.5</v>
      </c>
      <c r="E8">
        <f>O22</f>
        <v>249016.5</v>
      </c>
      <c r="J8">
        <f>(J3-J6)/2</f>
        <v>16569</v>
      </c>
    </row>
    <row r="9" spans="2:20" x14ac:dyDescent="0.25">
      <c r="B9">
        <v>7</v>
      </c>
      <c r="C9">
        <f>P7</f>
        <v>261599.75</v>
      </c>
      <c r="D9">
        <f>P15</f>
        <v>259320.5</v>
      </c>
      <c r="E9">
        <f>P22</f>
        <v>219735.75</v>
      </c>
      <c r="J9">
        <f>J8/J7*100</f>
        <v>2.4461549534121088</v>
      </c>
    </row>
    <row r="10" spans="2:20" x14ac:dyDescent="0.25">
      <c r="B10">
        <v>8</v>
      </c>
      <c r="C10">
        <f>Q7</f>
        <v>234030.75</v>
      </c>
      <c r="D10">
        <f>Q15</f>
        <v>237622</v>
      </c>
      <c r="E10">
        <f>Q22</f>
        <v>226334.5</v>
      </c>
      <c r="I10" s="1" t="s">
        <v>1</v>
      </c>
      <c r="J10" s="1">
        <v>1</v>
      </c>
      <c r="K10" s="1">
        <v>2</v>
      </c>
      <c r="L10" s="1">
        <v>3</v>
      </c>
      <c r="M10" s="1">
        <v>4</v>
      </c>
      <c r="N10" s="1">
        <v>5</v>
      </c>
      <c r="O10" s="1">
        <v>6</v>
      </c>
      <c r="P10" s="1">
        <v>7</v>
      </c>
      <c r="Q10" s="1">
        <v>8</v>
      </c>
      <c r="R10" s="1">
        <v>9</v>
      </c>
      <c r="S10" s="1">
        <v>10</v>
      </c>
      <c r="T10" s="1">
        <v>11</v>
      </c>
    </row>
    <row r="11" spans="2:20" x14ac:dyDescent="0.25">
      <c r="B11">
        <v>9</v>
      </c>
      <c r="C11">
        <f>R7</f>
        <v>184701.75</v>
      </c>
      <c r="D11">
        <f>R15</f>
        <v>181685.75</v>
      </c>
      <c r="E11">
        <f>R22</f>
        <v>203093.75</v>
      </c>
      <c r="I11" s="2">
        <v>1</v>
      </c>
      <c r="J11">
        <v>732112</v>
      </c>
      <c r="K11">
        <v>598833</v>
      </c>
      <c r="L11">
        <v>537027</v>
      </c>
      <c r="M11">
        <v>409562</v>
      </c>
      <c r="N11">
        <v>316754</v>
      </c>
      <c r="O11">
        <v>295632</v>
      </c>
      <c r="P11">
        <v>260443</v>
      </c>
      <c r="Q11">
        <v>220202</v>
      </c>
      <c r="R11">
        <v>181221</v>
      </c>
      <c r="S11">
        <v>186667</v>
      </c>
      <c r="T11">
        <v>212200</v>
      </c>
    </row>
    <row r="12" spans="2:20" x14ac:dyDescent="0.25">
      <c r="B12">
        <v>10</v>
      </c>
      <c r="C12">
        <f>S7</f>
        <v>172129</v>
      </c>
      <c r="D12">
        <f>S15</f>
        <v>175089.75</v>
      </c>
      <c r="E12">
        <f>S22</f>
        <v>200817</v>
      </c>
      <c r="I12" s="1">
        <v>2</v>
      </c>
      <c r="J12">
        <v>684075</v>
      </c>
      <c r="K12">
        <v>618652</v>
      </c>
      <c r="L12">
        <v>520011</v>
      </c>
      <c r="M12">
        <v>395457</v>
      </c>
      <c r="N12">
        <v>385474</v>
      </c>
      <c r="O12">
        <v>313583</v>
      </c>
      <c r="P12">
        <v>274063</v>
      </c>
      <c r="Q12">
        <v>254738</v>
      </c>
      <c r="R12">
        <v>177992</v>
      </c>
      <c r="S12">
        <v>168327</v>
      </c>
      <c r="T12">
        <v>163113</v>
      </c>
    </row>
    <row r="13" spans="2:20" x14ac:dyDescent="0.25">
      <c r="B13">
        <v>11</v>
      </c>
      <c r="C13">
        <f>T7</f>
        <v>190764.25</v>
      </c>
      <c r="D13">
        <f>T15</f>
        <v>183311.25</v>
      </c>
      <c r="E13">
        <f>T22</f>
        <v>182226.25</v>
      </c>
      <c r="I13" s="1">
        <v>3</v>
      </c>
      <c r="J13">
        <v>684304</v>
      </c>
      <c r="K13">
        <v>577251</v>
      </c>
      <c r="L13">
        <v>536189</v>
      </c>
      <c r="M13">
        <v>407886</v>
      </c>
      <c r="N13">
        <v>303156</v>
      </c>
      <c r="O13">
        <v>290153</v>
      </c>
      <c r="P13">
        <v>254980</v>
      </c>
      <c r="Q13">
        <v>256183</v>
      </c>
      <c r="R13">
        <v>184125</v>
      </c>
      <c r="S13">
        <v>172696</v>
      </c>
      <c r="T13">
        <v>184604</v>
      </c>
    </row>
    <row r="14" spans="2:20" x14ac:dyDescent="0.25">
      <c r="I14" s="1">
        <v>4</v>
      </c>
      <c r="J14">
        <v>658824</v>
      </c>
      <c r="K14">
        <v>596022</v>
      </c>
      <c r="L14">
        <v>552516</v>
      </c>
      <c r="M14">
        <v>424896</v>
      </c>
      <c r="N14">
        <v>302272</v>
      </c>
      <c r="O14">
        <v>306754</v>
      </c>
      <c r="P14">
        <v>247796</v>
      </c>
      <c r="Q14">
        <v>219365</v>
      </c>
      <c r="R14">
        <v>183405</v>
      </c>
      <c r="S14">
        <v>172669</v>
      </c>
      <c r="T14">
        <v>173328</v>
      </c>
    </row>
    <row r="15" spans="2:20" x14ac:dyDescent="0.25">
      <c r="I15" s="1" t="s">
        <v>3</v>
      </c>
      <c r="J15">
        <f>(J11+J12+J13+J14)/4</f>
        <v>689828.75</v>
      </c>
      <c r="K15">
        <f>(K11+K12+K13+K14)/4</f>
        <v>597689.5</v>
      </c>
      <c r="L15">
        <f>(L11+L12+L13+L14)/4</f>
        <v>536435.75</v>
      </c>
      <c r="M15">
        <f t="shared" ref="M15" si="3">(M11+M12+M13+M14)/4</f>
        <v>409450.25</v>
      </c>
      <c r="N15">
        <f t="shared" ref="N15" si="4">(N11+N12+N13+N14)/4</f>
        <v>326914</v>
      </c>
      <c r="O15">
        <f t="shared" ref="O15" si="5">(O11+O12+O13+O14)/4</f>
        <v>301530.5</v>
      </c>
      <c r="P15">
        <f t="shared" ref="P15" si="6">(P11+P12+P13+P14)/4</f>
        <v>259320.5</v>
      </c>
      <c r="Q15">
        <f t="shared" ref="Q15" si="7">(Q11+Q12+Q13+Q14)/4</f>
        <v>237622</v>
      </c>
      <c r="R15">
        <f t="shared" ref="R15" si="8">(R11+R12+R13+R14)/4</f>
        <v>181685.75</v>
      </c>
      <c r="S15">
        <f t="shared" ref="S15" si="9">(S11+S12+S13+S14)/4</f>
        <v>175089.75</v>
      </c>
      <c r="T15">
        <f>(T11+T12+T13+T14)/4</f>
        <v>183311.25</v>
      </c>
    </row>
    <row r="17" spans="9:20" x14ac:dyDescent="0.25">
      <c r="I17" s="1" t="s">
        <v>2</v>
      </c>
      <c r="J17" s="1">
        <v>1</v>
      </c>
      <c r="K17" s="1">
        <v>2</v>
      </c>
      <c r="L17" s="1">
        <v>3</v>
      </c>
      <c r="M17" s="1">
        <v>4</v>
      </c>
      <c r="N17" s="1">
        <v>5</v>
      </c>
      <c r="O17" s="1">
        <v>6</v>
      </c>
      <c r="P17" s="1">
        <v>7</v>
      </c>
      <c r="Q17" s="1">
        <v>8</v>
      </c>
      <c r="R17" s="1">
        <v>9</v>
      </c>
      <c r="S17" s="1">
        <v>10</v>
      </c>
      <c r="T17" s="1">
        <v>11</v>
      </c>
    </row>
    <row r="18" spans="9:20" x14ac:dyDescent="0.25">
      <c r="I18" s="2">
        <v>1</v>
      </c>
      <c r="J18">
        <v>373773</v>
      </c>
      <c r="K18">
        <v>357121</v>
      </c>
      <c r="L18">
        <v>285745</v>
      </c>
      <c r="M18">
        <v>284151</v>
      </c>
      <c r="N18">
        <v>290248</v>
      </c>
      <c r="O18">
        <v>262546</v>
      </c>
      <c r="P18">
        <v>220810</v>
      </c>
      <c r="Q18">
        <v>213617</v>
      </c>
      <c r="R18">
        <v>185526</v>
      </c>
      <c r="S18">
        <v>188499</v>
      </c>
      <c r="T18">
        <v>185266</v>
      </c>
    </row>
    <row r="19" spans="9:20" x14ac:dyDescent="0.25">
      <c r="I19" s="1">
        <v>2</v>
      </c>
      <c r="J19">
        <v>346079</v>
      </c>
      <c r="K19">
        <v>356818</v>
      </c>
      <c r="L19">
        <v>306585</v>
      </c>
      <c r="M19">
        <v>285636</v>
      </c>
      <c r="N19">
        <v>315094</v>
      </c>
      <c r="O19">
        <v>242708</v>
      </c>
      <c r="P19">
        <v>222094</v>
      </c>
      <c r="Q19">
        <v>241438</v>
      </c>
      <c r="R19">
        <v>240180</v>
      </c>
      <c r="S19">
        <v>214787</v>
      </c>
      <c r="T19">
        <v>177334</v>
      </c>
    </row>
    <row r="20" spans="9:20" x14ac:dyDescent="0.25">
      <c r="I20" s="1">
        <v>3</v>
      </c>
      <c r="J20">
        <v>337244</v>
      </c>
      <c r="K20">
        <v>346771</v>
      </c>
      <c r="L20">
        <v>293242</v>
      </c>
      <c r="M20">
        <v>292882</v>
      </c>
      <c r="N20">
        <v>310990</v>
      </c>
      <c r="O20">
        <v>247516</v>
      </c>
      <c r="P20">
        <v>216628</v>
      </c>
      <c r="Q20">
        <v>223359</v>
      </c>
      <c r="R20">
        <v>194419</v>
      </c>
      <c r="S20">
        <v>206405</v>
      </c>
      <c r="T20">
        <v>185027</v>
      </c>
    </row>
    <row r="21" spans="9:20" x14ac:dyDescent="0.25">
      <c r="I21" s="1">
        <v>4</v>
      </c>
      <c r="J21">
        <v>344125</v>
      </c>
      <c r="K21">
        <v>339924</v>
      </c>
      <c r="L21">
        <v>339217</v>
      </c>
      <c r="M21">
        <v>289725</v>
      </c>
      <c r="N21">
        <v>302493</v>
      </c>
      <c r="O21">
        <v>243296</v>
      </c>
      <c r="P21">
        <v>219411</v>
      </c>
      <c r="Q21">
        <v>226924</v>
      </c>
      <c r="R21">
        <v>192250</v>
      </c>
      <c r="S21">
        <v>193577</v>
      </c>
      <c r="T21">
        <v>181278</v>
      </c>
    </row>
    <row r="22" spans="9:20" x14ac:dyDescent="0.25">
      <c r="I22" s="1" t="s">
        <v>3</v>
      </c>
      <c r="J22">
        <f>(J18+J19+J20+J21)/4</f>
        <v>350305.25</v>
      </c>
      <c r="K22">
        <f>(K18+K19+K20+K21)/4</f>
        <v>350158.5</v>
      </c>
      <c r="L22">
        <f>(L18+L19+L20+L21)/4</f>
        <v>306197.25</v>
      </c>
      <c r="M22">
        <f>(M18+M19+M20+M21)/4</f>
        <v>288098.5</v>
      </c>
      <c r="N22">
        <f t="shared" ref="N22" si="10">(N18+N19+N20+N21)/4</f>
        <v>304706.25</v>
      </c>
      <c r="O22">
        <f t="shared" ref="O22" si="11">(O18+O19+O20+O21)/4</f>
        <v>249016.5</v>
      </c>
      <c r="P22">
        <f t="shared" ref="P22" si="12">(P18+P19+P20+P21)/4</f>
        <v>219735.75</v>
      </c>
      <c r="Q22">
        <f t="shared" ref="Q22" si="13">(Q18+Q19+Q20+Q21)/4</f>
        <v>226334.5</v>
      </c>
      <c r="R22">
        <f t="shared" ref="R22" si="14">(R18+R19+R20+R21)/4</f>
        <v>203093.75</v>
      </c>
      <c r="S22">
        <f t="shared" ref="S22" si="15">(S18+S19+S20+S21)/4</f>
        <v>200817</v>
      </c>
      <c r="T22">
        <f>(T18+T19+T20+T21)/4</f>
        <v>182226.25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2020-01-13T12:08:13Z</dcterms:modified>
</cp:coreProperties>
</file>