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2696"/>
  </bookViews>
  <sheets>
    <sheet sheetId="1" name="2019 IO" state="visible" r:id="rId4"/>
  </sheets>
  <calcPr calcId="171027"/>
</workbook>
</file>

<file path=xl/sharedStrings.xml><?xml version="1.0" encoding="utf-8"?>
<sst xmlns="http://schemas.openxmlformats.org/spreadsheetml/2006/main" count="16" uniqueCount="14">
  <si>
    <t>UJI PUSERTIF - Unit #3, 29-30 Januari 2019</t>
  </si>
  <si>
    <t>Gross</t>
  </si>
  <si>
    <t>PS</t>
  </si>
  <si>
    <t>Nett</t>
  </si>
  <si>
    <t>NPHR</t>
  </si>
  <si>
    <t>NPHR IO</t>
  </si>
  <si>
    <t>HHV</t>
  </si>
  <si>
    <t>SFC NETT</t>
  </si>
  <si>
    <t>BPP PENJUALAN KOMP. C (Rp/kWh)</t>
  </si>
  <si>
    <t>Rp/kcal</t>
  </si>
  <si>
    <t>Biaya Operasi</t>
  </si>
  <si>
    <t>Asumsi Merit</t>
  </si>
  <si>
    <t>Rp/kWh</t>
  </si>
  <si>
    <t>harga realisasi penerimaan per akhir bulan (Rp/kg)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</si>
</sst>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IDR] #,##0.00"/>
  </numFmts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4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8"/>
      <name val="Calibri"/>
    </font>
    <font>
      <color rgb="FFFF00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6"/>
  <sheetViews>
    <sheetView workbookViewId="0" zoomScale="90" zoomScaleNormal="90">
      <selection activeCell="D2" sqref="D2"/>
    </sheetView>
  </sheetViews>
  <sheetFormatPr defaultRowHeight="14.4" outlineLevelRow="0" outlineLevelCol="0" x14ac:dyDescent="0.55" customHeight="1"/>
  <cols>
    <col min="2" max="3" hidden="1" customWidth="1"/>
    <col min="5" max="5" width="8.83984375" hidden="1" customWidth="1"/>
    <col min="9" max="9" width="17" customWidth="1"/>
    <col min="13" max="13" width="13.41796875" customWidth="1"/>
    <col min="15" max="15" width="10.1015625" customWidth="1"/>
    <col min="19" max="19" width="25.5234375" customWidth="1"/>
  </cols>
  <sheetData>
    <row r="1" ht="30.6" customHeight="1" spans="2:4" x14ac:dyDescent="0.25">
      <c r="B1" s="1"/>
      <c r="D1" s="1" t="s">
        <v>0</v>
      </c>
    </row>
    <row r="2" ht="28.8" customHeight="1" spans="2:20" s="2" customFormat="1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4</v>
      </c>
      <c r="K2" s="3" t="s">
        <v>3</v>
      </c>
      <c r="L2" s="3" t="s">
        <v>9</v>
      </c>
      <c r="M2" s="3" t="s">
        <v>10</v>
      </c>
      <c r="N2" s="4"/>
      <c r="O2" s="5" t="s">
        <v>11</v>
      </c>
      <c r="P2" s="6">
        <f>SLOPE(M3:M6,K3:K6)</f>
        <v>314.33087552785696</v>
      </c>
      <c r="Q2" s="7" t="s">
        <v>12</v>
      </c>
      <c r="S2" s="4" t="s">
        <v>13</v>
      </c>
      <c r="T2" s="2">
        <v>450</v>
      </c>
    </row>
    <row r="3" spans="2:13" x14ac:dyDescent="0.25">
      <c r="B3" s="8">
        <v>197.17</v>
      </c>
      <c r="C3" s="8">
        <v>14.74</v>
      </c>
      <c r="D3">
        <v>5555</v>
      </c>
      <c r="E3" s="8">
        <v>2838.28</v>
      </c>
      <c r="F3" s="9">
        <v>2879.57</v>
      </c>
      <c r="G3">
        <v>1111</v>
      </c>
      <c r="H3">
        <f>F3/G3</f>
        <v>0.6526677243880327</v>
      </c>
      <c r="I3" s="10">
        <f>H3*(((75/100)*'[1]harga bb after agst 2020'!$K$8)+((25/100)*'[1]harga bb after agst 2020'!$E$4))/1000</f>
        <v>420.57451292157754</v>
      </c>
      <c r="J3" s="9">
        <f>F3</f>
        <v>2879.57</v>
      </c>
      <c r="K3">
        <f>D3</f>
        <v>159.25</v>
      </c>
      <c r="L3">
        <f>$T$2*1000/(G3*1000)</f>
        <v>0.14959202175883954</v>
      </c>
      <c r="M3" s="11">
        <v>9999</v>
      </c>
    </row>
    <row r="4" spans="2:13" x14ac:dyDescent="0.25">
      <c r="B4" s="8">
        <v>220.29</v>
      </c>
      <c r="C4" s="8">
        <v>15.33</v>
      </c>
      <c r="D4">
        <v>6666</v>
      </c>
      <c r="E4" s="8">
        <v>2703.94</v>
      </c>
      <c r="F4" s="9">
        <v>2661.75</v>
      </c>
      <c r="G4">
        <v>2222</v>
      </c>
      <c r="H4">
        <f t="shared" ref="H4:H6" si="0">F4/G4</f>
        <v>0.6032978241160472</v>
      </c>
      <c r="I4" s="10">
        <f>H4*(((75/100)*'[1]harga bb after agst 2020'!$K$8)+((25/100)*'[1]harga bb after agst 2020'!$E$4))/1000</f>
        <v>388.760894775612</v>
      </c>
      <c r="J4" s="9">
        <f t="shared" ref="J4:J6" si="1">F4</f>
        <v>2661.75</v>
      </c>
      <c r="K4">
        <f t="shared" ref="K4:K6" si="2">D4</f>
        <v>212.93</v>
      </c>
      <c r="L4">
        <f t="shared" ref="L4:L6" si="3">$T$2*1000/(G4*1000)</f>
        <v>0.14959202175883954</v>
      </c>
      <c r="M4" s="11">
        <v>1111</v>
      </c>
    </row>
    <row r="5" spans="2:13" x14ac:dyDescent="0.25">
      <c r="B5" s="8">
        <v>258.1</v>
      </c>
      <c r="C5" s="8">
        <v>16.19</v>
      </c>
      <c r="D5">
        <v>7777</v>
      </c>
      <c r="E5" s="8">
        <v>2592.44</v>
      </c>
      <c r="F5" s="9">
        <v>2645.12</v>
      </c>
      <c r="G5">
        <v>3333</v>
      </c>
      <c r="H5">
        <f t="shared" si="0"/>
        <v>0.5995285584768812</v>
      </c>
      <c r="I5" s="10">
        <f>H5*(((75/100)*'[1]harga bb after agst 2020'!$K$8)+((25/100)*'[1]harga bb after agst 2020'!$E$4))/1000</f>
        <v>386.33200638259297</v>
      </c>
      <c r="J5" s="9">
        <f t="shared" si="1"/>
        <v>2645.12</v>
      </c>
      <c r="K5">
        <f t="shared" si="2"/>
        <v>242.19</v>
      </c>
      <c r="L5">
        <f t="shared" si="3"/>
        <v>0.14959202175883954</v>
      </c>
      <c r="M5" s="11">
        <v>2222</v>
      </c>
    </row>
    <row r="6" spans="2:13" x14ac:dyDescent="0.25">
      <c r="B6" s="8">
        <v>300.39</v>
      </c>
      <c r="C6" s="8">
        <v>15.85</v>
      </c>
      <c r="D6">
        <v>3333</v>
      </c>
      <c r="E6" s="8">
        <v>2630.69</v>
      </c>
      <c r="F6" s="9">
        <v>2536.4</v>
      </c>
      <c r="G6">
        <v>4444</v>
      </c>
      <c r="H6">
        <f t="shared" si="0"/>
        <v>0.5748866727107887</v>
      </c>
      <c r="I6" s="10">
        <f>H6*(((75/100)*'[1]harga bb after agst 2020'!$K$8)+((25/100)*'[1]harga bb after agst 2020'!$E$4))/1000</f>
        <v>370.4529476881233</v>
      </c>
      <c r="J6" s="9">
        <f t="shared" si="1"/>
        <v>2536.4</v>
      </c>
      <c r="K6">
        <f t="shared" si="2"/>
        <v>276.44</v>
      </c>
      <c r="L6">
        <f t="shared" si="3"/>
        <v>0.14959202175883954</v>
      </c>
      <c r="M6" s="11">
        <v>3333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2020-10-14T01:31:39Z</dcterms:created>
  <dcterms:modified xsi:type="dcterms:W3CDTF">2020-10-14T01:40:18Z</dcterms:modified>
</cp:coreProperties>
</file>