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Repositories/BISEN/results/datasheets/"/>
    </mc:Choice>
  </mc:AlternateContent>
  <bookViews>
    <workbookView xWindow="28800" yWindow="-21140" windowWidth="38400" windowHeight="21140" tabRatio="993" activeTab="8" xr2:uid="{00000000-000D-0000-FFFF-FFFF00000000}"/>
  </bookViews>
  <sheets>
    <sheet name="5000" sheetId="1" r:id="rId1"/>
    <sheet name="10000" sheetId="2" r:id="rId2"/>
    <sheet name="15000" sheetId="3" r:id="rId3"/>
    <sheet name="client iee server" sheetId="4" r:id="rId4"/>
    <sheet name="not" sheetId="5" r:id="rId5"/>
    <sheet name="large results" sheetId="6" r:id="rId6"/>
    <sheet name="large 2" sheetId="8" r:id="rId7"/>
    <sheet name="Sheet3" sheetId="9" r:id="rId8"/>
    <sheet name="Sheet4" sheetId="10" r:id="rId9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57" i="9" l="1"/>
  <c r="AB57" i="9" s="1"/>
  <c r="U57" i="9"/>
  <c r="W57" i="9" s="1"/>
  <c r="P57" i="9"/>
  <c r="R57" i="9" s="1"/>
  <c r="K57" i="9"/>
  <c r="M57" i="9" s="1"/>
  <c r="F57" i="9"/>
  <c r="H57" i="9" s="1"/>
  <c r="Z56" i="9"/>
  <c r="AB56" i="9" s="1"/>
  <c r="U56" i="9"/>
  <c r="W56" i="9" s="1"/>
  <c r="P56" i="9"/>
  <c r="R56" i="9" s="1"/>
  <c r="K56" i="9"/>
  <c r="M56" i="9" s="1"/>
  <c r="F56" i="9"/>
  <c r="H56" i="9" s="1"/>
  <c r="AB55" i="9"/>
  <c r="Z55" i="9"/>
  <c r="U55" i="9"/>
  <c r="W55" i="9" s="1"/>
  <c r="P55" i="9"/>
  <c r="R55" i="9" s="1"/>
  <c r="K55" i="9"/>
  <c r="M55" i="9" s="1"/>
  <c r="F55" i="9"/>
  <c r="H55" i="9" s="1"/>
  <c r="Z54" i="9"/>
  <c r="AB54" i="9" s="1"/>
  <c r="U54" i="9"/>
  <c r="W54" i="9" s="1"/>
  <c r="P54" i="9"/>
  <c r="R54" i="9" s="1"/>
  <c r="K54" i="9"/>
  <c r="M54" i="9" s="1"/>
  <c r="F54" i="9"/>
  <c r="H54" i="9" s="1"/>
  <c r="Z48" i="9"/>
  <c r="AB48" i="9" s="1"/>
  <c r="U48" i="9"/>
  <c r="W48" i="9" s="1"/>
  <c r="P48" i="9"/>
  <c r="R48" i="9" s="1"/>
  <c r="K48" i="9"/>
  <c r="M48" i="9" s="1"/>
  <c r="F48" i="9"/>
  <c r="H48" i="9" s="1"/>
  <c r="Z47" i="9"/>
  <c r="AB47" i="9" s="1"/>
  <c r="U47" i="9"/>
  <c r="W47" i="9" s="1"/>
  <c r="P47" i="9"/>
  <c r="R47" i="9" s="1"/>
  <c r="K47" i="9"/>
  <c r="M47" i="9" s="1"/>
  <c r="F47" i="9"/>
  <c r="H47" i="9" s="1"/>
  <c r="Z46" i="9"/>
  <c r="AB46" i="9" s="1"/>
  <c r="U46" i="9"/>
  <c r="W46" i="9" s="1"/>
  <c r="P46" i="9"/>
  <c r="R46" i="9" s="1"/>
  <c r="K46" i="9"/>
  <c r="M46" i="9" s="1"/>
  <c r="F46" i="9"/>
  <c r="H46" i="9" s="1"/>
  <c r="Z45" i="9"/>
  <c r="AB45" i="9" s="1"/>
  <c r="U45" i="9"/>
  <c r="W45" i="9" s="1"/>
  <c r="P45" i="9"/>
  <c r="R45" i="9" s="1"/>
  <c r="K45" i="9"/>
  <c r="M45" i="9" s="1"/>
  <c r="F45" i="9"/>
  <c r="H45" i="9" s="1"/>
  <c r="U36" i="9"/>
  <c r="W36" i="9" s="1"/>
  <c r="P36" i="9"/>
  <c r="R36" i="9" s="1"/>
  <c r="M36" i="9"/>
  <c r="K36" i="9"/>
  <c r="F36" i="9"/>
  <c r="H36" i="9" s="1"/>
  <c r="U35" i="9"/>
  <c r="W35" i="9" s="1"/>
  <c r="P35" i="9"/>
  <c r="R35" i="9" s="1"/>
  <c r="K35" i="9"/>
  <c r="M35" i="9" s="1"/>
  <c r="F35" i="9"/>
  <c r="H35" i="9" s="1"/>
  <c r="U34" i="9"/>
  <c r="W34" i="9" s="1"/>
  <c r="P34" i="9"/>
  <c r="R34" i="9" s="1"/>
  <c r="M34" i="9"/>
  <c r="K34" i="9"/>
  <c r="F34" i="9"/>
  <c r="H34" i="9" s="1"/>
  <c r="U33" i="9"/>
  <c r="W33" i="9" s="1"/>
  <c r="P33" i="9"/>
  <c r="R33" i="9" s="1"/>
  <c r="K33" i="9"/>
  <c r="M33" i="9" s="1"/>
  <c r="F33" i="9"/>
  <c r="H33" i="9" s="1"/>
  <c r="X20" i="9"/>
  <c r="V20" i="9"/>
  <c r="V19" i="9"/>
  <c r="X19" i="9" s="1"/>
  <c r="X18" i="9"/>
  <c r="V18" i="9"/>
  <c r="V17" i="9"/>
  <c r="F17" i="9" s="1"/>
  <c r="G17" i="9"/>
  <c r="E17" i="9"/>
  <c r="D17" i="9"/>
  <c r="F16" i="9"/>
  <c r="H16" i="9" s="1"/>
  <c r="H15" i="9"/>
  <c r="F15" i="9"/>
  <c r="G14" i="9"/>
  <c r="E14" i="9"/>
  <c r="D14" i="9"/>
  <c r="P7" i="9"/>
  <c r="R7" i="9" s="1"/>
  <c r="R6" i="9"/>
  <c r="P6" i="9"/>
  <c r="P5" i="9"/>
  <c r="R5" i="9" s="1"/>
  <c r="R4" i="9"/>
  <c r="H14" i="9" s="1"/>
  <c r="P4" i="9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D90" i="6"/>
  <c r="D91" i="6"/>
  <c r="D92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D81" i="6"/>
  <c r="D82" i="6"/>
  <c r="D83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D69" i="6"/>
  <c r="E69" i="6"/>
  <c r="D70" i="6"/>
  <c r="E70" i="6"/>
  <c r="D71" i="6"/>
  <c r="E71" i="6"/>
  <c r="E68" i="6"/>
  <c r="Z57" i="8"/>
  <c r="AB57" i="8" s="1"/>
  <c r="U57" i="8"/>
  <c r="P57" i="8"/>
  <c r="R57" i="8" s="1"/>
  <c r="K57" i="8"/>
  <c r="F57" i="8"/>
  <c r="H57" i="8" s="1"/>
  <c r="Z56" i="8"/>
  <c r="U56" i="8"/>
  <c r="W56" i="8" s="1"/>
  <c r="P56" i="8"/>
  <c r="K56" i="8"/>
  <c r="M56" i="8" s="1"/>
  <c r="F56" i="8"/>
  <c r="Z55" i="8"/>
  <c r="AB55" i="8" s="1"/>
  <c r="U55" i="8"/>
  <c r="P55" i="8"/>
  <c r="R55" i="8" s="1"/>
  <c r="K55" i="8"/>
  <c r="F55" i="8"/>
  <c r="H55" i="8" s="1"/>
  <c r="Z54" i="8"/>
  <c r="U54" i="8"/>
  <c r="W54" i="8" s="1"/>
  <c r="P54" i="8"/>
  <c r="K54" i="8"/>
  <c r="M54" i="8" s="1"/>
  <c r="F54" i="8"/>
  <c r="Z48" i="8"/>
  <c r="AB48" i="8" s="1"/>
  <c r="U48" i="8"/>
  <c r="P48" i="8"/>
  <c r="R48" i="8" s="1"/>
  <c r="K48" i="8"/>
  <c r="F48" i="8"/>
  <c r="H48" i="8" s="1"/>
  <c r="Z47" i="8"/>
  <c r="U47" i="8"/>
  <c r="W47" i="8" s="1"/>
  <c r="P47" i="8"/>
  <c r="K47" i="8"/>
  <c r="M47" i="8" s="1"/>
  <c r="F47" i="8"/>
  <c r="Z46" i="8"/>
  <c r="AB46" i="8" s="1"/>
  <c r="U46" i="8"/>
  <c r="P46" i="8"/>
  <c r="R46" i="8" s="1"/>
  <c r="K46" i="8"/>
  <c r="F46" i="8"/>
  <c r="H46" i="8" s="1"/>
  <c r="Z45" i="8"/>
  <c r="U45" i="8"/>
  <c r="W45" i="8" s="1"/>
  <c r="P45" i="8"/>
  <c r="M45" i="8"/>
  <c r="K45" i="8"/>
  <c r="F45" i="8"/>
  <c r="U36" i="8"/>
  <c r="W36" i="8" s="1"/>
  <c r="P36" i="8"/>
  <c r="K36" i="8"/>
  <c r="M36" i="8" s="1"/>
  <c r="F36" i="8"/>
  <c r="U35" i="8"/>
  <c r="W35" i="8" s="1"/>
  <c r="P35" i="8"/>
  <c r="K35" i="8"/>
  <c r="M35" i="8" s="1"/>
  <c r="F35" i="8"/>
  <c r="U34" i="8"/>
  <c r="W34" i="8" s="1"/>
  <c r="P34" i="8"/>
  <c r="K34" i="8"/>
  <c r="M34" i="8" s="1"/>
  <c r="F34" i="8"/>
  <c r="U33" i="8"/>
  <c r="W33" i="8" s="1"/>
  <c r="P33" i="8"/>
  <c r="K33" i="8"/>
  <c r="F33" i="8"/>
  <c r="X20" i="8"/>
  <c r="V20" i="8"/>
  <c r="V19" i="8"/>
  <c r="X19" i="8" s="1"/>
  <c r="X18" i="8"/>
  <c r="V18" i="8"/>
  <c r="V17" i="8"/>
  <c r="X17" i="8" s="1"/>
  <c r="G17" i="8"/>
  <c r="E17" i="8"/>
  <c r="D17" i="8"/>
  <c r="F16" i="8"/>
  <c r="H16" i="8" s="1"/>
  <c r="H15" i="8"/>
  <c r="F15" i="8"/>
  <c r="G14" i="8"/>
  <c r="E14" i="8"/>
  <c r="D14" i="8"/>
  <c r="R7" i="8"/>
  <c r="P7" i="8"/>
  <c r="R6" i="8"/>
  <c r="P6" i="8"/>
  <c r="R5" i="8"/>
  <c r="P5" i="8"/>
  <c r="F14" i="8" s="1"/>
  <c r="R4" i="8"/>
  <c r="P4" i="8"/>
  <c r="H17" i="9" l="1"/>
  <c r="F14" i="9"/>
  <c r="X17" i="9"/>
  <c r="M33" i="8"/>
  <c r="W55" i="8"/>
  <c r="H36" i="8"/>
  <c r="AB45" i="8"/>
  <c r="H54" i="8"/>
  <c r="R56" i="8"/>
  <c r="R33" i="8"/>
  <c r="H17" i="8"/>
  <c r="R47" i="8"/>
  <c r="AB54" i="8"/>
  <c r="R35" i="8"/>
  <c r="F17" i="8"/>
  <c r="H35" i="8"/>
  <c r="H45" i="8"/>
  <c r="M46" i="8"/>
  <c r="H47" i="8"/>
  <c r="AB47" i="8"/>
  <c r="W48" i="8"/>
  <c r="R54" i="8"/>
  <c r="M55" i="8"/>
  <c r="H56" i="8"/>
  <c r="AB56" i="8"/>
  <c r="W57" i="8"/>
  <c r="H34" i="8"/>
  <c r="W46" i="8"/>
  <c r="M48" i="8"/>
  <c r="M57" i="8"/>
  <c r="H33" i="8"/>
  <c r="R45" i="8"/>
  <c r="H14" i="8"/>
  <c r="R34" i="8"/>
  <c r="R36" i="8"/>
  <c r="D80" i="6"/>
  <c r="D89" i="6" l="1"/>
  <c r="D68" i="6"/>
  <c r="E17" i="6"/>
  <c r="G17" i="6"/>
  <c r="D17" i="6"/>
  <c r="V17" i="6"/>
  <c r="V18" i="6"/>
  <c r="X18" i="6" s="1"/>
  <c r="V19" i="6"/>
  <c r="X19" i="6" s="1"/>
  <c r="V20" i="6"/>
  <c r="X20" i="6" s="1"/>
  <c r="X17" i="6"/>
  <c r="F14" i="6"/>
  <c r="G14" i="6"/>
  <c r="H14" i="6"/>
  <c r="E14" i="6"/>
  <c r="D14" i="6"/>
  <c r="F17" i="6" l="1"/>
  <c r="H17" i="6" s="1"/>
  <c r="R4" i="6"/>
  <c r="P7" i="6"/>
  <c r="R7" i="6" s="1"/>
  <c r="P6" i="6"/>
  <c r="R6" i="6" s="1"/>
  <c r="P5" i="6"/>
  <c r="R5" i="6" s="1"/>
  <c r="P4" i="6"/>
  <c r="Z57" i="6"/>
  <c r="Z56" i="6"/>
  <c r="Z55" i="6"/>
  <c r="Z54" i="6"/>
  <c r="U57" i="6"/>
  <c r="W57" i="6" s="1"/>
  <c r="U56" i="6"/>
  <c r="W56" i="6" s="1"/>
  <c r="U55" i="6"/>
  <c r="W55" i="6" s="1"/>
  <c r="U54" i="6"/>
  <c r="P57" i="6"/>
  <c r="R57" i="6" s="1"/>
  <c r="R56" i="6"/>
  <c r="P56" i="6"/>
  <c r="P55" i="6"/>
  <c r="R55" i="6" s="1"/>
  <c r="P54" i="6"/>
  <c r="K57" i="6"/>
  <c r="M57" i="6" s="1"/>
  <c r="K56" i="6"/>
  <c r="M56" i="6" s="1"/>
  <c r="K55" i="6"/>
  <c r="M55" i="6" s="1"/>
  <c r="M54" i="6"/>
  <c r="K54" i="6"/>
  <c r="F57" i="6"/>
  <c r="H57" i="6" s="1"/>
  <c r="F56" i="6"/>
  <c r="H56" i="6" s="1"/>
  <c r="F55" i="6"/>
  <c r="H55" i="6" s="1"/>
  <c r="F54" i="6"/>
  <c r="H54" i="6" s="1"/>
  <c r="F48" i="6"/>
  <c r="H48" i="6" s="1"/>
  <c r="F47" i="6"/>
  <c r="H47" i="6" s="1"/>
  <c r="F46" i="6"/>
  <c r="H46" i="6" s="1"/>
  <c r="F45" i="6"/>
  <c r="H45" i="6" s="1"/>
  <c r="K48" i="6"/>
  <c r="M48" i="6" s="1"/>
  <c r="K47" i="6"/>
  <c r="M47" i="6" s="1"/>
  <c r="K46" i="6"/>
  <c r="M46" i="6" s="1"/>
  <c r="K45" i="6"/>
  <c r="M45" i="6" s="1"/>
  <c r="P48" i="6"/>
  <c r="R48" i="6" s="1"/>
  <c r="P47" i="6"/>
  <c r="R47" i="6" s="1"/>
  <c r="P46" i="6"/>
  <c r="R46" i="6" s="1"/>
  <c r="P45" i="6"/>
  <c r="R45" i="6" s="1"/>
  <c r="U48" i="6"/>
  <c r="W48" i="6" s="1"/>
  <c r="U47" i="6"/>
  <c r="W47" i="6" s="1"/>
  <c r="U46" i="6"/>
  <c r="W46" i="6" s="1"/>
  <c r="U45" i="6"/>
  <c r="W45" i="6" s="1"/>
  <c r="Z48" i="6"/>
  <c r="AB48" i="6" s="1"/>
  <c r="Z47" i="6"/>
  <c r="AB47" i="6" s="1"/>
  <c r="Z46" i="6"/>
  <c r="AB46" i="6" s="1"/>
  <c r="Z45" i="6"/>
  <c r="AB45" i="6" s="1"/>
  <c r="U36" i="6"/>
  <c r="U35" i="6"/>
  <c r="W35" i="6" s="1"/>
  <c r="U34" i="6"/>
  <c r="W34" i="6" s="1"/>
  <c r="U33" i="6"/>
  <c r="W33" i="6" s="1"/>
  <c r="P36" i="6"/>
  <c r="P35" i="6"/>
  <c r="R35" i="6" s="1"/>
  <c r="P34" i="6"/>
  <c r="R34" i="6" s="1"/>
  <c r="P33" i="6"/>
  <c r="R33" i="6" s="1"/>
  <c r="K36" i="6"/>
  <c r="K35" i="6"/>
  <c r="M35" i="6" s="1"/>
  <c r="K34" i="6"/>
  <c r="M34" i="6" s="1"/>
  <c r="K33" i="6"/>
  <c r="M33" i="6" s="1"/>
  <c r="F33" i="6"/>
  <c r="H33" i="6"/>
  <c r="F36" i="6"/>
  <c r="F35" i="6"/>
  <c r="H35" i="6" s="1"/>
  <c r="F34" i="6"/>
  <c r="H34" i="6" s="1"/>
  <c r="F15" i="6"/>
  <c r="F16" i="6"/>
  <c r="H15" i="6"/>
  <c r="H16" i="6"/>
  <c r="R54" i="6" l="1"/>
  <c r="W54" i="6"/>
  <c r="AB56" i="6"/>
  <c r="AB55" i="6"/>
  <c r="AB54" i="6"/>
  <c r="AB57" i="6"/>
  <c r="H36" i="6"/>
  <c r="M36" i="6"/>
  <c r="R36" i="6"/>
  <c r="W36" i="6"/>
  <c r="K23" i="5"/>
  <c r="K22" i="5"/>
  <c r="K21" i="5"/>
  <c r="E20" i="4"/>
  <c r="D20" i="4"/>
  <c r="C20" i="4"/>
  <c r="E19" i="4"/>
  <c r="D19" i="4"/>
  <c r="C19" i="4"/>
  <c r="E18" i="4"/>
  <c r="D18" i="4"/>
  <c r="C18" i="4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</calcChain>
</file>

<file path=xl/sharedStrings.xml><?xml version="1.0" encoding="utf-8"?>
<sst xmlns="http://schemas.openxmlformats.org/spreadsheetml/2006/main" count="606" uniqueCount="51">
  <si>
    <t>AND</t>
  </si>
  <si>
    <t>OR</t>
  </si>
  <si>
    <t>BOOL</t>
  </si>
  <si>
    <t>NOT</t>
  </si>
  <si>
    <t>2 words</t>
  </si>
  <si>
    <t>5 words</t>
  </si>
  <si>
    <t>10 words</t>
  </si>
  <si>
    <t>(call || enron) &amp;&amp; (time || attach)</t>
  </si>
  <si>
    <t>(call || enron) &amp;&amp; (time || attach) &amp;&amp; (inform || work) &amp;&amp; (meet || week)</t>
  </si>
  <si>
    <t>(call &amp;&amp; enron) || (time &amp;&amp; attach)</t>
  </si>
  <si>
    <t>(call &amp;&amp; enron) || (time &amp;&amp; attach) || (inform &amp;&amp; work) || (meet &amp;&amp; week)</t>
  </si>
  <si>
    <t>!enron &amp;&amp; !time</t>
  </si>
  <si>
    <t>!(enron &amp;&amp; time)</t>
  </si>
  <si>
    <t>!enron || !time</t>
  </si>
  <si>
    <t>!(enron || time)</t>
  </si>
  <si>
    <t>returned docs:</t>
  </si>
  <si>
    <t>client</t>
  </si>
  <si>
    <t>iee</t>
  </si>
  <si>
    <t>server</t>
  </si>
  <si>
    <t>5000 w</t>
  </si>
  <si>
    <t>10000 w</t>
  </si>
  <si>
    <t>15000 w</t>
  </si>
  <si>
    <t>2 nots</t>
  </si>
  <si>
    <t>5 nots</t>
  </si>
  <si>
    <t>10 nots</t>
  </si>
  <si>
    <t>updates</t>
  </si>
  <si>
    <t xml:space="preserve"> 10 or</t>
  </si>
  <si>
    <t>5 or</t>
  </si>
  <si>
    <t>2 or</t>
  </si>
  <si>
    <t>10 and</t>
  </si>
  <si>
    <t>5 and</t>
  </si>
  <si>
    <t>2 and</t>
  </si>
  <si>
    <t>nr of docs</t>
  </si>
  <si>
    <t>index size</t>
  </si>
  <si>
    <t>50k</t>
  </si>
  <si>
    <t>100k</t>
  </si>
  <si>
    <t>200k</t>
  </si>
  <si>
    <t>full</t>
  </si>
  <si>
    <t>full ( 500k)</t>
  </si>
  <si>
    <t>total</t>
  </si>
  <si>
    <t>iee w/sv</t>
  </si>
  <si>
    <t>iee w/o sv</t>
  </si>
  <si>
    <t>iee w/ sv</t>
  </si>
  <si>
    <t>time for 4 queries</t>
  </si>
  <si>
    <t>avg time</t>
  </si>
  <si>
    <t>time for 1 query</t>
  </si>
  <si>
    <t>ands</t>
  </si>
  <si>
    <t>ors</t>
  </si>
  <si>
    <t>1 not</t>
  </si>
  <si>
    <t>all notted</t>
  </si>
  <si>
    <t>client always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</si>
</sst>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2"/>
      <color rgb="FF006100"/>
      <name val="Calibri"/>
      <family val="2"/>
      <scheme val="minor"/>
    </font>
    <font>
      <sz val="1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0">
    <xf numFmtId="0" fontId="0" fillId="0" borderId="0" xfId="0"/>
    <xf numFmtId="0" fontId="0" fillId="3" borderId="3" xfId="0" applyFont="1" applyFill="1" applyBorder="1"/>
    <xf numFmtId="0" fontId="0" fillId="3" borderId="0" xfId="0" applyFont="1" applyFill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5" borderId="0" xfId="0" applyFill="1" applyBorder="1"/>
    <xf numFmtId="0" fontId="0" fillId="6" borderId="4" xfId="0" applyFill="1" applyBorder="1"/>
    <xf numFmtId="0" fontId="0" fillId="0" borderId="0" xfId="0" applyFill="1" applyBorder="1"/>
    <xf numFmtId="0" fontId="0" fillId="7" borderId="0" xfId="0" applyFill="1"/>
    <xf numFmtId="0" fontId="0" fillId="7" borderId="0" xfId="0" applyFill="1" applyBorder="1"/>
    <xf numFmtId="0" fontId="2" fillId="4" borderId="0" xfId="1"/>
    <xf numFmtId="0" fontId="2" fillId="4" borderId="0" xfId="1" applyBorder="1"/>
    <xf numFmtId="0" fontId="0" fillId="8" borderId="0" xfId="0" applyFill="1"/>
    <xf numFmtId="0" fontId="0" fillId="8" borderId="0" xfId="0" applyFill="1" applyBorder="1"/>
    <xf numFmtId="0" fontId="3" fillId="0" borderId="0" xfId="0" applyFont="1"/>
    <xf numFmtId="0" fontId="0" fillId="0" borderId="0" xfId="0" applyFill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'5000'!$F$29:$S$29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'5000'!$F$31:$S$31</c:f>
              <c:numCache>
                <c:formatCode>General</c:formatCode>
                <c:ptCount val="14"/>
                <c:pt idx="0">
                  <c:v>2.7166666666666669E-2</c:v>
                </c:pt>
                <c:pt idx="1">
                  <c:v>5.8666666666666666E-2</c:v>
                </c:pt>
                <c:pt idx="2">
                  <c:v>9.6333333333333326E-2</c:v>
                </c:pt>
                <c:pt idx="3">
                  <c:v>3.1E-2</c:v>
                </c:pt>
                <c:pt idx="4">
                  <c:v>0.08</c:v>
                </c:pt>
                <c:pt idx="5">
                  <c:v>0.17083333333333336</c:v>
                </c:pt>
                <c:pt idx="6">
                  <c:v>5.9333333333333328E-2</c:v>
                </c:pt>
                <c:pt idx="7">
                  <c:v>9.6333333333333326E-2</c:v>
                </c:pt>
                <c:pt idx="8">
                  <c:v>5.0333333333333334E-2</c:v>
                </c:pt>
                <c:pt idx="9">
                  <c:v>8.1000000000000003E-2</c:v>
                </c:pt>
                <c:pt idx="10">
                  <c:v>4.4999999999999991E-2</c:v>
                </c:pt>
                <c:pt idx="11">
                  <c:v>2.6833333333333334E-2</c:v>
                </c:pt>
                <c:pt idx="12">
                  <c:v>4.6333333333333331E-2</c:v>
                </c:pt>
                <c:pt idx="13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5445-AA9F-7E678AF7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72142"/>
        <c:axId val="16156149"/>
      </c:barChart>
      <c:catAx>
        <c:axId val="1287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156149"/>
        <c:crosses val="autoZero"/>
        <c:auto val="1"/>
        <c:lblAlgn val="ctr"/>
        <c:lblOffset val="100"/>
        <c:noMultiLvlLbl val="1"/>
      </c:catAx>
      <c:valAx>
        <c:axId val="16156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287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1565093210853397E-2"/>
          <c:y val="6.1372354027560701E-2"/>
          <c:w val="0.88162414604963502"/>
          <c:h val="0.359283989203012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'10000'!$E$23:$R$23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'10000'!$E$25:$R$25</c:f>
              <c:numCache>
                <c:formatCode>General</c:formatCode>
                <c:ptCount val="14"/>
                <c:pt idx="0">
                  <c:v>6.3333333333333339E-2</c:v>
                </c:pt>
                <c:pt idx="1">
                  <c:v>0.124</c:v>
                </c:pt>
                <c:pt idx="2">
                  <c:v>0.18900000000000003</c:v>
                </c:pt>
                <c:pt idx="3">
                  <c:v>6.4666666666666664E-2</c:v>
                </c:pt>
                <c:pt idx="4">
                  <c:v>0.22450000000000001</c:v>
                </c:pt>
                <c:pt idx="5">
                  <c:v>0.54083333333333339</c:v>
                </c:pt>
                <c:pt idx="6">
                  <c:v>0.14100000000000001</c:v>
                </c:pt>
                <c:pt idx="7">
                  <c:v>0.23399999999999999</c:v>
                </c:pt>
                <c:pt idx="8">
                  <c:v>0.124</c:v>
                </c:pt>
                <c:pt idx="9">
                  <c:v>0.19399999999999998</c:v>
                </c:pt>
                <c:pt idx="10">
                  <c:v>0.13366666666666668</c:v>
                </c:pt>
                <c:pt idx="11">
                  <c:v>6.4000000000000001E-2</c:v>
                </c:pt>
                <c:pt idx="12">
                  <c:v>0.13616666666666669</c:v>
                </c:pt>
                <c:pt idx="13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0543-AE0A-80571498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997320"/>
        <c:axId val="86662728"/>
      </c:barChart>
      <c:catAx>
        <c:axId val="3599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662728"/>
        <c:crosses val="autoZero"/>
        <c:auto val="1"/>
        <c:lblAlgn val="ctr"/>
        <c:lblOffset val="100"/>
        <c:noMultiLvlLbl val="1"/>
      </c:catAx>
      <c:valAx>
        <c:axId val="8666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997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'15000'!$G$31:$T$31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'15000'!$G$33:$T$33</c:f>
              <c:numCache>
                <c:formatCode>General</c:formatCode>
                <c:ptCount val="14"/>
                <c:pt idx="0">
                  <c:v>9.8599999999999993E-2</c:v>
                </c:pt>
                <c:pt idx="1">
                  <c:v>0.19116666666666668</c:v>
                </c:pt>
                <c:pt idx="2">
                  <c:v>0.29249999999999998</c:v>
                </c:pt>
                <c:pt idx="3">
                  <c:v>0.10583333333333333</c:v>
                </c:pt>
                <c:pt idx="4">
                  <c:v>0.39966666666666667</c:v>
                </c:pt>
                <c:pt idx="5">
                  <c:v>1.0211666666666666</c:v>
                </c:pt>
                <c:pt idx="6">
                  <c:v>0.24740000000000001</c:v>
                </c:pt>
                <c:pt idx="7">
                  <c:v>0.40450000000000003</c:v>
                </c:pt>
                <c:pt idx="8">
                  <c:v>0.1825</c:v>
                </c:pt>
                <c:pt idx="9">
                  <c:v>0.30399999999999999</c:v>
                </c:pt>
                <c:pt idx="10">
                  <c:v>0.25880000000000003</c:v>
                </c:pt>
                <c:pt idx="11">
                  <c:v>9.8500000000000004E-2</c:v>
                </c:pt>
                <c:pt idx="12">
                  <c:v>0.26250000000000001</c:v>
                </c:pt>
                <c:pt idx="13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7347-9574-B1821189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633155"/>
        <c:axId val="71517812"/>
      </c:barChart>
      <c:catAx>
        <c:axId val="39633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517812"/>
        <c:crosses val="autoZero"/>
        <c:auto val="1"/>
        <c:lblAlgn val="ctr"/>
        <c:lblOffset val="100"/>
        <c:noMultiLvlLbl val="1"/>
      </c:catAx>
      <c:valAx>
        <c:axId val="71517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9633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9360</xdr:colOff>
      <xdr:row>36</xdr:row>
      <xdr:rowOff>3600</xdr:rowOff>
    </xdr:from>
    <xdr:to>
      <xdr:col>14</xdr:col>
      <xdr:colOff>92880</xdr:colOff>
      <xdr:row>71</xdr:row>
      <xdr:rowOff>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49680</xdr:colOff>
      <xdr:row>26</xdr:row>
      <xdr:rowOff>114840</xdr:rowOff>
    </xdr:from>
    <xdr:to>
      <xdr:col>20</xdr:col>
      <xdr:colOff>375480</xdr:colOff>
      <xdr:row>57</xdr:row>
      <xdr:rowOff>143280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</xdr:colOff>
      <xdr:row>37</xdr:row>
      <xdr:rowOff>97560</xdr:rowOff>
    </xdr:from>
    <xdr:to>
      <xdr:col>19</xdr:col>
      <xdr:colOff>348840</xdr:colOff>
      <xdr:row>65</xdr:row>
      <xdr:rowOff>86400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T31"/>
  <sheetViews>
    <sheetView topLeftCell="B1" zoomScaleNormal="100" workbookViewId="0">
      <selection activeCell="M26" sqref="M26"/>
    </sheetView>
  </sheetViews>
  <sheetFormatPr baseColWidth="10" defaultColWidth="8.83203125" defaultRowHeight="13" x14ac:dyDescent="0.15"/>
  <cols>
    <col min="1" max="3" width="8.5"/>
    <col min="4" max="4" width="13.1640625"/>
    <col min="5" max="12" width="8.5"/>
    <col min="13" max="13" width="21"/>
    <col min="14" max="14" width="27.83203125"/>
    <col min="15" max="1025" width="8.5"/>
  </cols>
  <sheetData>
    <row r="4" spans="5:20" x14ac:dyDescent="0.15"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7" spans="5:20" x14ac:dyDescent="0.15">
      <c r="G7" s="25" t="s">
        <v>0</v>
      </c>
      <c r="H7" s="25"/>
      <c r="I7" s="25"/>
      <c r="J7" s="23" t="s">
        <v>1</v>
      </c>
      <c r="K7" s="23"/>
      <c r="L7" s="23"/>
      <c r="M7" s="23" t="s">
        <v>2</v>
      </c>
      <c r="N7" s="23"/>
      <c r="O7" s="23"/>
      <c r="P7" s="23"/>
      <c r="Q7" s="22" t="s">
        <v>3</v>
      </c>
      <c r="R7" s="22"/>
      <c r="S7" s="22"/>
      <c r="T7" s="22"/>
    </row>
    <row r="8" spans="5:20" x14ac:dyDescent="0.15">
      <c r="G8" s="1" t="s">
        <v>4</v>
      </c>
      <c r="H8" s="2" t="s">
        <v>5</v>
      </c>
      <c r="I8" s="3" t="s">
        <v>6</v>
      </c>
      <c r="J8" s="4" t="s">
        <v>4</v>
      </c>
      <c r="K8" s="2" t="s">
        <v>5</v>
      </c>
      <c r="L8" s="5" t="s">
        <v>6</v>
      </c>
      <c r="M8" s="4" t="s">
        <v>7</v>
      </c>
      <c r="N8" s="2" t="s">
        <v>8</v>
      </c>
      <c r="O8" s="2" t="s">
        <v>9</v>
      </c>
      <c r="P8" s="5" t="s">
        <v>10</v>
      </c>
      <c r="Q8" s="2" t="s">
        <v>11</v>
      </c>
      <c r="R8" s="2" t="s">
        <v>12</v>
      </c>
      <c r="S8" s="2" t="s">
        <v>13</v>
      </c>
      <c r="T8" s="2" t="s">
        <v>14</v>
      </c>
    </row>
    <row r="9" spans="5:20" x14ac:dyDescent="0.15">
      <c r="F9" t="s">
        <v>15</v>
      </c>
      <c r="G9" s="1">
        <v>440</v>
      </c>
      <c r="H9" s="2">
        <v>48</v>
      </c>
      <c r="I9" s="3">
        <v>9</v>
      </c>
      <c r="J9" s="4">
        <v>1945</v>
      </c>
      <c r="K9" s="2">
        <v>2835</v>
      </c>
      <c r="L9" s="5">
        <v>3366</v>
      </c>
      <c r="M9" s="4">
        <v>976</v>
      </c>
      <c r="N9" s="2">
        <v>263</v>
      </c>
      <c r="O9" s="2">
        <v>518</v>
      </c>
      <c r="P9" s="5">
        <v>796</v>
      </c>
      <c r="Q9" s="2">
        <v>3023</v>
      </c>
      <c r="R9" s="2">
        <v>4528</v>
      </c>
      <c r="S9" s="2">
        <v>4528</v>
      </c>
      <c r="T9" s="2">
        <v>3023</v>
      </c>
    </row>
    <row r="10" spans="5:20" x14ac:dyDescent="0.15">
      <c r="G10" s="6">
        <v>2.9000000000000001E-2</v>
      </c>
      <c r="H10">
        <v>5.8999999999999997E-2</v>
      </c>
      <c r="I10" s="7">
        <v>9.2999999999999999E-2</v>
      </c>
      <c r="J10" s="8">
        <v>3.4000000000000002E-2</v>
      </c>
      <c r="K10">
        <v>7.8E-2</v>
      </c>
      <c r="L10" s="9">
        <v>0.17299999999999999</v>
      </c>
      <c r="M10" s="8">
        <v>5.8000000000000003E-2</v>
      </c>
      <c r="N10">
        <v>9.2999999999999999E-2</v>
      </c>
      <c r="O10">
        <v>5.0999999999999997E-2</v>
      </c>
      <c r="P10" s="9">
        <v>8.2000000000000003E-2</v>
      </c>
      <c r="Q10">
        <v>4.4999999999999998E-2</v>
      </c>
      <c r="R10">
        <v>2.8000000000000001E-2</v>
      </c>
      <c r="S10">
        <v>4.5999999999999999E-2</v>
      </c>
      <c r="T10">
        <v>2.7E-2</v>
      </c>
    </row>
    <row r="11" spans="5:20" x14ac:dyDescent="0.15">
      <c r="G11" s="6">
        <v>2.5999999999999999E-2</v>
      </c>
      <c r="H11">
        <v>5.6000000000000001E-2</v>
      </c>
      <c r="I11" s="7">
        <v>8.5999999999999993E-2</v>
      </c>
      <c r="J11" s="8">
        <v>2.9000000000000001E-2</v>
      </c>
      <c r="K11">
        <v>8.1000000000000003E-2</v>
      </c>
      <c r="L11" s="9">
        <v>0.17</v>
      </c>
      <c r="M11" s="8">
        <v>5.8000000000000003E-2</v>
      </c>
      <c r="N11">
        <v>9.8000000000000004E-2</v>
      </c>
      <c r="O11">
        <v>4.9000000000000002E-2</v>
      </c>
      <c r="P11" s="9">
        <v>8.4000000000000005E-2</v>
      </c>
      <c r="Q11">
        <v>4.4999999999999998E-2</v>
      </c>
      <c r="R11">
        <v>2.7E-2</v>
      </c>
      <c r="S11">
        <v>4.5999999999999999E-2</v>
      </c>
      <c r="T11">
        <v>2.9000000000000001E-2</v>
      </c>
    </row>
    <row r="12" spans="5:20" x14ac:dyDescent="0.15">
      <c r="G12" s="6">
        <v>2.7E-2</v>
      </c>
      <c r="H12">
        <v>5.8000000000000003E-2</v>
      </c>
      <c r="I12" s="7">
        <v>0.108</v>
      </c>
      <c r="J12" s="8">
        <v>3.3000000000000002E-2</v>
      </c>
      <c r="K12">
        <v>7.9000000000000001E-2</v>
      </c>
      <c r="L12" s="9">
        <v>0.16900000000000001</v>
      </c>
      <c r="M12" s="8">
        <v>5.8999999999999997E-2</v>
      </c>
      <c r="N12">
        <v>9.6000000000000002E-2</v>
      </c>
      <c r="O12">
        <v>5.1999999999999998E-2</v>
      </c>
      <c r="P12" s="9">
        <v>7.8E-2</v>
      </c>
      <c r="Q12">
        <v>4.4999999999999998E-2</v>
      </c>
      <c r="R12">
        <v>2.7E-2</v>
      </c>
      <c r="S12">
        <v>4.7E-2</v>
      </c>
      <c r="T12">
        <v>2.9000000000000001E-2</v>
      </c>
    </row>
    <row r="13" spans="5:20" x14ac:dyDescent="0.15">
      <c r="G13" s="6">
        <v>2.7E-2</v>
      </c>
      <c r="H13">
        <v>5.8000000000000003E-2</v>
      </c>
      <c r="I13" s="7">
        <v>9.7000000000000003E-2</v>
      </c>
      <c r="J13" s="8">
        <v>2.9000000000000001E-2</v>
      </c>
      <c r="K13">
        <v>7.9000000000000001E-2</v>
      </c>
      <c r="L13" s="9">
        <v>0.17</v>
      </c>
      <c r="M13" s="8">
        <v>0.06</v>
      </c>
      <c r="N13">
        <v>9.6000000000000002E-2</v>
      </c>
      <c r="O13">
        <v>5.1999999999999998E-2</v>
      </c>
      <c r="P13" s="9">
        <v>8.2000000000000003E-2</v>
      </c>
      <c r="Q13">
        <v>4.4999999999999998E-2</v>
      </c>
      <c r="R13">
        <v>2.5999999999999999E-2</v>
      </c>
      <c r="S13">
        <v>4.5999999999999999E-2</v>
      </c>
      <c r="T13">
        <v>2.8000000000000001E-2</v>
      </c>
    </row>
    <row r="14" spans="5:20" x14ac:dyDescent="0.15">
      <c r="G14" s="6">
        <v>2.7E-2</v>
      </c>
      <c r="H14">
        <v>5.8999999999999997E-2</v>
      </c>
      <c r="I14" s="7">
        <v>0.1</v>
      </c>
      <c r="J14" s="8">
        <v>2.7E-2</v>
      </c>
      <c r="K14">
        <v>0.08</v>
      </c>
      <c r="L14" s="9">
        <v>0.16800000000000001</v>
      </c>
      <c r="M14" s="8">
        <v>5.8999999999999997E-2</v>
      </c>
      <c r="N14">
        <v>9.8000000000000004E-2</v>
      </c>
      <c r="O14">
        <v>4.8000000000000001E-2</v>
      </c>
      <c r="P14" s="9">
        <v>7.9000000000000001E-2</v>
      </c>
      <c r="Q14">
        <v>4.4999999999999998E-2</v>
      </c>
      <c r="R14">
        <v>2.7E-2</v>
      </c>
      <c r="S14">
        <v>4.7E-2</v>
      </c>
      <c r="T14">
        <v>2.8000000000000001E-2</v>
      </c>
    </row>
    <row r="15" spans="5:20" x14ac:dyDescent="0.15">
      <c r="G15" s="6">
        <v>2.7E-2</v>
      </c>
      <c r="H15">
        <v>6.2E-2</v>
      </c>
      <c r="I15" s="7">
        <v>9.4E-2</v>
      </c>
      <c r="J15" s="8">
        <v>3.4000000000000002E-2</v>
      </c>
      <c r="K15">
        <v>8.3000000000000004E-2</v>
      </c>
      <c r="L15" s="9">
        <v>0.17499999999999999</v>
      </c>
      <c r="M15" s="8">
        <v>6.2E-2</v>
      </c>
      <c r="N15">
        <v>9.7000000000000003E-2</v>
      </c>
      <c r="O15">
        <v>0.05</v>
      </c>
      <c r="P15" s="9">
        <v>8.1000000000000003E-2</v>
      </c>
      <c r="Q15">
        <v>4.4999999999999998E-2</v>
      </c>
      <c r="R15">
        <v>2.5999999999999999E-2</v>
      </c>
      <c r="S15">
        <v>4.5999999999999999E-2</v>
      </c>
      <c r="T15">
        <v>2.7E-2</v>
      </c>
    </row>
    <row r="28" spans="5:19" x14ac:dyDescent="0.15">
      <c r="F28" s="23" t="s">
        <v>0</v>
      </c>
      <c r="G28" s="23"/>
      <c r="H28" s="23"/>
      <c r="I28" s="22" t="s">
        <v>1</v>
      </c>
      <c r="J28" s="22"/>
      <c r="K28" s="22"/>
      <c r="L28" s="23" t="s">
        <v>2</v>
      </c>
      <c r="M28" s="23"/>
      <c r="N28" s="23"/>
      <c r="O28" s="23"/>
      <c r="P28" s="22" t="s">
        <v>3</v>
      </c>
      <c r="Q28" s="22"/>
      <c r="R28" s="22"/>
      <c r="S28" s="22"/>
    </row>
    <row r="29" spans="5:19" x14ac:dyDescent="0.15">
      <c r="F29" s="4" t="s">
        <v>4</v>
      </c>
      <c r="G29" s="2" t="s">
        <v>5</v>
      </c>
      <c r="H29" s="5" t="s">
        <v>6</v>
      </c>
      <c r="I29" s="2" t="s">
        <v>4</v>
      </c>
      <c r="J29" s="2" t="s">
        <v>5</v>
      </c>
      <c r="K29" s="2" t="s">
        <v>6</v>
      </c>
      <c r="L29" s="4" t="s">
        <v>7</v>
      </c>
      <c r="M29" s="2" t="s">
        <v>8</v>
      </c>
      <c r="N29" s="2" t="s">
        <v>9</v>
      </c>
      <c r="O29" s="5" t="s">
        <v>10</v>
      </c>
      <c r="P29" s="2" t="s">
        <v>11</v>
      </c>
      <c r="Q29" s="2" t="s">
        <v>12</v>
      </c>
      <c r="R29" s="2" t="s">
        <v>13</v>
      </c>
      <c r="S29" s="2" t="s">
        <v>14</v>
      </c>
    </row>
    <row r="30" spans="5:19" x14ac:dyDescent="0.15">
      <c r="E30" t="s">
        <v>15</v>
      </c>
      <c r="F30" s="4">
        <v>440</v>
      </c>
      <c r="G30" s="2">
        <v>48</v>
      </c>
      <c r="H30" s="5">
        <v>9</v>
      </c>
      <c r="I30" s="2">
        <v>1945</v>
      </c>
      <c r="J30" s="2">
        <v>2835</v>
      </c>
      <c r="K30" s="2">
        <v>3366</v>
      </c>
      <c r="L30" s="4">
        <v>976</v>
      </c>
      <c r="M30" s="2">
        <v>263</v>
      </c>
      <c r="N30" s="2">
        <v>518</v>
      </c>
      <c r="O30" s="5">
        <v>796</v>
      </c>
      <c r="P30" s="2">
        <v>3023</v>
      </c>
      <c r="Q30" s="2">
        <v>4528</v>
      </c>
      <c r="R30" s="2">
        <v>4528</v>
      </c>
      <c r="S30" s="2">
        <v>3023</v>
      </c>
    </row>
    <row r="31" spans="5:19" x14ac:dyDescent="0.15">
      <c r="F31" s="8">
        <f t="shared" ref="F31:S31" si="0">AVERAGE(G10:G15)</f>
        <v>2.7166666666666669E-2</v>
      </c>
      <c r="G31">
        <f t="shared" si="0"/>
        <v>5.8666666666666666E-2</v>
      </c>
      <c r="H31" s="9">
        <f t="shared" si="0"/>
        <v>9.6333333333333326E-2</v>
      </c>
      <c r="I31">
        <f t="shared" si="0"/>
        <v>3.1E-2</v>
      </c>
      <c r="J31">
        <f t="shared" si="0"/>
        <v>0.08</v>
      </c>
      <c r="K31">
        <f t="shared" si="0"/>
        <v>0.17083333333333336</v>
      </c>
      <c r="L31" s="8">
        <f t="shared" si="0"/>
        <v>5.9333333333333328E-2</v>
      </c>
      <c r="M31">
        <f t="shared" si="0"/>
        <v>9.6333333333333326E-2</v>
      </c>
      <c r="N31">
        <f t="shared" si="0"/>
        <v>5.0333333333333334E-2</v>
      </c>
      <c r="O31" s="9">
        <f t="shared" si="0"/>
        <v>8.1000000000000003E-2</v>
      </c>
      <c r="P31">
        <f t="shared" si="0"/>
        <v>4.4999999999999991E-2</v>
      </c>
      <c r="Q31">
        <f t="shared" si="0"/>
        <v>2.6833333333333334E-2</v>
      </c>
      <c r="R31">
        <f t="shared" si="0"/>
        <v>4.6333333333333331E-2</v>
      </c>
      <c r="S31">
        <f t="shared" si="0"/>
        <v>2.8000000000000001E-2</v>
      </c>
    </row>
  </sheetData>
  <mergeCells count="12">
    <mergeCell ref="E4:G4"/>
    <mergeCell ref="H4:J4"/>
    <mergeCell ref="K4:L4"/>
    <mergeCell ref="M4:P4"/>
    <mergeCell ref="G7:I7"/>
    <mergeCell ref="J7:L7"/>
    <mergeCell ref="M7:P7"/>
    <mergeCell ref="Q7:T7"/>
    <mergeCell ref="F28:H28"/>
    <mergeCell ref="I28:K28"/>
    <mergeCell ref="L28:O28"/>
    <mergeCell ref="P28:S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S25"/>
  <sheetViews>
    <sheetView topLeftCell="C1" zoomScaleNormal="100" workbookViewId="0">
      <selection activeCell="J9" sqref="J9"/>
    </sheetView>
  </sheetViews>
  <sheetFormatPr baseColWidth="10" defaultColWidth="8.83203125" defaultRowHeight="13" x14ac:dyDescent="0.15"/>
  <cols>
    <col min="1" max="1025" width="8.5"/>
  </cols>
  <sheetData>
    <row r="4" spans="5:19" x14ac:dyDescent="0.15">
      <c r="F4" s="23" t="s">
        <v>0</v>
      </c>
      <c r="G4" s="23"/>
      <c r="H4" s="23"/>
      <c r="I4" s="22" t="s">
        <v>1</v>
      </c>
      <c r="J4" s="22"/>
      <c r="K4" s="22"/>
      <c r="L4" s="23" t="s">
        <v>2</v>
      </c>
      <c r="M4" s="23"/>
      <c r="N4" s="23"/>
      <c r="O4" s="23"/>
      <c r="P4" s="22" t="s">
        <v>3</v>
      </c>
      <c r="Q4" s="22"/>
      <c r="R4" s="22"/>
      <c r="S4" s="22"/>
    </row>
    <row r="5" spans="5:19" x14ac:dyDescent="0.15">
      <c r="F5" s="4" t="s">
        <v>4</v>
      </c>
      <c r="G5" s="2" t="s">
        <v>5</v>
      </c>
      <c r="H5" s="5" t="s">
        <v>6</v>
      </c>
      <c r="I5" s="2" t="s">
        <v>4</v>
      </c>
      <c r="J5" s="2" t="s">
        <v>5</v>
      </c>
      <c r="K5" s="2" t="s">
        <v>6</v>
      </c>
      <c r="L5" s="4" t="s">
        <v>7</v>
      </c>
      <c r="M5" s="2" t="s">
        <v>8</v>
      </c>
      <c r="N5" s="2" t="s">
        <v>9</v>
      </c>
      <c r="O5" s="5" t="s">
        <v>10</v>
      </c>
      <c r="P5" s="2" t="s">
        <v>11</v>
      </c>
      <c r="Q5" s="2" t="s">
        <v>12</v>
      </c>
      <c r="R5" s="2" t="s">
        <v>13</v>
      </c>
      <c r="S5" s="2" t="s">
        <v>14</v>
      </c>
    </row>
    <row r="6" spans="5:19" x14ac:dyDescent="0.15">
      <c r="E6" t="s">
        <v>15</v>
      </c>
      <c r="F6" s="4">
        <v>869</v>
      </c>
      <c r="G6" s="2">
        <v>90</v>
      </c>
      <c r="H6" s="5">
        <v>20</v>
      </c>
      <c r="I6" s="2">
        <v>3995</v>
      </c>
      <c r="J6" s="2">
        <v>5861</v>
      </c>
      <c r="K6" s="2">
        <v>6867</v>
      </c>
      <c r="L6" s="4">
        <v>1958</v>
      </c>
      <c r="M6" s="2">
        <v>554</v>
      </c>
      <c r="N6" s="2">
        <v>1078</v>
      </c>
      <c r="O6" s="5">
        <v>1637</v>
      </c>
      <c r="P6" s="2">
        <v>5910</v>
      </c>
      <c r="Q6" s="2">
        <v>9036</v>
      </c>
      <c r="R6" s="2">
        <v>9036</v>
      </c>
      <c r="S6" s="2">
        <v>5910</v>
      </c>
    </row>
    <row r="7" spans="5:19" x14ac:dyDescent="0.15">
      <c r="F7" s="8">
        <v>6.4000000000000001E-2</v>
      </c>
      <c r="G7">
        <v>0.125</v>
      </c>
      <c r="H7" s="9">
        <v>0.19400000000000001</v>
      </c>
      <c r="I7">
        <v>6.5000000000000002E-2</v>
      </c>
      <c r="J7">
        <v>0.224</v>
      </c>
      <c r="K7">
        <v>0.54100000000000004</v>
      </c>
      <c r="L7" s="8">
        <v>0.14099999999999999</v>
      </c>
      <c r="M7">
        <v>0.23499999999999999</v>
      </c>
      <c r="N7">
        <v>0.11700000000000001</v>
      </c>
      <c r="O7" s="9">
        <v>0.19600000000000001</v>
      </c>
      <c r="P7">
        <v>0.13100000000000001</v>
      </c>
      <c r="Q7">
        <v>6.6000000000000003E-2</v>
      </c>
      <c r="R7">
        <v>0.13400000000000001</v>
      </c>
      <c r="S7">
        <v>6.3E-2</v>
      </c>
    </row>
    <row r="8" spans="5:19" x14ac:dyDescent="0.15">
      <c r="F8" s="8">
        <v>6.5000000000000002E-2</v>
      </c>
      <c r="G8">
        <v>0.123</v>
      </c>
      <c r="H8" s="9">
        <v>0.185</v>
      </c>
      <c r="I8">
        <v>6.4000000000000001E-2</v>
      </c>
      <c r="J8">
        <v>0.22900000000000001</v>
      </c>
      <c r="K8">
        <v>0.54200000000000004</v>
      </c>
      <c r="L8" s="8">
        <v>0.14000000000000001</v>
      </c>
      <c r="M8">
        <v>0.23100000000000001</v>
      </c>
      <c r="N8">
        <v>0.13</v>
      </c>
      <c r="O8" s="9">
        <v>0.191</v>
      </c>
      <c r="P8">
        <v>0.129</v>
      </c>
      <c r="Q8">
        <v>6.6000000000000003E-2</v>
      </c>
      <c r="R8">
        <v>0.13600000000000001</v>
      </c>
      <c r="S8">
        <v>6.4000000000000001E-2</v>
      </c>
    </row>
    <row r="9" spans="5:19" x14ac:dyDescent="0.15">
      <c r="F9" s="8">
        <v>6.4000000000000001E-2</v>
      </c>
      <c r="G9">
        <v>0.11899999999999999</v>
      </c>
      <c r="H9" s="9">
        <v>0.188</v>
      </c>
      <c r="I9">
        <v>6.6000000000000003E-2</v>
      </c>
      <c r="J9">
        <v>0.22</v>
      </c>
      <c r="K9">
        <v>0.54400000000000004</v>
      </c>
      <c r="L9" s="8">
        <v>0.13900000000000001</v>
      </c>
      <c r="M9">
        <v>0.23499999999999999</v>
      </c>
      <c r="N9">
        <v>0.153</v>
      </c>
      <c r="O9" s="9">
        <v>0.19400000000000001</v>
      </c>
      <c r="P9">
        <v>0.13200000000000001</v>
      </c>
      <c r="Q9">
        <v>6.4000000000000001E-2</v>
      </c>
      <c r="R9">
        <v>0.13700000000000001</v>
      </c>
      <c r="S9">
        <v>6.5000000000000002E-2</v>
      </c>
    </row>
    <row r="10" spans="5:19" x14ac:dyDescent="0.15">
      <c r="F10" s="8">
        <v>6.3E-2</v>
      </c>
      <c r="G10">
        <v>0.124</v>
      </c>
      <c r="H10" s="9">
        <v>0.191</v>
      </c>
      <c r="I10">
        <v>6.5000000000000002E-2</v>
      </c>
      <c r="J10">
        <v>0.223</v>
      </c>
      <c r="K10">
        <v>0.55600000000000005</v>
      </c>
      <c r="L10" s="8">
        <v>0.14299999999999999</v>
      </c>
      <c r="M10">
        <v>0.23699999999999999</v>
      </c>
      <c r="N10">
        <v>0.109</v>
      </c>
      <c r="O10" s="9">
        <v>0.19</v>
      </c>
      <c r="P10">
        <v>0.14799999999999999</v>
      </c>
      <c r="Q10">
        <v>6.5000000000000002E-2</v>
      </c>
      <c r="R10">
        <v>0.13500000000000001</v>
      </c>
      <c r="S10">
        <v>6.4000000000000001E-2</v>
      </c>
    </row>
    <row r="11" spans="5:19" x14ac:dyDescent="0.15">
      <c r="F11" s="8">
        <v>6.0999999999999999E-2</v>
      </c>
      <c r="G11">
        <v>0.128</v>
      </c>
      <c r="H11" s="9">
        <v>0.189</v>
      </c>
      <c r="I11">
        <v>6.4000000000000001E-2</v>
      </c>
      <c r="J11">
        <v>0.22700000000000001</v>
      </c>
      <c r="K11">
        <v>0.53200000000000003</v>
      </c>
      <c r="L11" s="8">
        <v>0.14099999999999999</v>
      </c>
      <c r="M11">
        <v>0.23400000000000001</v>
      </c>
      <c r="N11">
        <v>0.128</v>
      </c>
      <c r="O11" s="9">
        <v>0.19400000000000001</v>
      </c>
      <c r="P11">
        <v>0.13</v>
      </c>
      <c r="Q11">
        <v>6.0999999999999999E-2</v>
      </c>
      <c r="R11">
        <v>0.13700000000000001</v>
      </c>
      <c r="S11">
        <v>7.0000000000000007E-2</v>
      </c>
    </row>
    <row r="12" spans="5:19" x14ac:dyDescent="0.15">
      <c r="F12" s="8">
        <v>6.3E-2</v>
      </c>
      <c r="G12">
        <v>0.125</v>
      </c>
      <c r="H12" s="9">
        <v>0.187</v>
      </c>
      <c r="I12">
        <v>6.4000000000000001E-2</v>
      </c>
      <c r="J12">
        <v>0.224</v>
      </c>
      <c r="K12">
        <v>0.53</v>
      </c>
      <c r="L12" s="8">
        <v>0.14199999999999999</v>
      </c>
      <c r="M12">
        <v>0.23200000000000001</v>
      </c>
      <c r="N12">
        <v>0.107</v>
      </c>
      <c r="O12" s="9">
        <v>0.19900000000000001</v>
      </c>
      <c r="P12">
        <v>0.13200000000000001</v>
      </c>
      <c r="Q12">
        <v>6.2E-2</v>
      </c>
      <c r="R12">
        <v>0.13800000000000001</v>
      </c>
      <c r="S12">
        <v>6.4000000000000001E-2</v>
      </c>
    </row>
    <row r="22" spans="4:18" x14ac:dyDescent="0.15">
      <c r="E22" s="23" t="s">
        <v>0</v>
      </c>
      <c r="F22" s="23"/>
      <c r="G22" s="23"/>
      <c r="H22" s="22" t="s">
        <v>1</v>
      </c>
      <c r="I22" s="22"/>
      <c r="J22" s="22"/>
      <c r="K22" s="23" t="s">
        <v>2</v>
      </c>
      <c r="L22" s="23"/>
      <c r="M22" s="23"/>
      <c r="N22" s="23"/>
      <c r="O22" s="22" t="s">
        <v>3</v>
      </c>
      <c r="P22" s="22"/>
      <c r="Q22" s="22"/>
      <c r="R22" s="22"/>
    </row>
    <row r="23" spans="4:18" x14ac:dyDescent="0.15">
      <c r="E23" s="4" t="s">
        <v>4</v>
      </c>
      <c r="F23" s="2" t="s">
        <v>5</v>
      </c>
      <c r="G23" s="5" t="s">
        <v>6</v>
      </c>
      <c r="H23" s="2" t="s">
        <v>4</v>
      </c>
      <c r="I23" s="2" t="s">
        <v>5</v>
      </c>
      <c r="J23" s="2" t="s">
        <v>6</v>
      </c>
      <c r="K23" s="4" t="s">
        <v>7</v>
      </c>
      <c r="L23" s="2" t="s">
        <v>8</v>
      </c>
      <c r="M23" s="2" t="s">
        <v>9</v>
      </c>
      <c r="N23" s="5" t="s">
        <v>10</v>
      </c>
      <c r="O23" s="2" t="s">
        <v>11</v>
      </c>
      <c r="P23" s="2" t="s">
        <v>12</v>
      </c>
      <c r="Q23" s="2" t="s">
        <v>13</v>
      </c>
      <c r="R23" s="2" t="s">
        <v>14</v>
      </c>
    </row>
    <row r="24" spans="4:18" x14ac:dyDescent="0.15">
      <c r="D24" t="s">
        <v>15</v>
      </c>
      <c r="E24" s="4">
        <v>869</v>
      </c>
      <c r="F24" s="2">
        <v>90</v>
      </c>
      <c r="G24" s="5">
        <v>20</v>
      </c>
      <c r="H24" s="2">
        <v>3995</v>
      </c>
      <c r="I24" s="2">
        <v>5861</v>
      </c>
      <c r="J24" s="2">
        <v>6867</v>
      </c>
      <c r="K24" s="4">
        <v>1958</v>
      </c>
      <c r="L24" s="2">
        <v>554</v>
      </c>
      <c r="M24" s="2">
        <v>1078</v>
      </c>
      <c r="N24" s="5">
        <v>1637</v>
      </c>
      <c r="O24" s="2">
        <v>5910</v>
      </c>
      <c r="P24" s="2">
        <v>9036</v>
      </c>
      <c r="Q24" s="2">
        <v>9036</v>
      </c>
      <c r="R24" s="2">
        <v>5910</v>
      </c>
    </row>
    <row r="25" spans="4:18" x14ac:dyDescent="0.15">
      <c r="E25" s="8">
        <f t="shared" ref="E25:R25" si="0">AVERAGE(F7:F12)</f>
        <v>6.3333333333333339E-2</v>
      </c>
      <c r="F25">
        <f t="shared" si="0"/>
        <v>0.124</v>
      </c>
      <c r="G25" s="9">
        <f t="shared" si="0"/>
        <v>0.18900000000000003</v>
      </c>
      <c r="H25">
        <f t="shared" si="0"/>
        <v>6.4666666666666664E-2</v>
      </c>
      <c r="I25">
        <f t="shared" si="0"/>
        <v>0.22450000000000001</v>
      </c>
      <c r="J25">
        <f t="shared" si="0"/>
        <v>0.54083333333333339</v>
      </c>
      <c r="K25" s="8">
        <f t="shared" si="0"/>
        <v>0.14100000000000001</v>
      </c>
      <c r="L25">
        <f t="shared" si="0"/>
        <v>0.23399999999999999</v>
      </c>
      <c r="M25">
        <f t="shared" si="0"/>
        <v>0.124</v>
      </c>
      <c r="N25" s="9">
        <f t="shared" si="0"/>
        <v>0.19399999999999998</v>
      </c>
      <c r="O25">
        <f t="shared" si="0"/>
        <v>0.13366666666666668</v>
      </c>
      <c r="P25">
        <f t="shared" si="0"/>
        <v>6.4000000000000001E-2</v>
      </c>
      <c r="Q25">
        <f t="shared" si="0"/>
        <v>0.13616666666666669</v>
      </c>
      <c r="R25">
        <f t="shared" si="0"/>
        <v>6.5000000000000002E-2</v>
      </c>
    </row>
  </sheetData>
  <mergeCells count="8">
    <mergeCell ref="F4:H4"/>
    <mergeCell ref="I4:K4"/>
    <mergeCell ref="L4:O4"/>
    <mergeCell ref="P4:S4"/>
    <mergeCell ref="E22:G22"/>
    <mergeCell ref="H22:J22"/>
    <mergeCell ref="K22:N22"/>
    <mergeCell ref="O22:R2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2:T33"/>
  <sheetViews>
    <sheetView topLeftCell="A8" zoomScale="90" zoomScaleNormal="90" workbookViewId="0">
      <selection activeCell="X40" sqref="X40"/>
    </sheetView>
  </sheetViews>
  <sheetFormatPr baseColWidth="10" defaultColWidth="8.83203125" defaultRowHeight="13" x14ac:dyDescent="0.15"/>
  <cols>
    <col min="1" max="5" width="8.33203125"/>
    <col min="6" max="6" width="13.83203125"/>
    <col min="7" max="12" width="8.33203125"/>
    <col min="13" max="13" width="31.5"/>
    <col min="14" max="14" width="42.1640625"/>
    <col min="15" max="15" width="15.5"/>
    <col min="16" max="16" width="18.6640625"/>
    <col min="17" max="17" width="13.83203125"/>
    <col min="18" max="18" width="19.6640625"/>
    <col min="19" max="1025" width="8.33203125"/>
  </cols>
  <sheetData>
    <row r="12" spans="6:20" x14ac:dyDescent="0.15">
      <c r="G12" s="23" t="s">
        <v>0</v>
      </c>
      <c r="H12" s="23"/>
      <c r="I12" s="23"/>
      <c r="J12" s="22" t="s">
        <v>1</v>
      </c>
      <c r="K12" s="22"/>
      <c r="L12" s="22"/>
      <c r="M12" s="23" t="s">
        <v>2</v>
      </c>
      <c r="N12" s="23"/>
      <c r="O12" s="23"/>
      <c r="P12" s="23"/>
      <c r="Q12" s="22" t="s">
        <v>3</v>
      </c>
      <c r="R12" s="22"/>
      <c r="S12" s="22"/>
      <c r="T12" s="22"/>
    </row>
    <row r="13" spans="6:20" x14ac:dyDescent="0.15">
      <c r="G13" s="4" t="s">
        <v>4</v>
      </c>
      <c r="H13" s="2" t="s">
        <v>5</v>
      </c>
      <c r="I13" s="5" t="s">
        <v>6</v>
      </c>
      <c r="J13" s="2" t="s">
        <v>4</v>
      </c>
      <c r="K13" s="2" t="s">
        <v>5</v>
      </c>
      <c r="L13" s="2" t="s">
        <v>6</v>
      </c>
      <c r="M13" s="4" t="s">
        <v>7</v>
      </c>
      <c r="N13" s="2" t="s">
        <v>8</v>
      </c>
      <c r="O13" s="2" t="s">
        <v>9</v>
      </c>
      <c r="P13" s="5" t="s">
        <v>10</v>
      </c>
      <c r="Q13" s="2" t="s">
        <v>11</v>
      </c>
      <c r="R13" s="2" t="s">
        <v>12</v>
      </c>
      <c r="S13" s="2" t="s">
        <v>13</v>
      </c>
      <c r="T13" s="2" t="s">
        <v>14</v>
      </c>
    </row>
    <row r="14" spans="6:20" x14ac:dyDescent="0.15">
      <c r="F14" t="s">
        <v>15</v>
      </c>
      <c r="G14" s="4">
        <v>1287</v>
      </c>
      <c r="H14" s="2">
        <v>156</v>
      </c>
      <c r="I14" s="5">
        <v>34</v>
      </c>
      <c r="J14" s="2">
        <v>5864</v>
      </c>
      <c r="K14" s="2">
        <v>8481</v>
      </c>
      <c r="L14" s="2">
        <v>10035</v>
      </c>
      <c r="M14" s="4">
        <v>2944</v>
      </c>
      <c r="N14" s="2">
        <v>800</v>
      </c>
      <c r="O14" s="2">
        <v>1547</v>
      </c>
      <c r="P14" s="5">
        <v>2433</v>
      </c>
      <c r="Q14" s="2">
        <v>8958</v>
      </c>
      <c r="R14" s="2">
        <v>13535</v>
      </c>
      <c r="S14" s="2">
        <v>13535</v>
      </c>
      <c r="T14" s="2">
        <v>8958</v>
      </c>
    </row>
    <row r="15" spans="6:20" x14ac:dyDescent="0.15">
      <c r="G15" s="8">
        <v>0.10100000000000001</v>
      </c>
      <c r="H15">
        <v>0.19</v>
      </c>
      <c r="I15" s="9">
        <v>0.29599999999999999</v>
      </c>
      <c r="J15">
        <v>0.106</v>
      </c>
      <c r="K15">
        <v>0.40100000000000002</v>
      </c>
      <c r="L15">
        <v>1.026</v>
      </c>
      <c r="M15" s="8">
        <v>0.245</v>
      </c>
      <c r="N15">
        <v>0.40200000000000002</v>
      </c>
      <c r="O15">
        <v>0.182</v>
      </c>
      <c r="P15" s="9">
        <v>0.308</v>
      </c>
      <c r="Q15">
        <v>0.25600000000000001</v>
      </c>
      <c r="R15">
        <v>0.10100000000000001</v>
      </c>
      <c r="S15">
        <v>0.26100000000000001</v>
      </c>
      <c r="T15">
        <v>0.106</v>
      </c>
    </row>
    <row r="16" spans="6:20" x14ac:dyDescent="0.15">
      <c r="G16" s="8">
        <v>9.9000000000000005E-2</v>
      </c>
      <c r="H16">
        <v>0.191</v>
      </c>
      <c r="I16" s="9">
        <v>0.29899999999999999</v>
      </c>
      <c r="J16">
        <v>0.105</v>
      </c>
      <c r="K16">
        <v>0.39900000000000002</v>
      </c>
      <c r="L16">
        <v>1.02</v>
      </c>
      <c r="M16" s="8">
        <v>0.248</v>
      </c>
      <c r="N16">
        <v>0.40200000000000002</v>
      </c>
      <c r="O16">
        <v>0.18099999999999999</v>
      </c>
      <c r="P16" s="9">
        <v>0.315</v>
      </c>
      <c r="Q16">
        <v>0.25800000000000001</v>
      </c>
      <c r="R16">
        <v>9.6000000000000002E-2</v>
      </c>
      <c r="S16">
        <v>0.26200000000000001</v>
      </c>
      <c r="T16">
        <v>0.106</v>
      </c>
    </row>
    <row r="17" spans="6:20" x14ac:dyDescent="0.15">
      <c r="G17" s="8">
        <v>9.6000000000000002E-2</v>
      </c>
      <c r="H17">
        <v>0.19</v>
      </c>
      <c r="I17" s="9">
        <v>0.28899999999999998</v>
      </c>
      <c r="J17">
        <v>0.106</v>
      </c>
      <c r="K17">
        <v>0.40300000000000002</v>
      </c>
      <c r="L17">
        <v>1.02</v>
      </c>
      <c r="M17" s="8">
        <v>0.249</v>
      </c>
      <c r="N17">
        <v>0.40699999999999997</v>
      </c>
      <c r="O17">
        <v>0.18099999999999999</v>
      </c>
      <c r="P17" s="9">
        <v>0.29899999999999999</v>
      </c>
      <c r="Q17">
        <v>0.25900000000000001</v>
      </c>
      <c r="R17">
        <v>0.10100000000000001</v>
      </c>
      <c r="S17">
        <v>0.26100000000000001</v>
      </c>
      <c r="T17">
        <v>0.104</v>
      </c>
    </row>
    <row r="18" spans="6:20" x14ac:dyDescent="0.15">
      <c r="G18" s="8">
        <v>9.8000000000000004E-2</v>
      </c>
      <c r="H18">
        <v>0.191</v>
      </c>
      <c r="I18" s="9">
        <v>0.29099999999999998</v>
      </c>
      <c r="J18">
        <v>0.106</v>
      </c>
      <c r="K18">
        <v>0.39900000000000002</v>
      </c>
      <c r="L18">
        <v>1.0209999999999999</v>
      </c>
      <c r="M18" s="8">
        <v>0.25</v>
      </c>
      <c r="N18">
        <v>0.40500000000000003</v>
      </c>
      <c r="O18">
        <v>0.183</v>
      </c>
      <c r="P18" s="9">
        <v>0.3</v>
      </c>
      <c r="Q18">
        <v>0.26100000000000001</v>
      </c>
      <c r="R18">
        <v>9.6000000000000002E-2</v>
      </c>
      <c r="S18">
        <v>0.26200000000000001</v>
      </c>
      <c r="T18">
        <v>0.104</v>
      </c>
    </row>
    <row r="19" spans="6:20" x14ac:dyDescent="0.15">
      <c r="G19" s="8">
        <v>9.9000000000000005E-2</v>
      </c>
      <c r="H19">
        <v>0.191</v>
      </c>
      <c r="I19" s="9">
        <v>0.29199999999999998</v>
      </c>
      <c r="J19">
        <v>0.106</v>
      </c>
      <c r="K19">
        <v>0.39600000000000002</v>
      </c>
      <c r="L19">
        <v>1.0169999999999999</v>
      </c>
      <c r="M19" s="8">
        <v>0.245</v>
      </c>
      <c r="N19">
        <v>0.40500000000000003</v>
      </c>
      <c r="O19">
        <v>0.182</v>
      </c>
      <c r="P19" s="9">
        <v>0.29799999999999999</v>
      </c>
      <c r="Q19">
        <v>0.26</v>
      </c>
      <c r="S19">
        <v>0.27</v>
      </c>
    </row>
    <row r="20" spans="6:20" x14ac:dyDescent="0.15">
      <c r="G20" s="8"/>
      <c r="H20">
        <v>0.19400000000000001</v>
      </c>
      <c r="I20" s="9">
        <v>0.28799999999999998</v>
      </c>
      <c r="J20">
        <v>0.106</v>
      </c>
      <c r="K20">
        <v>0.4</v>
      </c>
      <c r="L20">
        <v>1.0229999999999999</v>
      </c>
      <c r="M20" s="8"/>
      <c r="N20">
        <v>0.40600000000000003</v>
      </c>
      <c r="O20">
        <v>0.186</v>
      </c>
      <c r="P20" s="9"/>
      <c r="S20">
        <v>0.25900000000000001</v>
      </c>
    </row>
    <row r="30" spans="6:20" x14ac:dyDescent="0.15">
      <c r="G30" s="23" t="s">
        <v>0</v>
      </c>
      <c r="H30" s="23"/>
      <c r="I30" s="23"/>
      <c r="J30" s="22" t="s">
        <v>1</v>
      </c>
      <c r="K30" s="22"/>
      <c r="L30" s="22"/>
      <c r="M30" s="23" t="s">
        <v>2</v>
      </c>
      <c r="N30" s="23"/>
      <c r="O30" s="23"/>
      <c r="P30" s="23"/>
      <c r="Q30" s="22" t="s">
        <v>3</v>
      </c>
      <c r="R30" s="22"/>
      <c r="S30" s="22"/>
      <c r="T30" s="22"/>
    </row>
    <row r="31" spans="6:20" x14ac:dyDescent="0.15">
      <c r="G31" s="4" t="s">
        <v>4</v>
      </c>
      <c r="H31" s="2" t="s">
        <v>5</v>
      </c>
      <c r="I31" s="5" t="s">
        <v>6</v>
      </c>
      <c r="J31" s="2" t="s">
        <v>4</v>
      </c>
      <c r="K31" s="2" t="s">
        <v>5</v>
      </c>
      <c r="L31" s="2" t="s">
        <v>6</v>
      </c>
      <c r="M31" s="4" t="s">
        <v>7</v>
      </c>
      <c r="N31" s="2" t="s">
        <v>8</v>
      </c>
      <c r="O31" s="2" t="s">
        <v>9</v>
      </c>
      <c r="P31" s="5" t="s">
        <v>10</v>
      </c>
      <c r="Q31" s="2" t="s">
        <v>11</v>
      </c>
      <c r="R31" s="2" t="s">
        <v>12</v>
      </c>
      <c r="S31" s="2" t="s">
        <v>13</v>
      </c>
      <c r="T31" s="2" t="s">
        <v>14</v>
      </c>
    </row>
    <row r="32" spans="6:20" x14ac:dyDescent="0.15">
      <c r="F32" t="s">
        <v>15</v>
      </c>
      <c r="G32" s="4">
        <v>1287</v>
      </c>
      <c r="H32" s="2">
        <v>156</v>
      </c>
      <c r="I32" s="5">
        <v>34</v>
      </c>
      <c r="J32" s="2">
        <v>5864</v>
      </c>
      <c r="K32" s="2">
        <v>8481</v>
      </c>
      <c r="L32" s="2">
        <v>10035</v>
      </c>
      <c r="M32" s="4">
        <v>2944</v>
      </c>
      <c r="N32" s="2">
        <v>800</v>
      </c>
      <c r="O32" s="2">
        <v>1547</v>
      </c>
      <c r="P32" s="5">
        <v>2433</v>
      </c>
      <c r="Q32" s="2">
        <v>8958</v>
      </c>
      <c r="R32" s="2">
        <v>13535</v>
      </c>
      <c r="S32" s="2">
        <v>13535</v>
      </c>
      <c r="T32" s="2">
        <v>8958</v>
      </c>
    </row>
    <row r="33" spans="7:20" x14ac:dyDescent="0.15">
      <c r="G33" s="8">
        <f t="shared" ref="G33:T33" si="0">AVERAGE(G15:G20)</f>
        <v>9.8599999999999993E-2</v>
      </c>
      <c r="H33">
        <f t="shared" si="0"/>
        <v>0.19116666666666668</v>
      </c>
      <c r="I33" s="9">
        <f t="shared" si="0"/>
        <v>0.29249999999999998</v>
      </c>
      <c r="J33">
        <f t="shared" si="0"/>
        <v>0.10583333333333333</v>
      </c>
      <c r="K33">
        <f t="shared" si="0"/>
        <v>0.39966666666666667</v>
      </c>
      <c r="L33">
        <f t="shared" si="0"/>
        <v>1.0211666666666666</v>
      </c>
      <c r="M33" s="8">
        <f t="shared" si="0"/>
        <v>0.24740000000000001</v>
      </c>
      <c r="N33">
        <f t="shared" si="0"/>
        <v>0.40450000000000003</v>
      </c>
      <c r="O33">
        <f t="shared" si="0"/>
        <v>0.1825</v>
      </c>
      <c r="P33" s="9">
        <f t="shared" si="0"/>
        <v>0.30399999999999999</v>
      </c>
      <c r="Q33">
        <f t="shared" si="0"/>
        <v>0.25880000000000003</v>
      </c>
      <c r="R33">
        <f t="shared" si="0"/>
        <v>9.8500000000000004E-2</v>
      </c>
      <c r="S33">
        <f t="shared" si="0"/>
        <v>0.26250000000000001</v>
      </c>
      <c r="T33">
        <f t="shared" si="0"/>
        <v>0.105</v>
      </c>
    </row>
  </sheetData>
  <mergeCells count="8">
    <mergeCell ref="G12:I12"/>
    <mergeCell ref="J12:L12"/>
    <mergeCell ref="M12:P12"/>
    <mergeCell ref="Q12:T12"/>
    <mergeCell ref="G30:I30"/>
    <mergeCell ref="J30:L30"/>
    <mergeCell ref="M30:P30"/>
    <mergeCell ref="Q30:T30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0"/>
  <sheetViews>
    <sheetView zoomScaleNormal="100" workbookViewId="0">
      <selection activeCell="C32" sqref="C32"/>
    </sheetView>
  </sheetViews>
  <sheetFormatPr baseColWidth="10" defaultColWidth="8.83203125" defaultRowHeight="13" x14ac:dyDescent="0.15"/>
  <cols>
    <col min="1" max="1025" width="11.5"/>
  </cols>
  <sheetData>
    <row r="2" spans="2:10" x14ac:dyDescent="0.15">
      <c r="B2">
        <v>5000</v>
      </c>
      <c r="E2">
        <v>10000</v>
      </c>
      <c r="H2">
        <v>15000</v>
      </c>
    </row>
    <row r="3" spans="2:10" x14ac:dyDescent="0.15">
      <c r="B3" t="s">
        <v>16</v>
      </c>
      <c r="C3" t="s">
        <v>17</v>
      </c>
      <c r="D3" t="s">
        <v>18</v>
      </c>
      <c r="E3" t="s">
        <v>16</v>
      </c>
      <c r="F3" t="s">
        <v>17</v>
      </c>
      <c r="G3" t="s">
        <v>18</v>
      </c>
      <c r="H3" t="s">
        <v>16</v>
      </c>
      <c r="I3" t="s">
        <v>17</v>
      </c>
      <c r="J3" t="s">
        <v>18</v>
      </c>
    </row>
    <row r="4" spans="2:10" x14ac:dyDescent="0.15">
      <c r="B4">
        <v>0</v>
      </c>
      <c r="C4">
        <v>8.5999999999999993E-2</v>
      </c>
      <c r="D4">
        <v>4.8000000000000001E-2</v>
      </c>
      <c r="E4">
        <v>0</v>
      </c>
      <c r="F4">
        <v>0.187</v>
      </c>
      <c r="G4">
        <v>0.1</v>
      </c>
      <c r="H4">
        <v>0</v>
      </c>
      <c r="I4">
        <v>0.29399999999999998</v>
      </c>
      <c r="J4">
        <v>0.152</v>
      </c>
    </row>
    <row r="5" spans="2:10" x14ac:dyDescent="0.15">
      <c r="B5">
        <v>0</v>
      </c>
      <c r="C5">
        <v>8.6999999999999994E-2</v>
      </c>
      <c r="D5">
        <v>4.9000000000000002E-2</v>
      </c>
      <c r="E5">
        <v>0</v>
      </c>
      <c r="F5">
        <v>0.187</v>
      </c>
      <c r="G5">
        <v>9.8000000000000004E-2</v>
      </c>
      <c r="H5">
        <v>0</v>
      </c>
      <c r="I5">
        <v>0.35799999999999998</v>
      </c>
      <c r="J5">
        <v>0.19900000000000001</v>
      </c>
    </row>
    <row r="6" spans="2:10" x14ac:dyDescent="0.15">
      <c r="B6">
        <v>0</v>
      </c>
      <c r="C6">
        <v>8.4000000000000005E-2</v>
      </c>
      <c r="D6">
        <v>4.5999999999999999E-2</v>
      </c>
      <c r="E6">
        <v>0</v>
      </c>
      <c r="F6">
        <v>0.188</v>
      </c>
      <c r="G6">
        <v>0.10100000000000001</v>
      </c>
      <c r="H6">
        <v>0</v>
      </c>
      <c r="I6">
        <v>0.28999999999999998</v>
      </c>
      <c r="J6">
        <v>0.15</v>
      </c>
    </row>
    <row r="7" spans="2:10" x14ac:dyDescent="0.15">
      <c r="B7">
        <v>0</v>
      </c>
      <c r="C7">
        <v>8.4000000000000005E-2</v>
      </c>
      <c r="D7">
        <v>4.5999999999999999E-2</v>
      </c>
      <c r="E7">
        <v>0</v>
      </c>
      <c r="F7">
        <v>0.19</v>
      </c>
      <c r="G7">
        <v>0.10299999999999999</v>
      </c>
      <c r="H7">
        <v>0</v>
      </c>
      <c r="I7">
        <v>0.29099999999999998</v>
      </c>
      <c r="J7">
        <v>0.151</v>
      </c>
    </row>
    <row r="8" spans="2:10" x14ac:dyDescent="0.15">
      <c r="B8">
        <v>0</v>
      </c>
      <c r="C8">
        <v>8.3000000000000004E-2</v>
      </c>
      <c r="D8">
        <v>4.4999999999999998E-2</v>
      </c>
      <c r="E8">
        <v>0</v>
      </c>
      <c r="F8">
        <v>0.189</v>
      </c>
      <c r="G8">
        <v>0.10199999999999999</v>
      </c>
      <c r="H8">
        <v>0</v>
      </c>
    </row>
    <row r="9" spans="2:10" x14ac:dyDescent="0.15">
      <c r="B9">
        <v>0</v>
      </c>
      <c r="C9">
        <v>9.1999999999999998E-2</v>
      </c>
      <c r="D9">
        <v>5.2999999999999999E-2</v>
      </c>
      <c r="E9">
        <v>0</v>
      </c>
      <c r="F9">
        <v>0.19</v>
      </c>
      <c r="G9">
        <v>0.10299999999999999</v>
      </c>
      <c r="H9">
        <v>0</v>
      </c>
    </row>
    <row r="17" spans="2:5" x14ac:dyDescent="0.15">
      <c r="C17" t="s">
        <v>19</v>
      </c>
      <c r="D17" t="s">
        <v>20</v>
      </c>
      <c r="E17" t="s">
        <v>21</v>
      </c>
    </row>
    <row r="18" spans="2:5" x14ac:dyDescent="0.15">
      <c r="B18" t="s">
        <v>16</v>
      </c>
      <c r="C18">
        <f>AVERAGE(B4:B9)</f>
        <v>0</v>
      </c>
      <c r="D18">
        <f>AVERAGE(E4:E9)</f>
        <v>0</v>
      </c>
      <c r="E18">
        <f>AVERAGE(H4:H9)</f>
        <v>0</v>
      </c>
    </row>
    <row r="19" spans="2:5" x14ac:dyDescent="0.15">
      <c r="B19" t="s">
        <v>17</v>
      </c>
      <c r="C19">
        <f>AVERAGE(C4:C9)</f>
        <v>8.6000000000000007E-2</v>
      </c>
      <c r="D19">
        <f>AVERAGE(F4:F9)</f>
        <v>0.1885</v>
      </c>
      <c r="E19">
        <f>AVERAGE(I4:I7)</f>
        <v>0.30824999999999997</v>
      </c>
    </row>
    <row r="20" spans="2:5" x14ac:dyDescent="0.15">
      <c r="B20" t="s">
        <v>18</v>
      </c>
      <c r="C20">
        <f>AVERAGE(D4:D9)</f>
        <v>4.7833333333333332E-2</v>
      </c>
      <c r="D20">
        <f>AVERAGE(G4:G9)</f>
        <v>0.10116666666666667</v>
      </c>
      <c r="E20">
        <f>AVERAGE(J4:J9)</f>
        <v>0.16300000000000001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3:P23"/>
  <sheetViews>
    <sheetView topLeftCell="G1" zoomScaleNormal="100" workbookViewId="0">
      <selection activeCell="N61" sqref="N61"/>
    </sheetView>
  </sheetViews>
  <sheetFormatPr baseColWidth="10" defaultColWidth="8.83203125" defaultRowHeight="13" x14ac:dyDescent="0.15"/>
  <cols>
    <col min="1" max="1025" width="11.5"/>
  </cols>
  <sheetData>
    <row r="3" spans="8:16" x14ac:dyDescent="0.15">
      <c r="H3" t="s">
        <v>22</v>
      </c>
      <c r="K3" t="s">
        <v>23</v>
      </c>
      <c r="N3" t="s">
        <v>24</v>
      </c>
    </row>
    <row r="4" spans="8:16" x14ac:dyDescent="0.15">
      <c r="H4" t="s">
        <v>16</v>
      </c>
      <c r="I4" t="s">
        <v>17</v>
      </c>
      <c r="J4" t="s">
        <v>18</v>
      </c>
      <c r="K4" t="s">
        <v>16</v>
      </c>
      <c r="L4" t="s">
        <v>17</v>
      </c>
      <c r="M4" t="s">
        <v>18</v>
      </c>
      <c r="N4" t="s">
        <v>16</v>
      </c>
      <c r="O4" t="s">
        <v>17</v>
      </c>
      <c r="P4" t="s">
        <v>18</v>
      </c>
    </row>
    <row r="5" spans="8:16" x14ac:dyDescent="0.15">
      <c r="H5">
        <v>0</v>
      </c>
      <c r="I5">
        <v>0.26500000000000001</v>
      </c>
      <c r="J5">
        <v>4.8000000000000001E-2</v>
      </c>
      <c r="K5">
        <v>0</v>
      </c>
      <c r="L5">
        <v>0.84599999999999997</v>
      </c>
      <c r="M5">
        <v>0.107</v>
      </c>
      <c r="N5">
        <v>0</v>
      </c>
      <c r="O5">
        <v>1.67</v>
      </c>
      <c r="P5">
        <v>0.183</v>
      </c>
    </row>
    <row r="6" spans="8:16" x14ac:dyDescent="0.15">
      <c r="H6">
        <v>0</v>
      </c>
      <c r="I6">
        <v>0.26600000000000001</v>
      </c>
      <c r="J6">
        <v>4.9000000000000002E-2</v>
      </c>
      <c r="K6">
        <v>0</v>
      </c>
      <c r="L6">
        <v>0.85099999999999998</v>
      </c>
      <c r="M6">
        <v>0.1</v>
      </c>
      <c r="N6">
        <v>0</v>
      </c>
      <c r="O6">
        <v>1.6639999999999999</v>
      </c>
      <c r="P6">
        <v>0.185</v>
      </c>
    </row>
    <row r="7" spans="8:16" x14ac:dyDescent="0.15">
      <c r="H7">
        <v>0</v>
      </c>
      <c r="I7">
        <v>0.26400000000000001</v>
      </c>
      <c r="J7">
        <v>4.7E-2</v>
      </c>
      <c r="K7">
        <v>0</v>
      </c>
      <c r="L7">
        <v>0.84099999999999997</v>
      </c>
      <c r="M7">
        <v>9.9000000000000005E-2</v>
      </c>
      <c r="N7">
        <v>0</v>
      </c>
      <c r="O7">
        <v>1.659</v>
      </c>
      <c r="P7">
        <v>0.16900000000000001</v>
      </c>
    </row>
    <row r="8" spans="8:16" x14ac:dyDescent="0.15">
      <c r="H8">
        <v>0</v>
      </c>
      <c r="I8">
        <v>0.26700000000000002</v>
      </c>
      <c r="J8">
        <v>5.0999999999999997E-2</v>
      </c>
      <c r="K8">
        <v>0</v>
      </c>
      <c r="L8">
        <v>0.84099999999999997</v>
      </c>
      <c r="M8">
        <v>0.1</v>
      </c>
      <c r="N8">
        <v>0</v>
      </c>
      <c r="O8">
        <v>1.6639999999999999</v>
      </c>
      <c r="P8">
        <v>0.17599999999999999</v>
      </c>
    </row>
    <row r="9" spans="8:16" x14ac:dyDescent="0.15">
      <c r="H9">
        <v>0</v>
      </c>
      <c r="I9">
        <v>0.27</v>
      </c>
      <c r="J9">
        <v>5.1999999999999998E-2</v>
      </c>
      <c r="K9">
        <v>0</v>
      </c>
      <c r="L9">
        <v>0.84799999999999998</v>
      </c>
      <c r="M9">
        <v>0.10100000000000001</v>
      </c>
      <c r="N9">
        <v>0</v>
      </c>
      <c r="O9">
        <v>1.6579999999999999</v>
      </c>
      <c r="P9">
        <v>0.17899999999999999</v>
      </c>
    </row>
    <row r="10" spans="8:16" x14ac:dyDescent="0.15">
      <c r="H10">
        <v>0</v>
      </c>
      <c r="I10">
        <v>0.26800000000000002</v>
      </c>
      <c r="J10">
        <v>0.05</v>
      </c>
      <c r="K10">
        <v>0</v>
      </c>
      <c r="L10">
        <v>0.84899999999999998</v>
      </c>
      <c r="M10">
        <v>0.105</v>
      </c>
      <c r="N10">
        <v>0</v>
      </c>
      <c r="O10">
        <v>1.6539999999999999</v>
      </c>
      <c r="P10">
        <v>0.17699999999999999</v>
      </c>
    </row>
    <row r="21" spans="10:11" x14ac:dyDescent="0.15">
      <c r="J21" t="s">
        <v>22</v>
      </c>
      <c r="K21">
        <f>AVERAGE(I5:I10)</f>
        <v>0.26666666666666666</v>
      </c>
    </row>
    <row r="22" spans="10:11" x14ac:dyDescent="0.15">
      <c r="J22" t="s">
        <v>23</v>
      </c>
      <c r="K22">
        <f>AVERAGE(L5:L10)</f>
        <v>0.84600000000000009</v>
      </c>
    </row>
    <row r="23" spans="10:11" x14ac:dyDescent="0.15">
      <c r="J23" t="s">
        <v>24</v>
      </c>
      <c r="K23">
        <f>AVERAGE(O5:O10)</f>
        <v>1.6615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2FB9-8E69-C543-8DD1-4D03FAA9B247}">
  <dimension ref="B1:AC147"/>
  <sheetViews>
    <sheetView topLeftCell="A60" workbookViewId="0">
      <selection activeCell="Y95" sqref="Y95"/>
    </sheetView>
  </sheetViews>
  <sheetFormatPr baseColWidth="10" defaultRowHeight="13" x14ac:dyDescent="0.15"/>
  <cols>
    <col min="4" max="4" width="11.1640625" bestFit="1" customWidth="1"/>
    <col min="7" max="7" width="10.83203125" style="7"/>
    <col min="11" max="11" width="10.83203125" style="7"/>
    <col min="14" max="14" width="10.83203125" style="7"/>
    <col min="15" max="15" width="10.83203125" style="10"/>
    <col min="18" max="18" width="10.83203125" style="7"/>
  </cols>
  <sheetData>
    <row r="1" spans="2:24" x14ac:dyDescent="0.15">
      <c r="D1" s="10"/>
      <c r="E1" s="10"/>
      <c r="F1" s="10"/>
      <c r="G1" s="10"/>
      <c r="H1" s="10"/>
      <c r="I1" s="10"/>
      <c r="J1" s="13"/>
      <c r="K1" s="10"/>
      <c r="L1" s="10"/>
      <c r="M1" s="10"/>
      <c r="N1" s="10" t="s">
        <v>34</v>
      </c>
      <c r="P1" s="10"/>
      <c r="Q1" s="10"/>
      <c r="R1" s="10"/>
      <c r="S1" s="10"/>
      <c r="T1" s="10"/>
    </row>
    <row r="2" spans="2:24" x14ac:dyDescent="0.15">
      <c r="D2" s="10"/>
      <c r="E2" s="10"/>
      <c r="F2" s="10"/>
      <c r="G2" s="10"/>
      <c r="H2" s="10"/>
      <c r="I2" s="10"/>
      <c r="J2" s="13"/>
      <c r="K2" s="10"/>
      <c r="L2" s="10"/>
      <c r="M2" s="10"/>
      <c r="N2" s="10"/>
      <c r="P2" s="10"/>
      <c r="Q2" s="10"/>
      <c r="R2" s="10"/>
      <c r="S2" s="10"/>
      <c r="T2" s="10"/>
    </row>
    <row r="3" spans="2:24" x14ac:dyDescent="0.15">
      <c r="D3" s="10"/>
      <c r="E3" s="10"/>
      <c r="F3" s="10"/>
      <c r="G3" s="10"/>
      <c r="H3" s="10"/>
      <c r="I3" s="10"/>
      <c r="J3" s="13"/>
      <c r="K3" s="10"/>
      <c r="L3" s="10"/>
      <c r="M3" s="10"/>
      <c r="N3" t="s">
        <v>16</v>
      </c>
      <c r="O3" s="14" t="s">
        <v>40</v>
      </c>
      <c r="P3" s="10" t="s">
        <v>41</v>
      </c>
      <c r="Q3" s="10" t="s">
        <v>18</v>
      </c>
      <c r="R3" s="13" t="s">
        <v>39</v>
      </c>
      <c r="S3" s="10"/>
      <c r="T3" s="10"/>
    </row>
    <row r="4" spans="2:24" x14ac:dyDescent="0.15">
      <c r="D4" s="10"/>
      <c r="E4" s="10"/>
      <c r="F4" s="10"/>
      <c r="G4" s="10"/>
      <c r="H4" s="10"/>
      <c r="I4" s="10"/>
      <c r="J4" s="13"/>
      <c r="K4" s="10"/>
      <c r="L4" s="10"/>
      <c r="M4" s="10"/>
      <c r="N4">
        <v>38.228000000000002</v>
      </c>
      <c r="O4" s="14">
        <v>106.01</v>
      </c>
      <c r="P4" s="10">
        <f>O4-Q4</f>
        <v>24.26100000000001</v>
      </c>
      <c r="Q4" s="10">
        <v>81.748999999999995</v>
      </c>
      <c r="R4" s="10">
        <f>SUM(N4,P4,Q4)</f>
        <v>144.238</v>
      </c>
      <c r="S4" s="10"/>
      <c r="T4" s="10"/>
    </row>
    <row r="5" spans="2:24" x14ac:dyDescent="0.15">
      <c r="D5" s="10"/>
      <c r="E5" s="10"/>
      <c r="F5" s="10"/>
      <c r="G5" s="10"/>
      <c r="H5" s="10"/>
      <c r="I5" s="10"/>
      <c r="J5" s="13"/>
      <c r="K5" s="10"/>
      <c r="L5" s="10"/>
      <c r="M5" s="10"/>
      <c r="N5" s="10">
        <v>30.59</v>
      </c>
      <c r="O5" s="14">
        <v>103.849</v>
      </c>
      <c r="P5" s="10">
        <f t="shared" ref="P5:P7" si="0">O5-Q5</f>
        <v>23.564999999999998</v>
      </c>
      <c r="Q5" s="10">
        <v>80.284000000000006</v>
      </c>
      <c r="R5" s="10">
        <f t="shared" ref="R5:R7" si="1">SUM(N5,P5,Q5)</f>
        <v>134.43900000000002</v>
      </c>
      <c r="S5" s="10"/>
      <c r="T5" s="10"/>
    </row>
    <row r="6" spans="2:24" x14ac:dyDescent="0.15">
      <c r="D6" s="10"/>
      <c r="E6" s="10"/>
      <c r="F6" s="10"/>
      <c r="G6" s="10"/>
      <c r="H6" s="10"/>
      <c r="I6" s="10"/>
      <c r="J6" s="13"/>
      <c r="K6" s="10"/>
      <c r="L6" s="10"/>
      <c r="M6" s="10"/>
      <c r="N6">
        <v>30.568999999999999</v>
      </c>
      <c r="O6" s="14">
        <v>105.39</v>
      </c>
      <c r="P6" s="10">
        <f t="shared" si="0"/>
        <v>24.129999999999995</v>
      </c>
      <c r="Q6" s="10">
        <v>81.260000000000005</v>
      </c>
      <c r="R6" s="10">
        <f t="shared" si="1"/>
        <v>135.959</v>
      </c>
      <c r="S6" s="10"/>
      <c r="T6" s="10"/>
    </row>
    <row r="7" spans="2:24" ht="20" x14ac:dyDescent="0.2">
      <c r="B7" s="20" t="s">
        <v>25</v>
      </c>
      <c r="D7" s="10"/>
      <c r="E7" s="10"/>
      <c r="F7" s="10"/>
      <c r="G7" s="10"/>
      <c r="H7" s="10"/>
      <c r="I7" s="10"/>
      <c r="J7" s="13"/>
      <c r="K7" s="10"/>
      <c r="L7" s="10"/>
      <c r="M7" s="10"/>
      <c r="N7">
        <v>30.541</v>
      </c>
      <c r="O7" s="14">
        <v>105.577</v>
      </c>
      <c r="P7" s="10">
        <f t="shared" si="0"/>
        <v>24.798000000000002</v>
      </c>
      <c r="Q7" s="10">
        <v>80.778999999999996</v>
      </c>
      <c r="R7" s="10">
        <f t="shared" si="1"/>
        <v>136.11799999999999</v>
      </c>
      <c r="S7" s="10"/>
      <c r="T7" s="10"/>
    </row>
    <row r="8" spans="2:24" x14ac:dyDescent="0.15">
      <c r="D8" s="10"/>
      <c r="E8" s="10"/>
      <c r="F8" s="10"/>
      <c r="G8" s="10"/>
      <c r="H8" s="10"/>
      <c r="I8" s="10"/>
      <c r="J8" s="13"/>
      <c r="K8" s="10"/>
      <c r="L8" s="10"/>
      <c r="M8" s="10"/>
      <c r="N8" s="10"/>
      <c r="P8" s="10"/>
      <c r="Q8" s="10"/>
      <c r="R8" s="10"/>
      <c r="S8" s="10"/>
      <c r="T8" s="10"/>
    </row>
    <row r="9" spans="2:24" x14ac:dyDescent="0.15">
      <c r="G9" s="10"/>
      <c r="H9" s="10"/>
      <c r="I9" s="10"/>
      <c r="J9" s="13"/>
      <c r="K9" s="10"/>
      <c r="L9" s="10"/>
      <c r="M9" s="10"/>
      <c r="N9" s="10"/>
      <c r="P9" s="10"/>
      <c r="Q9" s="10"/>
      <c r="R9" s="10"/>
      <c r="S9" s="10"/>
      <c r="T9" s="10"/>
    </row>
    <row r="10" spans="2:24" x14ac:dyDescent="0.15">
      <c r="G10" s="10"/>
      <c r="H10" s="10"/>
      <c r="I10" s="10"/>
      <c r="J10" s="13"/>
      <c r="K10" s="10"/>
      <c r="L10" s="10"/>
      <c r="M10" s="10"/>
      <c r="N10" s="10"/>
      <c r="P10" s="10"/>
      <c r="Q10" s="10"/>
      <c r="R10" s="10"/>
      <c r="S10" s="10"/>
      <c r="T10" s="10"/>
    </row>
    <row r="11" spans="2:24" x14ac:dyDescent="0.15">
      <c r="G11" s="10"/>
      <c r="H11" s="10"/>
      <c r="I11" s="10"/>
      <c r="J11" s="13"/>
      <c r="K11" s="10"/>
      <c r="L11" s="10"/>
      <c r="M11" s="10"/>
      <c r="N11" s="10"/>
      <c r="P11" s="10"/>
      <c r="Q11" s="10"/>
      <c r="R11" s="10"/>
      <c r="S11" s="10"/>
      <c r="T11" s="10"/>
    </row>
    <row r="12" spans="2:24" x14ac:dyDescent="0.15">
      <c r="G12" s="10"/>
      <c r="H12" s="10"/>
      <c r="I12" s="10"/>
      <c r="J12" s="13"/>
      <c r="K12" s="10"/>
      <c r="L12" s="10"/>
      <c r="M12" s="10"/>
      <c r="N12" s="10"/>
      <c r="P12" s="10"/>
      <c r="Q12" s="10"/>
      <c r="R12" s="10"/>
      <c r="S12" s="10"/>
      <c r="T12" s="10"/>
    </row>
    <row r="13" spans="2:24" x14ac:dyDescent="0.15">
      <c r="D13" t="s">
        <v>16</v>
      </c>
      <c r="E13" s="14" t="s">
        <v>40</v>
      </c>
      <c r="F13" s="10" t="s">
        <v>41</v>
      </c>
      <c r="G13" s="10" t="s">
        <v>18</v>
      </c>
      <c r="H13" s="13" t="s">
        <v>39</v>
      </c>
      <c r="J13" s="13"/>
      <c r="K13" s="10"/>
      <c r="L13" s="10"/>
      <c r="M13" s="10"/>
      <c r="N13" s="10"/>
      <c r="P13" s="10"/>
      <c r="Q13" s="10"/>
      <c r="R13" s="10"/>
      <c r="S13" s="10"/>
      <c r="T13" s="10" t="s">
        <v>37</v>
      </c>
    </row>
    <row r="14" spans="2:24" x14ac:dyDescent="0.15">
      <c r="C14" t="s">
        <v>34</v>
      </c>
      <c r="D14">
        <f>AVERAGE(N4:N7)</f>
        <v>32.481999999999999</v>
      </c>
      <c r="E14">
        <f>AVERAGE(O4:O7)</f>
        <v>105.20650000000001</v>
      </c>
      <c r="F14">
        <f t="shared" ref="F14:H14" si="2">AVERAGE(P4:P7)</f>
        <v>24.188500000000001</v>
      </c>
      <c r="G14">
        <f t="shared" si="2"/>
        <v>81.018000000000001</v>
      </c>
      <c r="H14">
        <f t="shared" si="2"/>
        <v>137.6885</v>
      </c>
      <c r="J14" s="13"/>
      <c r="K14" s="10"/>
      <c r="L14" s="10"/>
      <c r="M14" s="10"/>
      <c r="N14" s="10"/>
      <c r="P14" s="10"/>
      <c r="Q14" s="10"/>
      <c r="R14" s="10"/>
      <c r="S14" s="10"/>
      <c r="T14" s="10"/>
    </row>
    <row r="15" spans="2:24" x14ac:dyDescent="0.15">
      <c r="C15" t="s">
        <v>35</v>
      </c>
      <c r="E15" s="14"/>
      <c r="F15" s="10">
        <f t="shared" ref="F15:F16" si="3">E15-G15</f>
        <v>0</v>
      </c>
      <c r="G15" s="10"/>
      <c r="H15" s="10">
        <f>SUM(D15,F15,G15)</f>
        <v>0</v>
      </c>
      <c r="J15" s="13"/>
      <c r="K15" s="10"/>
      <c r="L15" s="10"/>
      <c r="M15" s="10"/>
      <c r="N15" s="10"/>
      <c r="P15" s="10"/>
      <c r="Q15" s="10"/>
      <c r="R15" s="10"/>
      <c r="S15" s="10"/>
      <c r="T15" s="10"/>
    </row>
    <row r="16" spans="2:24" x14ac:dyDescent="0.15">
      <c r="C16" t="s">
        <v>36</v>
      </c>
      <c r="E16" s="14"/>
      <c r="F16" s="10">
        <f t="shared" si="3"/>
        <v>0</v>
      </c>
      <c r="G16" s="10"/>
      <c r="H16" s="10">
        <f>SUM(D16,F16,G16)</f>
        <v>0</v>
      </c>
      <c r="J16" s="13"/>
      <c r="K16" s="10"/>
      <c r="L16" s="10"/>
      <c r="M16" s="10"/>
      <c r="N16" s="10"/>
      <c r="P16" s="10"/>
      <c r="Q16" s="10"/>
      <c r="R16" s="10"/>
      <c r="S16" s="10"/>
      <c r="T16" t="s">
        <v>16</v>
      </c>
      <c r="U16" s="14" t="s">
        <v>40</v>
      </c>
      <c r="V16" s="10" t="s">
        <v>41</v>
      </c>
      <c r="W16" s="10" t="s">
        <v>18</v>
      </c>
      <c r="X16" s="13" t="s">
        <v>39</v>
      </c>
    </row>
    <row r="17" spans="2:29" ht="16" x14ac:dyDescent="0.2">
      <c r="C17" s="16" t="s">
        <v>37</v>
      </c>
      <c r="D17" s="16">
        <f>AVERAGE(T17:T20)</f>
        <v>270.67775</v>
      </c>
      <c r="E17" s="16">
        <f t="shared" ref="E17:G17" si="4">AVERAGE(U17:U20)</f>
        <v>701.81299999999999</v>
      </c>
      <c r="F17" s="16">
        <f t="shared" si="4"/>
        <v>129.29</v>
      </c>
      <c r="G17" s="16">
        <f t="shared" si="4"/>
        <v>572.52300000000002</v>
      </c>
      <c r="H17" s="17">
        <f>SUM(D17,F17,G17)</f>
        <v>972.49075000000005</v>
      </c>
      <c r="J17" s="13"/>
      <c r="K17" s="10"/>
      <c r="L17" s="10"/>
      <c r="M17" s="10"/>
      <c r="N17" s="10"/>
      <c r="P17" s="10"/>
      <c r="Q17" s="10"/>
      <c r="R17" s="10"/>
      <c r="S17" s="10"/>
      <c r="T17">
        <v>270.05200000000002</v>
      </c>
      <c r="U17" s="14">
        <v>706.41399999999999</v>
      </c>
      <c r="V17" s="10">
        <f>U17-W17</f>
        <v>130.78399999999999</v>
      </c>
      <c r="W17" s="10">
        <v>575.63</v>
      </c>
      <c r="X17" s="10">
        <f>SUM(T17,V17,W17)</f>
        <v>976.46600000000001</v>
      </c>
    </row>
    <row r="18" spans="2:29" x14ac:dyDescent="0.15">
      <c r="G18" s="10"/>
      <c r="H18" s="10"/>
      <c r="I18" s="10"/>
      <c r="J18" s="13"/>
      <c r="K18" s="10"/>
      <c r="L18" s="10"/>
      <c r="M18" s="10"/>
      <c r="N18" s="10"/>
      <c r="P18" s="10"/>
      <c r="Q18" s="10"/>
      <c r="R18" s="10"/>
      <c r="S18" s="10"/>
      <c r="T18" s="10">
        <v>270.51400000000001</v>
      </c>
      <c r="U18" s="14">
        <v>698.50400000000002</v>
      </c>
      <c r="V18" s="10">
        <f t="shared" ref="V18:V20" si="5">U18-W18</f>
        <v>127.73000000000002</v>
      </c>
      <c r="W18" s="10">
        <v>570.774</v>
      </c>
      <c r="X18" s="10">
        <f t="shared" ref="X18:X20" si="6">SUM(T18,V18,W18)</f>
        <v>969.01800000000003</v>
      </c>
    </row>
    <row r="19" spans="2:29" x14ac:dyDescent="0.15">
      <c r="G19" s="10"/>
      <c r="H19" s="10"/>
      <c r="I19" s="10"/>
      <c r="J19" s="13"/>
      <c r="K19" s="10"/>
      <c r="L19" s="10"/>
      <c r="M19" s="10"/>
      <c r="N19" s="10"/>
      <c r="O19" s="10" t="s">
        <v>32</v>
      </c>
      <c r="P19" s="10" t="s">
        <v>33</v>
      </c>
      <c r="Q19" s="10"/>
      <c r="R19" s="10"/>
      <c r="S19" s="10"/>
      <c r="T19">
        <v>270.423</v>
      </c>
      <c r="U19" s="14">
        <v>697.80499999999995</v>
      </c>
      <c r="V19" s="10">
        <f t="shared" si="5"/>
        <v>128.48299999999995</v>
      </c>
      <c r="W19" s="10">
        <v>569.322</v>
      </c>
      <c r="X19" s="10">
        <f t="shared" si="6"/>
        <v>968.22799999999995</v>
      </c>
    </row>
    <row r="20" spans="2:29" x14ac:dyDescent="0.15">
      <c r="G20" s="10"/>
      <c r="H20" s="10"/>
      <c r="I20" s="10"/>
      <c r="J20" s="13"/>
      <c r="K20" s="10"/>
      <c r="L20" s="10"/>
      <c r="M20" s="10"/>
      <c r="N20" s="10"/>
      <c r="O20" s="10">
        <v>50000</v>
      </c>
      <c r="P20" s="10">
        <v>3140794</v>
      </c>
      <c r="Q20" s="10"/>
      <c r="R20" s="10"/>
      <c r="S20" s="10"/>
      <c r="T20">
        <v>271.72199999999998</v>
      </c>
      <c r="U20" s="14">
        <v>704.529</v>
      </c>
      <c r="V20" s="10">
        <f t="shared" si="5"/>
        <v>130.16300000000001</v>
      </c>
      <c r="W20" s="10">
        <v>574.36599999999999</v>
      </c>
      <c r="X20" s="10">
        <f t="shared" si="6"/>
        <v>976.25099999999998</v>
      </c>
    </row>
    <row r="21" spans="2:29" x14ac:dyDescent="0.15">
      <c r="G21" s="10"/>
      <c r="H21" s="10"/>
      <c r="I21" s="10"/>
      <c r="J21" s="13"/>
      <c r="K21" s="10"/>
      <c r="L21" s="10"/>
      <c r="M21" s="10"/>
      <c r="N21" s="10"/>
      <c r="O21" s="10">
        <v>100000</v>
      </c>
      <c r="P21" s="10">
        <v>6058452</v>
      </c>
      <c r="Q21" s="10"/>
      <c r="R21" s="10"/>
      <c r="S21" s="10"/>
      <c r="T21" s="10"/>
    </row>
    <row r="22" spans="2:29" x14ac:dyDescent="0.15">
      <c r="G22" s="10"/>
      <c r="H22" s="10"/>
      <c r="I22" s="10"/>
      <c r="J22" s="13"/>
      <c r="K22" s="10"/>
      <c r="L22" s="10"/>
      <c r="M22" s="10"/>
      <c r="N22" s="10"/>
      <c r="O22" s="10">
        <v>200000</v>
      </c>
      <c r="P22" s="10">
        <v>10817434</v>
      </c>
      <c r="Q22" s="10"/>
      <c r="R22" s="10"/>
      <c r="S22" s="10"/>
      <c r="T22" s="10"/>
    </row>
    <row r="23" spans="2:29" x14ac:dyDescent="0.15">
      <c r="G23" s="10"/>
      <c r="H23" s="10"/>
      <c r="I23" s="10"/>
      <c r="J23" s="13"/>
      <c r="K23" s="10"/>
      <c r="L23" s="10"/>
      <c r="M23" s="10"/>
      <c r="N23" s="10"/>
      <c r="O23" s="10" t="s">
        <v>38</v>
      </c>
      <c r="P23" s="10">
        <v>21492659</v>
      </c>
      <c r="Q23" s="10"/>
      <c r="R23" s="10"/>
      <c r="S23" s="10"/>
      <c r="T23" s="10"/>
    </row>
    <row r="24" spans="2:29" x14ac:dyDescent="0.15">
      <c r="G24" s="10"/>
      <c r="H24" s="10"/>
      <c r="J24" s="21"/>
      <c r="K24" s="10"/>
      <c r="L24" s="10"/>
      <c r="M24" s="10"/>
      <c r="N24" s="10"/>
      <c r="P24" s="10"/>
      <c r="Q24" s="10"/>
      <c r="R24" s="10"/>
      <c r="S24" s="10"/>
    </row>
    <row r="25" spans="2:29" x14ac:dyDescent="0.15">
      <c r="G25" s="10"/>
      <c r="H25" s="10"/>
      <c r="J25" s="21"/>
      <c r="K25" s="10"/>
      <c r="L25" s="10"/>
      <c r="M25" s="10"/>
      <c r="N25" s="10"/>
      <c r="P25" s="10"/>
      <c r="Q25" s="10"/>
      <c r="R25" s="10"/>
      <c r="S25" s="10"/>
    </row>
    <row r="26" spans="2:29" s="18" customFormat="1" ht="14" customHeight="1" x14ac:dyDescent="0.15">
      <c r="G26" s="19"/>
      <c r="H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2:29" x14ac:dyDescent="0.15">
      <c r="G27" s="10"/>
      <c r="H27" s="10"/>
      <c r="K27" s="10"/>
      <c r="L27" s="10"/>
      <c r="M27" s="10"/>
      <c r="N27" s="10"/>
      <c r="P27" s="10"/>
      <c r="Q27" s="10"/>
      <c r="R27" s="10"/>
      <c r="S27" s="10"/>
    </row>
    <row r="28" spans="2:29" ht="20" x14ac:dyDescent="0.2">
      <c r="B28" s="28" t="s">
        <v>43</v>
      </c>
      <c r="C28" s="28"/>
      <c r="G28" s="10"/>
      <c r="H28" s="10"/>
      <c r="K28" s="10"/>
      <c r="L28" s="10"/>
      <c r="M28" s="10"/>
      <c r="N28" s="10"/>
      <c r="P28" s="10"/>
      <c r="Q28" s="10"/>
      <c r="R28" s="10"/>
      <c r="S28" s="10"/>
    </row>
    <row r="29" spans="2:29" x14ac:dyDescent="0.15">
      <c r="G29" s="10"/>
      <c r="H29" s="10"/>
      <c r="K29" s="10"/>
      <c r="L29" s="10"/>
      <c r="M29" s="10"/>
      <c r="N29" s="10"/>
      <c r="P29" s="10"/>
      <c r="Q29" s="10"/>
      <c r="R29" s="10"/>
      <c r="S29" s="10"/>
    </row>
    <row r="30" spans="2:29" x14ac:dyDescent="0.15">
      <c r="G30" s="10"/>
      <c r="H30" s="10"/>
      <c r="K30" s="10"/>
      <c r="L30" s="10"/>
      <c r="M30" s="10"/>
      <c r="N30" s="10"/>
      <c r="P30" s="10"/>
      <c r="Q30" s="10"/>
      <c r="R30" s="10"/>
      <c r="S30" s="10"/>
    </row>
    <row r="31" spans="2:29" x14ac:dyDescent="0.15">
      <c r="D31" s="26" t="s">
        <v>14</v>
      </c>
      <c r="E31" s="26"/>
      <c r="F31" s="26"/>
      <c r="G31" s="26"/>
      <c r="H31" s="27"/>
      <c r="I31" s="26" t="s">
        <v>13</v>
      </c>
      <c r="J31" s="26"/>
      <c r="K31" s="26"/>
      <c r="L31" s="26"/>
      <c r="M31" s="27"/>
      <c r="N31" s="26" t="s">
        <v>12</v>
      </c>
      <c r="O31" s="26"/>
      <c r="P31" s="26"/>
      <c r="Q31" s="26"/>
      <c r="R31" s="27"/>
      <c r="S31" s="26" t="s">
        <v>11</v>
      </c>
      <c r="T31" s="26"/>
      <c r="U31" s="26"/>
      <c r="V31" s="26"/>
      <c r="W31" s="27"/>
      <c r="AC31" s="10"/>
    </row>
    <row r="32" spans="2:29" x14ac:dyDescent="0.15">
      <c r="D32" s="11" t="s">
        <v>16</v>
      </c>
      <c r="E32" s="11" t="s">
        <v>42</v>
      </c>
      <c r="F32" s="11" t="s">
        <v>41</v>
      </c>
      <c r="G32" s="11" t="s">
        <v>18</v>
      </c>
      <c r="H32" s="12" t="s">
        <v>39</v>
      </c>
      <c r="I32" s="11" t="s">
        <v>16</v>
      </c>
      <c r="J32" s="11" t="s">
        <v>42</v>
      </c>
      <c r="K32" s="11" t="s">
        <v>41</v>
      </c>
      <c r="L32" s="11" t="s">
        <v>18</v>
      </c>
      <c r="M32" s="12" t="s">
        <v>39</v>
      </c>
      <c r="N32" s="11" t="s">
        <v>16</v>
      </c>
      <c r="O32" s="11" t="s">
        <v>42</v>
      </c>
      <c r="P32" s="11" t="s">
        <v>41</v>
      </c>
      <c r="Q32" s="11" t="s">
        <v>18</v>
      </c>
      <c r="R32" s="12" t="s">
        <v>39</v>
      </c>
      <c r="S32" s="11" t="s">
        <v>16</v>
      </c>
      <c r="T32" s="11" t="s">
        <v>42</v>
      </c>
      <c r="U32" s="11" t="s">
        <v>41</v>
      </c>
      <c r="V32" s="11" t="s">
        <v>18</v>
      </c>
      <c r="W32" s="12" t="s">
        <v>39</v>
      </c>
      <c r="AC32" s="10"/>
    </row>
    <row r="33" spans="3:29" x14ac:dyDescent="0.15">
      <c r="C33" t="s">
        <v>34</v>
      </c>
      <c r="D33" s="10">
        <v>8.2999999999999998E-5</v>
      </c>
      <c r="E33" s="15">
        <v>0.94299999999999995</v>
      </c>
      <c r="F33" s="10">
        <f>E33-G33</f>
        <v>0.3889999999999999</v>
      </c>
      <c r="G33" s="10">
        <v>0.55400000000000005</v>
      </c>
      <c r="H33" s="12">
        <f>SUM(D33,F33,G33)</f>
        <v>0.94308299999999989</v>
      </c>
      <c r="I33" s="10">
        <v>1.1E-4</v>
      </c>
      <c r="J33" s="15">
        <v>11.852</v>
      </c>
      <c r="K33" s="10">
        <f>J33-L33</f>
        <v>11.312000000000001</v>
      </c>
      <c r="L33" s="10">
        <v>0.54</v>
      </c>
      <c r="M33" s="12">
        <f>SUM(I33,K33,L33)</f>
        <v>11.85211</v>
      </c>
      <c r="N33" s="10">
        <v>8.1000000000000004E-5</v>
      </c>
      <c r="O33" s="15">
        <v>0.93100000000000005</v>
      </c>
      <c r="P33" s="10">
        <f>O33-Q33</f>
        <v>0.38600000000000001</v>
      </c>
      <c r="Q33" s="10">
        <v>0.54500000000000004</v>
      </c>
      <c r="R33" s="12">
        <f>SUM(N33,P33,Q33)</f>
        <v>0.93108100000000005</v>
      </c>
      <c r="S33" s="10">
        <v>7.4999999999999993E-5</v>
      </c>
      <c r="T33" s="15">
        <v>11.852</v>
      </c>
      <c r="U33" s="10">
        <f>T33-V33</f>
        <v>11.311</v>
      </c>
      <c r="V33" s="10">
        <v>0.54100000000000004</v>
      </c>
      <c r="W33" s="12">
        <f>SUM(S33,U33,V33)</f>
        <v>11.852075000000001</v>
      </c>
      <c r="AC33" s="10"/>
    </row>
    <row r="34" spans="3:29" x14ac:dyDescent="0.15">
      <c r="C34" t="s">
        <v>35</v>
      </c>
      <c r="D34" s="10">
        <v>7.8999999999999996E-5</v>
      </c>
      <c r="E34" s="15">
        <v>1.871</v>
      </c>
      <c r="F34" s="10">
        <f t="shared" ref="F34:F36" si="7">E34-G34</f>
        <v>0.74399999999999999</v>
      </c>
      <c r="G34" s="10">
        <v>1.127</v>
      </c>
      <c r="H34" s="12">
        <f t="shared" ref="H34:H36" si="8">SUM(D34,F34,G34)</f>
        <v>1.8710789999999999</v>
      </c>
      <c r="I34" s="10">
        <v>7.7999999999999999E-5</v>
      </c>
      <c r="J34" s="15">
        <v>41.713999999999999</v>
      </c>
      <c r="K34" s="10">
        <f t="shared" ref="K34:K36" si="9">J34-L34</f>
        <v>40.595999999999997</v>
      </c>
      <c r="L34" s="10">
        <v>1.1180000000000001</v>
      </c>
      <c r="M34" s="12">
        <f t="shared" ref="M34:M36" si="10">SUM(I34,K34,L34)</f>
        <v>41.714078000000001</v>
      </c>
      <c r="N34" s="10">
        <v>7.8999999999999996E-5</v>
      </c>
      <c r="O34" s="15">
        <v>1.863</v>
      </c>
      <c r="P34" s="10">
        <f t="shared" ref="P34:P36" si="11">O34-Q34</f>
        <v>0.73899999999999988</v>
      </c>
      <c r="Q34" s="10">
        <v>1.1240000000000001</v>
      </c>
      <c r="R34" s="12">
        <f t="shared" ref="R34:R36" si="12">SUM(N34,P34,Q34)</f>
        <v>1.8630789999999999</v>
      </c>
      <c r="S34" s="10">
        <v>7.8999999999999996E-5</v>
      </c>
      <c r="T34" s="15">
        <v>41.716999999999999</v>
      </c>
      <c r="U34" s="10">
        <f t="shared" ref="U34:U36" si="13">T34-V34</f>
        <v>40.594000000000001</v>
      </c>
      <c r="V34" s="10">
        <v>1.123</v>
      </c>
      <c r="W34" s="12">
        <f t="shared" ref="W34:W36" si="14">SUM(S34,U34,V34)</f>
        <v>41.717078999999998</v>
      </c>
      <c r="AC34" s="10"/>
    </row>
    <row r="35" spans="3:29" x14ac:dyDescent="0.15">
      <c r="C35" t="s">
        <v>36</v>
      </c>
      <c r="D35" s="10">
        <v>7.7000000000000001E-5</v>
      </c>
      <c r="E35" s="15">
        <v>3.5470000000000002</v>
      </c>
      <c r="F35" s="10">
        <f t="shared" si="7"/>
        <v>1.359</v>
      </c>
      <c r="G35" s="10">
        <v>2.1880000000000002</v>
      </c>
      <c r="H35" s="12">
        <f t="shared" si="8"/>
        <v>3.5470770000000003</v>
      </c>
      <c r="I35" s="10">
        <v>7.7000000000000001E-5</v>
      </c>
      <c r="J35" s="15">
        <v>136.232</v>
      </c>
      <c r="K35" s="10">
        <f t="shared" si="9"/>
        <v>134.05000000000001</v>
      </c>
      <c r="L35" s="10">
        <v>2.1819999999999999</v>
      </c>
      <c r="M35" s="12">
        <f t="shared" si="10"/>
        <v>136.232077</v>
      </c>
      <c r="N35" s="10">
        <v>7.7000000000000001E-5</v>
      </c>
      <c r="O35" s="15">
        <v>3.4769999999999999</v>
      </c>
      <c r="P35" s="10">
        <f t="shared" si="11"/>
        <v>1.347</v>
      </c>
      <c r="Q35" s="10">
        <v>2.13</v>
      </c>
      <c r="R35" s="12">
        <f t="shared" si="12"/>
        <v>3.477077</v>
      </c>
      <c r="S35" s="10">
        <v>7.8999999999999996E-5</v>
      </c>
      <c r="T35" s="15">
        <v>136.244</v>
      </c>
      <c r="U35" s="10">
        <f t="shared" si="13"/>
        <v>134.06399999999999</v>
      </c>
      <c r="V35" s="10">
        <v>2.1800000000000002</v>
      </c>
      <c r="W35" s="12">
        <f t="shared" si="14"/>
        <v>136.244079</v>
      </c>
      <c r="AC35" s="10"/>
    </row>
    <row r="36" spans="3:29" x14ac:dyDescent="0.15">
      <c r="C36" t="s">
        <v>37</v>
      </c>
      <c r="D36" s="10">
        <v>8.2999999999999998E-5</v>
      </c>
      <c r="E36" s="15">
        <v>7.2649999999999997</v>
      </c>
      <c r="F36" s="10">
        <f t="shared" si="7"/>
        <v>2.7229999999999999</v>
      </c>
      <c r="G36" s="10">
        <v>4.5419999999999998</v>
      </c>
      <c r="H36" s="12">
        <f t="shared" si="8"/>
        <v>7.2650829999999997</v>
      </c>
      <c r="I36" s="10">
        <v>8.5000000000000006E-5</v>
      </c>
      <c r="J36" s="15">
        <v>523.09199999999998</v>
      </c>
      <c r="K36" s="10">
        <f t="shared" si="9"/>
        <v>518.49699999999996</v>
      </c>
      <c r="L36" s="10">
        <v>4.5949999999999998</v>
      </c>
      <c r="M36" s="12">
        <f t="shared" si="10"/>
        <v>523.092085</v>
      </c>
      <c r="N36" s="10">
        <v>8.2000000000000001E-5</v>
      </c>
      <c r="O36" s="15">
        <v>7.1790000000000003</v>
      </c>
      <c r="P36" s="10">
        <f t="shared" si="11"/>
        <v>2.7</v>
      </c>
      <c r="Q36" s="10">
        <v>4.4790000000000001</v>
      </c>
      <c r="R36" s="12">
        <f t="shared" si="12"/>
        <v>7.1790820000000002</v>
      </c>
      <c r="S36" s="10">
        <v>8.2999999999999998E-5</v>
      </c>
      <c r="T36" s="15">
        <v>523.52700000000004</v>
      </c>
      <c r="U36" s="10">
        <f t="shared" si="13"/>
        <v>518.87100000000009</v>
      </c>
      <c r="V36" s="10">
        <v>4.6559999999999997</v>
      </c>
      <c r="W36" s="12">
        <f t="shared" si="14"/>
        <v>523.52708300000006</v>
      </c>
      <c r="AC36" s="10"/>
    </row>
    <row r="37" spans="3:29" x14ac:dyDescent="0.15">
      <c r="D37" s="10"/>
      <c r="E37" s="10"/>
      <c r="F37" s="10"/>
      <c r="G37" s="10"/>
      <c r="H37" s="7"/>
      <c r="I37" s="10"/>
      <c r="J37" s="10"/>
      <c r="K37" s="10"/>
      <c r="L37" s="10"/>
      <c r="M37" s="7"/>
      <c r="N37" s="10"/>
      <c r="P37" s="10"/>
      <c r="Q37" s="10"/>
      <c r="S37" s="10"/>
      <c r="T37" s="10"/>
      <c r="U37" s="10"/>
      <c r="V37" s="10"/>
      <c r="W37" s="7"/>
      <c r="AC37" s="10"/>
    </row>
    <row r="38" spans="3:29" x14ac:dyDescent="0.15">
      <c r="D38" s="10"/>
      <c r="E38" s="10">
        <v>2.3380000000000001</v>
      </c>
      <c r="F38" s="10"/>
      <c r="G38" s="10"/>
      <c r="H38" s="10"/>
      <c r="I38" s="10"/>
      <c r="J38" s="10">
        <v>8.6549999999999994</v>
      </c>
      <c r="K38" s="10"/>
      <c r="L38" s="10"/>
      <c r="M38" s="10"/>
      <c r="N38" s="10"/>
      <c r="O38" s="10">
        <v>2.044</v>
      </c>
      <c r="P38" s="10"/>
      <c r="Q38" s="10"/>
      <c r="R38" s="10"/>
      <c r="S38" s="10"/>
      <c r="T38" s="10">
        <v>8.5890000000000004</v>
      </c>
      <c r="U38" s="10"/>
      <c r="V38" s="10"/>
      <c r="W38" s="10"/>
      <c r="X38" s="10"/>
      <c r="Y38" s="10"/>
      <c r="Z38" s="10"/>
      <c r="AA38" s="10"/>
      <c r="AB38" s="10"/>
      <c r="AC38" s="10"/>
    </row>
    <row r="39" spans="3:29" x14ac:dyDescent="0.15">
      <c r="D39" s="10"/>
      <c r="E39" s="10">
        <v>6.9009999999999998</v>
      </c>
      <c r="F39" s="10"/>
      <c r="G39" s="10"/>
      <c r="H39" s="10"/>
      <c r="I39" s="10"/>
      <c r="J39" s="10">
        <v>29.992999999999999</v>
      </c>
      <c r="K39" s="10"/>
      <c r="L39" s="10"/>
      <c r="M39" s="10"/>
      <c r="N39" s="10"/>
      <c r="O39" s="10">
        <v>5.7450000000000001</v>
      </c>
      <c r="P39" s="10"/>
      <c r="Q39" s="10"/>
      <c r="R39" s="10"/>
      <c r="S39" s="10"/>
      <c r="T39" s="10">
        <v>29.792000000000002</v>
      </c>
      <c r="U39" s="10"/>
      <c r="V39" s="10"/>
      <c r="W39" s="10"/>
      <c r="X39" s="10"/>
      <c r="Y39" s="10"/>
      <c r="Z39" s="10"/>
      <c r="AA39" s="10"/>
      <c r="AB39" s="10"/>
      <c r="AC39" s="10"/>
    </row>
    <row r="40" spans="3:29" x14ac:dyDescent="0.15">
      <c r="D40" s="10"/>
      <c r="E40" s="10">
        <v>20.471</v>
      </c>
      <c r="F40" s="10"/>
      <c r="G40" s="10"/>
      <c r="J40">
        <v>97.153000000000006</v>
      </c>
      <c r="K40" s="10"/>
      <c r="L40" s="10"/>
      <c r="M40" s="10"/>
      <c r="N40" s="10"/>
      <c r="O40" s="10">
        <v>16.535</v>
      </c>
      <c r="P40" s="10"/>
      <c r="Q40" s="10"/>
      <c r="R40" s="10"/>
      <c r="S40" s="10"/>
      <c r="T40" s="10">
        <v>96.471999999999994</v>
      </c>
      <c r="U40" s="10"/>
      <c r="V40" s="10"/>
      <c r="W40" s="10"/>
      <c r="X40" s="10"/>
      <c r="Y40" s="10"/>
      <c r="Z40" s="10"/>
      <c r="AA40" s="10"/>
      <c r="AB40" s="10"/>
      <c r="AC40" s="10"/>
    </row>
    <row r="41" spans="3:29" x14ac:dyDescent="0.1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3:29" x14ac:dyDescent="0.1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3:29" x14ac:dyDescent="0.15">
      <c r="D43" s="26" t="s">
        <v>10</v>
      </c>
      <c r="E43" s="26"/>
      <c r="F43" s="26"/>
      <c r="G43" s="26"/>
      <c r="H43" s="27"/>
      <c r="I43" s="26" t="s">
        <v>9</v>
      </c>
      <c r="J43" s="26"/>
      <c r="K43" s="26"/>
      <c r="L43" s="26"/>
      <c r="M43" s="27"/>
      <c r="N43" s="26" t="s">
        <v>8</v>
      </c>
      <c r="O43" s="26"/>
      <c r="P43" s="26"/>
      <c r="Q43" s="26"/>
      <c r="R43" s="27"/>
      <c r="S43" s="26" t="s">
        <v>7</v>
      </c>
      <c r="T43" s="26"/>
      <c r="U43" s="26"/>
      <c r="V43" s="26"/>
      <c r="W43" s="27"/>
      <c r="X43" s="26" t="s">
        <v>26</v>
      </c>
      <c r="Y43" s="26"/>
      <c r="Z43" s="26"/>
      <c r="AA43" s="26"/>
      <c r="AB43" s="27"/>
      <c r="AC43" s="10"/>
    </row>
    <row r="44" spans="3:29" x14ac:dyDescent="0.15">
      <c r="D44" s="11" t="s">
        <v>16</v>
      </c>
      <c r="E44" s="11" t="s">
        <v>42</v>
      </c>
      <c r="F44" s="11" t="s">
        <v>41</v>
      </c>
      <c r="G44" s="11" t="s">
        <v>18</v>
      </c>
      <c r="H44" s="12" t="s">
        <v>39</v>
      </c>
      <c r="I44" s="11" t="s">
        <v>16</v>
      </c>
      <c r="J44" s="11" t="s">
        <v>42</v>
      </c>
      <c r="K44" s="11" t="s">
        <v>41</v>
      </c>
      <c r="L44" s="11" t="s">
        <v>18</v>
      </c>
      <c r="M44" s="12" t="s">
        <v>39</v>
      </c>
      <c r="N44" s="11" t="s">
        <v>16</v>
      </c>
      <c r="O44" s="11" t="s">
        <v>42</v>
      </c>
      <c r="P44" s="11" t="s">
        <v>41</v>
      </c>
      <c r="Q44" s="11" t="s">
        <v>18</v>
      </c>
      <c r="R44" s="12" t="s">
        <v>39</v>
      </c>
      <c r="S44" s="11" t="s">
        <v>16</v>
      </c>
      <c r="T44" s="11" t="s">
        <v>42</v>
      </c>
      <c r="U44" s="11" t="s">
        <v>41</v>
      </c>
      <c r="V44" s="11" t="s">
        <v>18</v>
      </c>
      <c r="W44" s="12" t="s">
        <v>39</v>
      </c>
      <c r="X44" s="11" t="s">
        <v>16</v>
      </c>
      <c r="Y44" s="11" t="s">
        <v>42</v>
      </c>
      <c r="Z44" s="11" t="s">
        <v>41</v>
      </c>
      <c r="AA44" s="11" t="s">
        <v>18</v>
      </c>
      <c r="AB44" s="12" t="s">
        <v>39</v>
      </c>
      <c r="AC44" s="10"/>
    </row>
    <row r="45" spans="3:29" x14ac:dyDescent="0.15">
      <c r="C45" t="s">
        <v>34</v>
      </c>
      <c r="D45" s="10">
        <v>2.14E-4</v>
      </c>
      <c r="E45" s="15">
        <v>2.944</v>
      </c>
      <c r="F45" s="10">
        <f>E45-G45</f>
        <v>1.1879999999999999</v>
      </c>
      <c r="G45" s="10">
        <v>1.756</v>
      </c>
      <c r="H45" s="12">
        <f>SUM(D45,F45,G45)</f>
        <v>2.9442139999999997</v>
      </c>
      <c r="I45" s="10">
        <v>1.1400000000000001E-4</v>
      </c>
      <c r="J45" s="15">
        <v>1.7</v>
      </c>
      <c r="K45" s="10">
        <f>J45-L45</f>
        <v>0.69100000000000006</v>
      </c>
      <c r="L45" s="10">
        <v>1.0089999999999999</v>
      </c>
      <c r="M45" s="12">
        <f>SUM(I45,K45,L45)</f>
        <v>1.7001139999999999</v>
      </c>
      <c r="N45" s="10">
        <v>2.2699999999999999E-4</v>
      </c>
      <c r="O45" s="15">
        <v>2.891</v>
      </c>
      <c r="P45" s="10">
        <f>O45-Q45</f>
        <v>1.175</v>
      </c>
      <c r="Q45" s="10">
        <v>1.716</v>
      </c>
      <c r="R45" s="12">
        <f>SUM(N45,P45,Q45)</f>
        <v>2.8912269999999998</v>
      </c>
      <c r="S45" s="10">
        <v>1.13E-4</v>
      </c>
      <c r="T45" s="15">
        <v>1.712</v>
      </c>
      <c r="U45" s="10">
        <f>T45-V45</f>
        <v>0.69100000000000006</v>
      </c>
      <c r="V45" s="10">
        <v>1.0209999999999999</v>
      </c>
      <c r="W45" s="12">
        <f>SUM(S45,U45,V45)</f>
        <v>1.712113</v>
      </c>
      <c r="X45" s="10">
        <v>2.33E-4</v>
      </c>
      <c r="Y45" s="15">
        <v>3.4039999999999999</v>
      </c>
      <c r="Z45" s="10">
        <f>Y45-AA45</f>
        <v>1.3769999999999998</v>
      </c>
      <c r="AA45" s="10">
        <v>2.0270000000000001</v>
      </c>
      <c r="AB45" s="12">
        <f>SUM(X45,Z45,AA45)</f>
        <v>3.4042329999999996</v>
      </c>
      <c r="AC45" s="10"/>
    </row>
    <row r="46" spans="3:29" x14ac:dyDescent="0.15">
      <c r="C46" t="s">
        <v>35</v>
      </c>
      <c r="D46" s="10">
        <v>2.0799999999999999E-4</v>
      </c>
      <c r="E46" s="15">
        <v>5.8390000000000004</v>
      </c>
      <c r="F46" s="10">
        <f t="shared" ref="F46:F48" si="15">E46-G46</f>
        <v>2.2620000000000005</v>
      </c>
      <c r="G46" s="10">
        <v>3.577</v>
      </c>
      <c r="H46" s="12">
        <f t="shared" ref="H46:H48" si="16">SUM(D46,F46,G46)</f>
        <v>5.8392080000000011</v>
      </c>
      <c r="I46" s="10">
        <v>1.18E-4</v>
      </c>
      <c r="J46" s="15">
        <v>3.3889999999999998</v>
      </c>
      <c r="K46" s="10">
        <f t="shared" ref="K46:K48" si="17">J46-L46</f>
        <v>1.319</v>
      </c>
      <c r="L46" s="10">
        <v>2.0699999999999998</v>
      </c>
      <c r="M46" s="12">
        <f t="shared" ref="M46:M48" si="18">SUM(I46,K46,L46)</f>
        <v>3.3891179999999999</v>
      </c>
      <c r="N46" s="10">
        <v>2.02E-4</v>
      </c>
      <c r="O46" s="15">
        <v>5.8449999999999998</v>
      </c>
      <c r="P46" s="10">
        <f t="shared" ref="P46:P48" si="19">O46-Q46</f>
        <v>2.2679999999999998</v>
      </c>
      <c r="Q46" s="10">
        <v>3.577</v>
      </c>
      <c r="R46" s="12">
        <f t="shared" ref="R46:R48" si="20">SUM(N46,P46,Q46)</f>
        <v>5.8452019999999996</v>
      </c>
      <c r="S46" s="10">
        <v>1.21E-4</v>
      </c>
      <c r="T46" s="15">
        <v>3.3919999999999999</v>
      </c>
      <c r="U46" s="10">
        <f t="shared" ref="U46:U48" si="21">T46-V46</f>
        <v>1.319</v>
      </c>
      <c r="V46" s="10">
        <v>2.073</v>
      </c>
      <c r="W46" s="12">
        <f t="shared" ref="W46:W48" si="22">SUM(S46,U46,V46)</f>
        <v>3.3921209999999999</v>
      </c>
      <c r="X46" s="10">
        <v>2.3499999999999999E-4</v>
      </c>
      <c r="Y46" s="15">
        <v>6.6440000000000001</v>
      </c>
      <c r="Z46" s="10">
        <f t="shared" ref="Z46:Z48" si="23">Y46-AA46</f>
        <v>2.5880000000000001</v>
      </c>
      <c r="AA46" s="10">
        <v>4.056</v>
      </c>
      <c r="AB46" s="12">
        <f t="shared" ref="AB46:AB48" si="24">SUM(X46,Z46,AA46)</f>
        <v>6.6442350000000001</v>
      </c>
      <c r="AC46" s="10"/>
    </row>
    <row r="47" spans="3:29" x14ac:dyDescent="0.15">
      <c r="C47" t="s">
        <v>36</v>
      </c>
      <c r="D47" s="10">
        <v>1.9900000000000001E-4</v>
      </c>
      <c r="E47" s="15">
        <v>10.819000000000001</v>
      </c>
      <c r="F47" s="10">
        <f t="shared" si="15"/>
        <v>4.0820000000000007</v>
      </c>
      <c r="G47" s="10">
        <v>6.7370000000000001</v>
      </c>
      <c r="H47" s="12">
        <f t="shared" si="16"/>
        <v>10.819199000000001</v>
      </c>
      <c r="I47" s="10">
        <v>1.17E-4</v>
      </c>
      <c r="J47" s="15">
        <v>6.4059999999999997</v>
      </c>
      <c r="K47" s="10">
        <f t="shared" si="17"/>
        <v>2.4069999999999996</v>
      </c>
      <c r="L47" s="10">
        <v>3.9990000000000001</v>
      </c>
      <c r="M47" s="12">
        <f t="shared" si="18"/>
        <v>6.4061170000000001</v>
      </c>
      <c r="N47" s="10">
        <v>2.0000000000000001E-4</v>
      </c>
      <c r="O47" s="15">
        <v>11.013</v>
      </c>
      <c r="P47" s="10">
        <f t="shared" si="19"/>
        <v>4.125</v>
      </c>
      <c r="Q47" s="10">
        <v>6.8879999999999999</v>
      </c>
      <c r="R47" s="12">
        <f t="shared" si="20"/>
        <v>11.013200000000001</v>
      </c>
      <c r="S47" s="10">
        <v>1.18E-4</v>
      </c>
      <c r="T47" s="15">
        <v>6.282</v>
      </c>
      <c r="U47" s="10">
        <f t="shared" si="21"/>
        <v>2.3770000000000002</v>
      </c>
      <c r="V47" s="10">
        <v>3.9049999999999998</v>
      </c>
      <c r="W47" s="12">
        <f t="shared" si="22"/>
        <v>6.2821180000000005</v>
      </c>
      <c r="X47" s="10">
        <v>2.4800000000000001E-4</v>
      </c>
      <c r="Y47" s="15">
        <v>12.67</v>
      </c>
      <c r="Z47" s="10">
        <f t="shared" si="23"/>
        <v>4.7450000000000001</v>
      </c>
      <c r="AA47" s="10">
        <v>7.9249999999999998</v>
      </c>
      <c r="AB47" s="12">
        <f t="shared" si="24"/>
        <v>12.670248000000001</v>
      </c>
      <c r="AC47" s="10"/>
    </row>
    <row r="48" spans="3:29" x14ac:dyDescent="0.15">
      <c r="C48" t="s">
        <v>37</v>
      </c>
      <c r="D48" s="10">
        <v>2.1000000000000001E-4</v>
      </c>
      <c r="E48" s="15">
        <v>22.692</v>
      </c>
      <c r="F48" s="10">
        <f t="shared" si="15"/>
        <v>8.2509999999999994</v>
      </c>
      <c r="G48" s="10">
        <v>14.441000000000001</v>
      </c>
      <c r="H48" s="12">
        <f t="shared" si="16"/>
        <v>22.692209999999999</v>
      </c>
      <c r="I48" s="10">
        <v>1.25E-4</v>
      </c>
      <c r="J48" s="15">
        <v>13.22</v>
      </c>
      <c r="K48" s="10">
        <f t="shared" si="17"/>
        <v>4.8050000000000015</v>
      </c>
      <c r="L48" s="10">
        <v>8.4149999999999991</v>
      </c>
      <c r="M48" s="12">
        <f t="shared" si="18"/>
        <v>13.220124999999999</v>
      </c>
      <c r="N48" s="10">
        <v>2.1100000000000001E-4</v>
      </c>
      <c r="O48" s="15">
        <v>23.077000000000002</v>
      </c>
      <c r="P48" s="10">
        <f t="shared" si="19"/>
        <v>8.5840000000000014</v>
      </c>
      <c r="Q48" s="10">
        <v>14.493</v>
      </c>
      <c r="R48" s="12">
        <f t="shared" si="20"/>
        <v>23.077211000000002</v>
      </c>
      <c r="S48" s="10">
        <v>1.2E-4</v>
      </c>
      <c r="T48" s="15">
        <v>13.145</v>
      </c>
      <c r="U48" s="10">
        <f t="shared" si="21"/>
        <v>4.8460000000000001</v>
      </c>
      <c r="V48" s="10">
        <v>8.2989999999999995</v>
      </c>
      <c r="W48" s="12">
        <f t="shared" si="22"/>
        <v>13.145119999999999</v>
      </c>
      <c r="X48" s="10">
        <v>2.43E-4</v>
      </c>
      <c r="Y48" s="15">
        <v>26.184999999999999</v>
      </c>
      <c r="Z48" s="10">
        <f t="shared" si="23"/>
        <v>9.4719999999999978</v>
      </c>
      <c r="AA48" s="10">
        <v>16.713000000000001</v>
      </c>
      <c r="AB48" s="12">
        <f t="shared" si="24"/>
        <v>26.185243</v>
      </c>
      <c r="AC48" s="10"/>
    </row>
    <row r="49" spans="2:29" x14ac:dyDescent="0.15">
      <c r="D49" s="10"/>
      <c r="E49" s="10"/>
      <c r="F49" s="10"/>
      <c r="G49" s="10"/>
      <c r="H49" s="7"/>
      <c r="I49" s="10"/>
      <c r="J49" s="10"/>
      <c r="K49" s="10"/>
      <c r="L49" s="10"/>
      <c r="M49" s="7"/>
      <c r="N49" s="10"/>
      <c r="P49" s="10"/>
      <c r="Q49" s="10"/>
      <c r="S49" s="10"/>
      <c r="T49" s="10"/>
      <c r="U49" s="10"/>
      <c r="V49" s="10"/>
      <c r="W49" s="7"/>
      <c r="X49" s="10"/>
      <c r="Y49" s="10"/>
      <c r="Z49" s="10"/>
      <c r="AA49" s="10"/>
      <c r="AB49" s="7"/>
      <c r="AC49" s="10"/>
    </row>
    <row r="50" spans="2:29" x14ac:dyDescent="0.15">
      <c r="D50" s="10"/>
      <c r="E50" s="10"/>
      <c r="F50" s="10"/>
      <c r="G50" s="10"/>
      <c r="H50" s="10"/>
      <c r="K50" s="10"/>
      <c r="L50" s="10"/>
      <c r="M50" s="10"/>
      <c r="N50" s="10"/>
      <c r="P50" s="10"/>
      <c r="Q50" s="10"/>
      <c r="R50" s="10"/>
      <c r="W50" s="10"/>
      <c r="X50" s="10"/>
      <c r="Y50" s="10"/>
      <c r="Z50" s="10"/>
      <c r="AA50" s="10"/>
      <c r="AB50" s="10"/>
      <c r="AC50" s="10"/>
    </row>
    <row r="51" spans="2:29" x14ac:dyDescent="0.1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P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2:29" x14ac:dyDescent="0.15">
      <c r="D52" s="26" t="s">
        <v>27</v>
      </c>
      <c r="E52" s="26"/>
      <c r="F52" s="26"/>
      <c r="G52" s="26"/>
      <c r="H52" s="27"/>
      <c r="I52" s="26" t="s">
        <v>28</v>
      </c>
      <c r="J52" s="26"/>
      <c r="K52" s="26"/>
      <c r="L52" s="26"/>
      <c r="M52" s="27"/>
      <c r="N52" s="26" t="s">
        <v>29</v>
      </c>
      <c r="O52" s="26"/>
      <c r="P52" s="26"/>
      <c r="Q52" s="26"/>
      <c r="R52" s="27"/>
      <c r="S52" s="26" t="s">
        <v>30</v>
      </c>
      <c r="T52" s="26"/>
      <c r="U52" s="26"/>
      <c r="V52" s="26"/>
      <c r="W52" s="27"/>
      <c r="X52" s="26" t="s">
        <v>31</v>
      </c>
      <c r="Y52" s="26"/>
      <c r="Z52" s="26"/>
      <c r="AA52" s="26"/>
      <c r="AB52" s="27"/>
      <c r="AC52" s="10"/>
    </row>
    <row r="53" spans="2:29" x14ac:dyDescent="0.15">
      <c r="D53" s="11" t="s">
        <v>16</v>
      </c>
      <c r="E53" s="11" t="s">
        <v>42</v>
      </c>
      <c r="F53" s="11" t="s">
        <v>41</v>
      </c>
      <c r="G53" s="11" t="s">
        <v>18</v>
      </c>
      <c r="H53" s="12" t="s">
        <v>39</v>
      </c>
      <c r="I53" s="11" t="s">
        <v>16</v>
      </c>
      <c r="J53" s="11" t="s">
        <v>42</v>
      </c>
      <c r="K53" s="11" t="s">
        <v>41</v>
      </c>
      <c r="L53" s="11" t="s">
        <v>18</v>
      </c>
      <c r="M53" s="12" t="s">
        <v>39</v>
      </c>
      <c r="N53" s="11" t="s">
        <v>16</v>
      </c>
      <c r="O53" s="11" t="s">
        <v>42</v>
      </c>
      <c r="P53" s="11" t="s">
        <v>41</v>
      </c>
      <c r="Q53" s="11" t="s">
        <v>18</v>
      </c>
      <c r="R53" s="12" t="s">
        <v>39</v>
      </c>
      <c r="S53" s="11" t="s">
        <v>16</v>
      </c>
      <c r="T53" s="11" t="s">
        <v>42</v>
      </c>
      <c r="U53" s="11" t="s">
        <v>41</v>
      </c>
      <c r="V53" s="11" t="s">
        <v>18</v>
      </c>
      <c r="W53" s="12" t="s">
        <v>39</v>
      </c>
      <c r="X53" s="11" t="s">
        <v>16</v>
      </c>
      <c r="Y53" s="11" t="s">
        <v>42</v>
      </c>
      <c r="Z53" s="11" t="s">
        <v>41</v>
      </c>
      <c r="AA53" s="11" t="s">
        <v>18</v>
      </c>
      <c r="AB53" s="12" t="s">
        <v>39</v>
      </c>
      <c r="AC53" s="10"/>
    </row>
    <row r="54" spans="2:29" x14ac:dyDescent="0.15">
      <c r="C54" t="s">
        <v>34</v>
      </c>
      <c r="D54" s="10">
        <v>1.64E-4</v>
      </c>
      <c r="E54" s="15">
        <v>2.0179999999999998</v>
      </c>
      <c r="F54" s="10">
        <f>E54-G54</f>
        <v>0.81499999999999972</v>
      </c>
      <c r="G54" s="10">
        <v>1.2030000000000001</v>
      </c>
      <c r="H54" s="12">
        <f>SUM(D54,F54,G54)</f>
        <v>2.0181639999999996</v>
      </c>
      <c r="I54" s="10">
        <v>6.7000000000000002E-5</v>
      </c>
      <c r="J54" s="15">
        <v>0.92200000000000004</v>
      </c>
      <c r="K54" s="10">
        <f>J54-L54</f>
        <v>0.378</v>
      </c>
      <c r="L54" s="10">
        <v>0.54400000000000004</v>
      </c>
      <c r="M54" s="12">
        <f>SUM(I54,K54,L54)</f>
        <v>0.92206699999999997</v>
      </c>
      <c r="N54" s="10">
        <v>2.31E-4</v>
      </c>
      <c r="O54" s="15">
        <v>3.3769999999999998</v>
      </c>
      <c r="P54" s="10">
        <f>O54-Q54</f>
        <v>1.3649999999999998</v>
      </c>
      <c r="Q54" s="10">
        <v>2.012</v>
      </c>
      <c r="R54" s="12">
        <f>SUM(N54,P54,Q54)</f>
        <v>3.3772310000000001</v>
      </c>
      <c r="S54" s="10">
        <v>1.3100000000000001E-4</v>
      </c>
      <c r="T54" s="15">
        <v>2.0329999999999999</v>
      </c>
      <c r="U54" s="10">
        <f>T54-V54</f>
        <v>0.82299999999999995</v>
      </c>
      <c r="V54" s="10">
        <v>1.21</v>
      </c>
      <c r="W54" s="12">
        <f>SUM(S54,U54,V54)</f>
        <v>2.033131</v>
      </c>
      <c r="X54" s="10">
        <v>6.7000000000000002E-5</v>
      </c>
      <c r="Y54" s="15">
        <v>0.92900000000000005</v>
      </c>
      <c r="Z54" s="10">
        <f>Y54-AA54</f>
        <v>0.39600000000000002</v>
      </c>
      <c r="AA54" s="10">
        <v>0.53300000000000003</v>
      </c>
      <c r="AB54" s="12">
        <f>SUM(X54,Z54,AA54)</f>
        <v>0.92906700000000009</v>
      </c>
      <c r="AC54" s="10"/>
    </row>
    <row r="55" spans="2:29" x14ac:dyDescent="0.15">
      <c r="C55" t="s">
        <v>35</v>
      </c>
      <c r="D55" s="10">
        <v>1.34E-4</v>
      </c>
      <c r="E55" s="15">
        <v>4.0270000000000001</v>
      </c>
      <c r="F55" s="10">
        <f t="shared" ref="F55:F57" si="25">E55-G55</f>
        <v>1.5630000000000002</v>
      </c>
      <c r="G55" s="10">
        <v>2.464</v>
      </c>
      <c r="H55" s="12">
        <f t="shared" ref="H55:H57" si="26">SUM(D55,F55,G55)</f>
        <v>4.0271340000000002</v>
      </c>
      <c r="I55" s="10">
        <v>6.6000000000000005E-5</v>
      </c>
      <c r="J55" s="15">
        <v>1.8320000000000001</v>
      </c>
      <c r="K55" s="10">
        <f t="shared" ref="K55:K57" si="27">J55-L55</f>
        <v>0.71399999999999997</v>
      </c>
      <c r="L55" s="10">
        <v>1.1180000000000001</v>
      </c>
      <c r="M55" s="12">
        <f t="shared" ref="M55:M57" si="28">SUM(I55,K55,L55)</f>
        <v>1.8320660000000002</v>
      </c>
      <c r="N55" s="10">
        <v>2.3599999999999999E-4</v>
      </c>
      <c r="O55" s="15">
        <v>6.7110000000000003</v>
      </c>
      <c r="P55" s="10">
        <f t="shared" ref="P55:P57" si="29">O55-Q55</f>
        <v>2.6040000000000001</v>
      </c>
      <c r="Q55" s="10">
        <v>4.1070000000000002</v>
      </c>
      <c r="R55" s="12">
        <f t="shared" ref="R55:R57" si="30">SUM(N55,P55,Q55)</f>
        <v>6.7112360000000004</v>
      </c>
      <c r="S55" s="10">
        <v>1.36E-4</v>
      </c>
      <c r="T55" s="15">
        <v>4.0330000000000004</v>
      </c>
      <c r="U55" s="10">
        <f t="shared" ref="U55:U57" si="31">T55-V55</f>
        <v>1.5650000000000004</v>
      </c>
      <c r="V55" s="10">
        <v>2.468</v>
      </c>
      <c r="W55" s="12">
        <f t="shared" ref="W55:W57" si="32">SUM(S55,U55,V55)</f>
        <v>4.0331360000000007</v>
      </c>
      <c r="X55" s="10">
        <v>7.2999999999999999E-5</v>
      </c>
      <c r="Y55" s="15">
        <v>1.8129999999999999</v>
      </c>
      <c r="Z55" s="10">
        <f t="shared" ref="Z55:Z57" si="33">Y55-AA55</f>
        <v>0.70899999999999985</v>
      </c>
      <c r="AA55" s="10">
        <v>1.1040000000000001</v>
      </c>
      <c r="AB55" s="12">
        <f t="shared" ref="AB55:AB57" si="34">SUM(X55,Z55,AA55)</f>
        <v>1.8130729999999999</v>
      </c>
      <c r="AC55" s="10"/>
    </row>
    <row r="56" spans="2:29" x14ac:dyDescent="0.15">
      <c r="C56" t="s">
        <v>36</v>
      </c>
      <c r="D56" s="10">
        <v>1.3200000000000001E-4</v>
      </c>
      <c r="E56" s="15">
        <v>7.4749999999999996</v>
      </c>
      <c r="F56" s="10">
        <f t="shared" si="25"/>
        <v>2.8289999999999997</v>
      </c>
      <c r="G56" s="10">
        <v>4.6459999999999999</v>
      </c>
      <c r="H56" s="12">
        <f t="shared" si="26"/>
        <v>7.4751319999999994</v>
      </c>
      <c r="I56" s="10">
        <v>6.7999999999999999E-5</v>
      </c>
      <c r="J56" s="15">
        <v>3.5019999999999998</v>
      </c>
      <c r="K56" s="10">
        <f t="shared" si="27"/>
        <v>1.3199999999999998</v>
      </c>
      <c r="L56" s="10">
        <v>2.1819999999999999</v>
      </c>
      <c r="M56" s="12">
        <f t="shared" si="28"/>
        <v>3.5020679999999995</v>
      </c>
      <c r="N56" s="10">
        <v>2.33E-4</v>
      </c>
      <c r="O56" s="15">
        <v>12.714</v>
      </c>
      <c r="P56" s="10">
        <f t="shared" si="29"/>
        <v>4.7790000000000008</v>
      </c>
      <c r="Q56" s="10">
        <v>7.9349999999999996</v>
      </c>
      <c r="R56" s="12">
        <f t="shared" si="30"/>
        <v>12.714233</v>
      </c>
      <c r="S56" s="10">
        <v>1.3200000000000001E-4</v>
      </c>
      <c r="T56" s="15">
        <v>7.6059999999999999</v>
      </c>
      <c r="U56" s="10">
        <f t="shared" si="31"/>
        <v>2.8709999999999996</v>
      </c>
      <c r="V56" s="10">
        <v>4.7350000000000003</v>
      </c>
      <c r="W56" s="12">
        <f t="shared" si="32"/>
        <v>7.6061319999999997</v>
      </c>
      <c r="X56" s="10">
        <v>6.7999999999999999E-5</v>
      </c>
      <c r="Y56" s="15">
        <v>3.4830000000000001</v>
      </c>
      <c r="Z56" s="10">
        <f t="shared" si="33"/>
        <v>1.3160000000000003</v>
      </c>
      <c r="AA56" s="10">
        <v>2.1669999999999998</v>
      </c>
      <c r="AB56" s="12">
        <f t="shared" si="34"/>
        <v>3.4830680000000003</v>
      </c>
      <c r="AC56" s="10"/>
    </row>
    <row r="57" spans="2:29" x14ac:dyDescent="0.15">
      <c r="C57" t="s">
        <v>37</v>
      </c>
      <c r="D57" s="10">
        <v>1.3799999999999999E-4</v>
      </c>
      <c r="E57" s="15">
        <v>15.661</v>
      </c>
      <c r="F57" s="10">
        <f t="shared" si="25"/>
        <v>5.8940000000000001</v>
      </c>
      <c r="G57" s="10">
        <v>9.7669999999999995</v>
      </c>
      <c r="H57" s="12">
        <f t="shared" si="26"/>
        <v>15.661137999999999</v>
      </c>
      <c r="I57" s="10">
        <v>9.6000000000000002E-5</v>
      </c>
      <c r="J57" s="15">
        <v>7.2389999999999999</v>
      </c>
      <c r="K57" s="10">
        <f t="shared" si="27"/>
        <v>2.6449999999999996</v>
      </c>
      <c r="L57" s="10">
        <v>4.5940000000000003</v>
      </c>
      <c r="M57" s="12">
        <f t="shared" si="28"/>
        <v>7.239096</v>
      </c>
      <c r="N57" s="10">
        <v>2.43E-4</v>
      </c>
      <c r="O57" s="15">
        <v>26.030999999999999</v>
      </c>
      <c r="P57" s="10">
        <f t="shared" si="29"/>
        <v>9.4139999999999979</v>
      </c>
      <c r="Q57" s="10">
        <v>16.617000000000001</v>
      </c>
      <c r="R57" s="12">
        <f t="shared" si="30"/>
        <v>26.031242999999996</v>
      </c>
      <c r="S57" s="10">
        <v>1.3899999999999999E-4</v>
      </c>
      <c r="T57" s="15">
        <v>15.656000000000001</v>
      </c>
      <c r="U57" s="10">
        <f t="shared" si="31"/>
        <v>5.6710000000000012</v>
      </c>
      <c r="V57" s="10">
        <v>9.9849999999999994</v>
      </c>
      <c r="W57" s="12">
        <f t="shared" si="32"/>
        <v>15.656139</v>
      </c>
      <c r="X57" s="10">
        <v>6.7999999999999999E-5</v>
      </c>
      <c r="Y57" s="15">
        <v>7.2220000000000004</v>
      </c>
      <c r="Z57" s="10">
        <f t="shared" si="33"/>
        <v>2.6460000000000008</v>
      </c>
      <c r="AA57" s="10">
        <v>4.5759999999999996</v>
      </c>
      <c r="AB57" s="12">
        <f t="shared" si="34"/>
        <v>7.2220680000000002</v>
      </c>
      <c r="AC57" s="10"/>
    </row>
    <row r="58" spans="2:29" x14ac:dyDescent="0.15">
      <c r="D58" s="10"/>
      <c r="E58" s="10"/>
      <c r="F58" s="10"/>
      <c r="G58" s="10"/>
      <c r="H58" s="7"/>
      <c r="I58" s="10"/>
      <c r="J58" s="10"/>
      <c r="K58" s="10"/>
      <c r="L58" s="10"/>
      <c r="M58" s="7"/>
      <c r="N58" s="10"/>
      <c r="P58" s="10"/>
      <c r="Q58" s="10"/>
      <c r="S58" s="10"/>
      <c r="T58" s="10"/>
      <c r="U58" s="10"/>
      <c r="V58" s="10"/>
      <c r="W58" s="7"/>
      <c r="X58" s="10"/>
      <c r="Y58" s="10"/>
      <c r="Z58" s="10"/>
      <c r="AA58" s="10"/>
      <c r="AB58" s="7"/>
      <c r="AC58" s="10"/>
    </row>
    <row r="59" spans="2:29" x14ac:dyDescent="0.1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2:29" x14ac:dyDescent="0.1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2:29" s="18" customFormat="1" x14ac:dyDescent="0.15"/>
    <row r="62" spans="2:29" x14ac:dyDescent="0.1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2:29" ht="20" x14ac:dyDescent="0.2">
      <c r="B63" s="28" t="s">
        <v>44</v>
      </c>
      <c r="C63" s="28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2:29" x14ac:dyDescent="0.15">
      <c r="F64" s="10"/>
      <c r="G64" s="10"/>
      <c r="H64" s="10"/>
      <c r="I64" s="10"/>
      <c r="J64" s="10"/>
      <c r="K64" s="10"/>
      <c r="L64" s="10"/>
      <c r="M64" s="10"/>
      <c r="N64" s="10"/>
      <c r="P64" s="10"/>
      <c r="Q64" s="10"/>
      <c r="R64" s="10"/>
      <c r="S64" s="10"/>
      <c r="T64" s="10"/>
      <c r="U64" s="10"/>
    </row>
    <row r="65" spans="3:28" x14ac:dyDescent="0.15">
      <c r="F65" s="10"/>
      <c r="G65" s="10"/>
      <c r="H65" s="10"/>
      <c r="I65" s="10"/>
      <c r="J65" s="10"/>
      <c r="K65" s="10"/>
      <c r="L65" s="10"/>
      <c r="M65" s="10"/>
      <c r="N65" s="10"/>
      <c r="P65" s="10"/>
      <c r="Q65" s="10"/>
      <c r="R65" s="10"/>
      <c r="S65" s="10"/>
      <c r="T65" s="10"/>
      <c r="U65" s="10"/>
    </row>
    <row r="66" spans="3:28" x14ac:dyDescent="0.15">
      <c r="D66" s="26" t="s">
        <v>14</v>
      </c>
      <c r="E66" s="26"/>
      <c r="F66" s="26"/>
      <c r="G66" s="26"/>
      <c r="H66" s="27"/>
      <c r="I66" s="26" t="s">
        <v>13</v>
      </c>
      <c r="J66" s="26"/>
      <c r="K66" s="26"/>
      <c r="L66" s="26"/>
      <c r="M66" s="27"/>
      <c r="N66" s="26" t="s">
        <v>12</v>
      </c>
      <c r="O66" s="26"/>
      <c r="P66" s="26"/>
      <c r="Q66" s="26"/>
      <c r="R66" s="27"/>
      <c r="S66" s="26" t="s">
        <v>11</v>
      </c>
      <c r="T66" s="26"/>
      <c r="U66" s="26"/>
      <c r="V66" s="26"/>
      <c r="W66" s="27"/>
    </row>
    <row r="67" spans="3:28" x14ac:dyDescent="0.15">
      <c r="D67" s="11" t="s">
        <v>16</v>
      </c>
      <c r="E67" s="11"/>
      <c r="F67" s="11" t="s">
        <v>41</v>
      </c>
      <c r="G67" s="11" t="s">
        <v>18</v>
      </c>
      <c r="H67" s="12" t="s">
        <v>39</v>
      </c>
      <c r="I67" s="11" t="s">
        <v>16</v>
      </c>
      <c r="J67" s="11"/>
      <c r="K67" s="11" t="s">
        <v>41</v>
      </c>
      <c r="L67" s="11" t="s">
        <v>18</v>
      </c>
      <c r="M67" s="12" t="s">
        <v>39</v>
      </c>
      <c r="N67" s="11" t="s">
        <v>16</v>
      </c>
      <c r="O67" s="11"/>
      <c r="P67" s="11" t="s">
        <v>41</v>
      </c>
      <c r="Q67" s="11" t="s">
        <v>18</v>
      </c>
      <c r="R67" s="12" t="s">
        <v>39</v>
      </c>
      <c r="S67" s="11" t="s">
        <v>16</v>
      </c>
      <c r="T67" s="11"/>
      <c r="U67" s="11" t="s">
        <v>41</v>
      </c>
      <c r="V67" s="11" t="s">
        <v>18</v>
      </c>
      <c r="W67" s="12" t="s">
        <v>39</v>
      </c>
    </row>
    <row r="68" spans="3:28" x14ac:dyDescent="0.15">
      <c r="C68" t="s">
        <v>34</v>
      </c>
      <c r="D68" s="10">
        <f>D33/4</f>
        <v>2.075E-5</v>
      </c>
      <c r="E68" s="10">
        <f>E33/4</f>
        <v>0.23574999999999999</v>
      </c>
      <c r="F68" s="10">
        <f t="shared" ref="F68:W68" si="35">F33/4</f>
        <v>9.7249999999999975E-2</v>
      </c>
      <c r="G68" s="10">
        <f t="shared" si="35"/>
        <v>0.13850000000000001</v>
      </c>
      <c r="H68" s="10">
        <f t="shared" si="35"/>
        <v>0.23577074999999997</v>
      </c>
      <c r="I68" s="10">
        <f t="shared" si="35"/>
        <v>2.7500000000000001E-5</v>
      </c>
      <c r="J68" s="10">
        <f t="shared" si="35"/>
        <v>2.9630000000000001</v>
      </c>
      <c r="K68" s="10">
        <f t="shared" si="35"/>
        <v>2.8280000000000003</v>
      </c>
      <c r="L68" s="10">
        <f t="shared" si="35"/>
        <v>0.13500000000000001</v>
      </c>
      <c r="M68" s="10">
        <f t="shared" si="35"/>
        <v>2.9630274999999999</v>
      </c>
      <c r="N68" s="10">
        <f t="shared" si="35"/>
        <v>2.0250000000000001E-5</v>
      </c>
      <c r="O68" s="10">
        <f t="shared" si="35"/>
        <v>0.23275000000000001</v>
      </c>
      <c r="P68" s="10">
        <f t="shared" si="35"/>
        <v>9.6500000000000002E-2</v>
      </c>
      <c r="Q68" s="10">
        <f t="shared" si="35"/>
        <v>0.13625000000000001</v>
      </c>
      <c r="R68" s="10">
        <f t="shared" si="35"/>
        <v>0.23277025000000001</v>
      </c>
      <c r="S68" s="10">
        <f t="shared" si="35"/>
        <v>1.8749999999999998E-5</v>
      </c>
      <c r="T68" s="10">
        <f t="shared" si="35"/>
        <v>2.9630000000000001</v>
      </c>
      <c r="U68" s="10">
        <f t="shared" si="35"/>
        <v>2.82775</v>
      </c>
      <c r="V68" s="10">
        <f t="shared" si="35"/>
        <v>0.13525000000000001</v>
      </c>
      <c r="W68" s="10">
        <f t="shared" si="35"/>
        <v>2.9630187500000003</v>
      </c>
    </row>
    <row r="69" spans="3:28" x14ac:dyDescent="0.15">
      <c r="C69" t="s">
        <v>35</v>
      </c>
      <c r="D69" s="10">
        <f t="shared" ref="D69:E69" si="36">D34/4</f>
        <v>1.9749999999999999E-5</v>
      </c>
      <c r="E69" s="10">
        <f t="shared" si="36"/>
        <v>0.46775</v>
      </c>
      <c r="F69" s="10">
        <f t="shared" ref="F69:W69" si="37">F34/4</f>
        <v>0.186</v>
      </c>
      <c r="G69" s="10">
        <f t="shared" si="37"/>
        <v>0.28175</v>
      </c>
      <c r="H69" s="10">
        <f t="shared" si="37"/>
        <v>0.46776974999999998</v>
      </c>
      <c r="I69" s="10">
        <f t="shared" si="37"/>
        <v>1.95E-5</v>
      </c>
      <c r="J69" s="10">
        <f t="shared" si="37"/>
        <v>10.4285</v>
      </c>
      <c r="K69" s="10">
        <f t="shared" si="37"/>
        <v>10.148999999999999</v>
      </c>
      <c r="L69" s="10">
        <f t="shared" si="37"/>
        <v>0.27950000000000003</v>
      </c>
      <c r="M69" s="10">
        <f t="shared" si="37"/>
        <v>10.4285195</v>
      </c>
      <c r="N69" s="10">
        <f t="shared" si="37"/>
        <v>1.9749999999999999E-5</v>
      </c>
      <c r="O69" s="10">
        <f t="shared" si="37"/>
        <v>0.46575</v>
      </c>
      <c r="P69" s="10">
        <f t="shared" si="37"/>
        <v>0.18474999999999997</v>
      </c>
      <c r="Q69" s="10">
        <f t="shared" si="37"/>
        <v>0.28100000000000003</v>
      </c>
      <c r="R69" s="10">
        <f t="shared" si="37"/>
        <v>0.46576974999999998</v>
      </c>
      <c r="S69" s="10">
        <f t="shared" si="37"/>
        <v>1.9749999999999999E-5</v>
      </c>
      <c r="T69" s="10">
        <f t="shared" si="37"/>
        <v>10.42925</v>
      </c>
      <c r="U69" s="10">
        <f t="shared" si="37"/>
        <v>10.1485</v>
      </c>
      <c r="V69" s="10">
        <f t="shared" si="37"/>
        <v>0.28075</v>
      </c>
      <c r="W69" s="10">
        <f t="shared" si="37"/>
        <v>10.42926975</v>
      </c>
    </row>
    <row r="70" spans="3:28" x14ac:dyDescent="0.15">
      <c r="C70" t="s">
        <v>36</v>
      </c>
      <c r="D70" s="10">
        <f t="shared" ref="D70:E70" si="38">D35/4</f>
        <v>1.925E-5</v>
      </c>
      <c r="E70" s="10">
        <f t="shared" si="38"/>
        <v>0.88675000000000004</v>
      </c>
      <c r="F70" s="10">
        <f t="shared" ref="F70:W70" si="39">F35/4</f>
        <v>0.33975</v>
      </c>
      <c r="G70" s="10">
        <f t="shared" si="39"/>
        <v>0.54700000000000004</v>
      </c>
      <c r="H70" s="10">
        <f t="shared" si="39"/>
        <v>0.88676925000000006</v>
      </c>
      <c r="I70" s="10">
        <f t="shared" si="39"/>
        <v>1.925E-5</v>
      </c>
      <c r="J70" s="10">
        <f t="shared" si="39"/>
        <v>34.058</v>
      </c>
      <c r="K70" s="10">
        <f t="shared" si="39"/>
        <v>33.512500000000003</v>
      </c>
      <c r="L70" s="10">
        <f t="shared" si="39"/>
        <v>0.54549999999999998</v>
      </c>
      <c r="M70" s="10">
        <f t="shared" si="39"/>
        <v>34.058019250000001</v>
      </c>
      <c r="N70" s="10">
        <f t="shared" si="39"/>
        <v>1.925E-5</v>
      </c>
      <c r="O70" s="10">
        <f t="shared" si="39"/>
        <v>0.86924999999999997</v>
      </c>
      <c r="P70" s="10">
        <f t="shared" si="39"/>
        <v>0.33674999999999999</v>
      </c>
      <c r="Q70" s="10">
        <f t="shared" si="39"/>
        <v>0.53249999999999997</v>
      </c>
      <c r="R70" s="10">
        <f t="shared" si="39"/>
        <v>0.86926924999999999</v>
      </c>
      <c r="S70" s="10">
        <f t="shared" si="39"/>
        <v>1.9749999999999999E-5</v>
      </c>
      <c r="T70" s="10">
        <f t="shared" si="39"/>
        <v>34.061</v>
      </c>
      <c r="U70" s="10">
        <f t="shared" si="39"/>
        <v>33.515999999999998</v>
      </c>
      <c r="V70" s="10">
        <f t="shared" si="39"/>
        <v>0.54500000000000004</v>
      </c>
      <c r="W70" s="10">
        <f t="shared" si="39"/>
        <v>34.06101975</v>
      </c>
    </row>
    <row r="71" spans="3:28" x14ac:dyDescent="0.15">
      <c r="C71" t="s">
        <v>37</v>
      </c>
      <c r="D71" s="10">
        <f t="shared" ref="D71:E71" si="40">D36/4</f>
        <v>2.075E-5</v>
      </c>
      <c r="E71" s="10">
        <f t="shared" si="40"/>
        <v>1.8162499999999999</v>
      </c>
      <c r="F71" s="10">
        <f t="shared" ref="F71:W71" si="41">F36/4</f>
        <v>0.68074999999999997</v>
      </c>
      <c r="G71" s="10">
        <f t="shared" si="41"/>
        <v>1.1355</v>
      </c>
      <c r="H71" s="10">
        <f t="shared" si="41"/>
        <v>1.8162707499999999</v>
      </c>
      <c r="I71" s="10">
        <f t="shared" si="41"/>
        <v>2.1250000000000002E-5</v>
      </c>
      <c r="J71" s="10">
        <f t="shared" si="41"/>
        <v>130.773</v>
      </c>
      <c r="K71" s="10">
        <f t="shared" si="41"/>
        <v>129.62424999999999</v>
      </c>
      <c r="L71" s="10">
        <f t="shared" si="41"/>
        <v>1.1487499999999999</v>
      </c>
      <c r="M71" s="10">
        <f t="shared" si="41"/>
        <v>130.77302125</v>
      </c>
      <c r="N71" s="10">
        <f t="shared" si="41"/>
        <v>2.05E-5</v>
      </c>
      <c r="O71" s="10">
        <f t="shared" si="41"/>
        <v>1.7947500000000001</v>
      </c>
      <c r="P71" s="10">
        <f t="shared" si="41"/>
        <v>0.67500000000000004</v>
      </c>
      <c r="Q71" s="10">
        <f t="shared" si="41"/>
        <v>1.11975</v>
      </c>
      <c r="R71" s="10">
        <f t="shared" si="41"/>
        <v>1.7947705</v>
      </c>
      <c r="S71" s="10">
        <f t="shared" si="41"/>
        <v>2.075E-5</v>
      </c>
      <c r="T71" s="10">
        <f t="shared" si="41"/>
        <v>130.88175000000001</v>
      </c>
      <c r="U71" s="10">
        <f t="shared" si="41"/>
        <v>129.71775000000002</v>
      </c>
      <c r="V71" s="10">
        <f t="shared" si="41"/>
        <v>1.1639999999999999</v>
      </c>
      <c r="W71" s="10">
        <f t="shared" si="41"/>
        <v>130.88177075000002</v>
      </c>
    </row>
    <row r="72" spans="3:28" x14ac:dyDescent="0.15">
      <c r="D72" s="10"/>
      <c r="E72" s="10"/>
      <c r="F72" s="10"/>
      <c r="G72" s="10"/>
      <c r="H72" s="7"/>
      <c r="I72" s="10"/>
      <c r="J72" s="10"/>
      <c r="K72" s="10"/>
      <c r="L72" s="10"/>
      <c r="M72" s="7"/>
      <c r="N72" s="10"/>
      <c r="P72" s="10"/>
      <c r="Q72" s="10"/>
      <c r="S72" s="10"/>
      <c r="T72" s="10"/>
      <c r="U72" s="10"/>
      <c r="V72" s="10"/>
      <c r="W72" s="7"/>
    </row>
    <row r="73" spans="3:28" x14ac:dyDescent="0.1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3:28" x14ac:dyDescent="0.1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3:28" x14ac:dyDescent="0.15">
      <c r="D75" s="10"/>
      <c r="E75" s="10"/>
      <c r="F75" s="10"/>
      <c r="G75" s="10"/>
      <c r="K75" s="10"/>
      <c r="L75" s="10"/>
      <c r="M75" s="10"/>
      <c r="N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3:28" x14ac:dyDescent="0.1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3:28" x14ac:dyDescent="0.1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3:28" x14ac:dyDescent="0.15">
      <c r="D78" s="26" t="s">
        <v>10</v>
      </c>
      <c r="E78" s="26"/>
      <c r="F78" s="26"/>
      <c r="G78" s="26"/>
      <c r="H78" s="27"/>
      <c r="I78" s="26" t="s">
        <v>9</v>
      </c>
      <c r="J78" s="26"/>
      <c r="K78" s="26"/>
      <c r="L78" s="26"/>
      <c r="M78" s="27"/>
      <c r="N78" s="26" t="s">
        <v>8</v>
      </c>
      <c r="O78" s="26"/>
      <c r="P78" s="26"/>
      <c r="Q78" s="26"/>
      <c r="R78" s="27"/>
      <c r="S78" s="26" t="s">
        <v>7</v>
      </c>
      <c r="T78" s="26"/>
      <c r="U78" s="26"/>
      <c r="V78" s="26"/>
      <c r="W78" s="27"/>
      <c r="X78" s="26" t="s">
        <v>26</v>
      </c>
      <c r="Y78" s="26"/>
      <c r="Z78" s="26"/>
      <c r="AA78" s="26"/>
      <c r="AB78" s="27"/>
    </row>
    <row r="79" spans="3:28" x14ac:dyDescent="0.15">
      <c r="D79" s="11" t="s">
        <v>16</v>
      </c>
      <c r="E79" s="11"/>
      <c r="F79" s="11" t="s">
        <v>41</v>
      </c>
      <c r="G79" s="11" t="s">
        <v>18</v>
      </c>
      <c r="H79" s="12" t="s">
        <v>39</v>
      </c>
      <c r="I79" s="11" t="s">
        <v>16</v>
      </c>
      <c r="J79" s="11"/>
      <c r="K79" s="11" t="s">
        <v>41</v>
      </c>
      <c r="L79" s="11" t="s">
        <v>18</v>
      </c>
      <c r="M79" s="12" t="s">
        <v>39</v>
      </c>
      <c r="N79" s="11" t="s">
        <v>16</v>
      </c>
      <c r="O79" s="11"/>
      <c r="P79" s="11" t="s">
        <v>41</v>
      </c>
      <c r="Q79" s="11" t="s">
        <v>18</v>
      </c>
      <c r="R79" s="12" t="s">
        <v>39</v>
      </c>
      <c r="S79" s="11" t="s">
        <v>16</v>
      </c>
      <c r="T79" s="11"/>
      <c r="U79" s="11" t="s">
        <v>41</v>
      </c>
      <c r="V79" s="11" t="s">
        <v>18</v>
      </c>
      <c r="W79" s="12" t="s">
        <v>39</v>
      </c>
      <c r="X79" s="11" t="s">
        <v>16</v>
      </c>
      <c r="Y79" s="11"/>
      <c r="Z79" s="11" t="s">
        <v>41</v>
      </c>
      <c r="AA79" s="11" t="s">
        <v>18</v>
      </c>
      <c r="AB79" s="12" t="s">
        <v>39</v>
      </c>
    </row>
    <row r="80" spans="3:28" x14ac:dyDescent="0.15">
      <c r="C80" t="s">
        <v>34</v>
      </c>
      <c r="D80" s="10">
        <f>D45/4</f>
        <v>5.3499999999999999E-5</v>
      </c>
      <c r="E80" s="10">
        <f t="shared" ref="E80:AB83" si="42">E45/4</f>
        <v>0.73599999999999999</v>
      </c>
      <c r="F80" s="10">
        <f t="shared" si="42"/>
        <v>0.29699999999999999</v>
      </c>
      <c r="G80" s="10">
        <f t="shared" si="42"/>
        <v>0.439</v>
      </c>
      <c r="H80" s="10">
        <f t="shared" si="42"/>
        <v>0.73605349999999992</v>
      </c>
      <c r="I80" s="10">
        <f t="shared" si="42"/>
        <v>2.8500000000000002E-5</v>
      </c>
      <c r="J80" s="10">
        <f t="shared" si="42"/>
        <v>0.42499999999999999</v>
      </c>
      <c r="K80" s="10">
        <f t="shared" si="42"/>
        <v>0.17275000000000001</v>
      </c>
      <c r="L80" s="10">
        <f t="shared" si="42"/>
        <v>0.25224999999999997</v>
      </c>
      <c r="M80" s="10">
        <f t="shared" si="42"/>
        <v>0.42502849999999998</v>
      </c>
      <c r="N80" s="10">
        <f t="shared" si="42"/>
        <v>5.6749999999999997E-5</v>
      </c>
      <c r="O80" s="10">
        <f t="shared" si="42"/>
        <v>0.72275</v>
      </c>
      <c r="P80" s="10">
        <f t="shared" si="42"/>
        <v>0.29375000000000001</v>
      </c>
      <c r="Q80" s="10">
        <f t="shared" si="42"/>
        <v>0.42899999999999999</v>
      </c>
      <c r="R80" s="10">
        <f t="shared" si="42"/>
        <v>0.72280674999999994</v>
      </c>
      <c r="S80" s="10">
        <f t="shared" si="42"/>
        <v>2.8249999999999999E-5</v>
      </c>
      <c r="T80" s="10">
        <f t="shared" si="42"/>
        <v>0.42799999999999999</v>
      </c>
      <c r="U80" s="10">
        <f t="shared" si="42"/>
        <v>0.17275000000000001</v>
      </c>
      <c r="V80" s="10">
        <f t="shared" si="42"/>
        <v>0.25524999999999998</v>
      </c>
      <c r="W80" s="10">
        <f t="shared" si="42"/>
        <v>0.42802825</v>
      </c>
      <c r="X80" s="10">
        <f t="shared" si="42"/>
        <v>5.825E-5</v>
      </c>
      <c r="Y80" s="10">
        <f t="shared" si="42"/>
        <v>0.85099999999999998</v>
      </c>
      <c r="Z80" s="10">
        <f t="shared" si="42"/>
        <v>0.34424999999999994</v>
      </c>
      <c r="AA80" s="10">
        <f t="shared" si="42"/>
        <v>0.50675000000000003</v>
      </c>
      <c r="AB80" s="10">
        <f t="shared" si="42"/>
        <v>0.85105824999999991</v>
      </c>
    </row>
    <row r="81" spans="3:28" x14ac:dyDescent="0.15">
      <c r="C81" t="s">
        <v>35</v>
      </c>
      <c r="D81" s="10">
        <f t="shared" ref="D81:S83" si="43">D46/4</f>
        <v>5.1999999999999997E-5</v>
      </c>
      <c r="E81" s="10">
        <f t="shared" si="43"/>
        <v>1.4597500000000001</v>
      </c>
      <c r="F81" s="10">
        <f t="shared" si="43"/>
        <v>0.56550000000000011</v>
      </c>
      <c r="G81" s="10">
        <f t="shared" si="43"/>
        <v>0.89424999999999999</v>
      </c>
      <c r="H81" s="10">
        <f t="shared" si="43"/>
        <v>1.4598020000000003</v>
      </c>
      <c r="I81" s="10">
        <f t="shared" si="43"/>
        <v>2.9499999999999999E-5</v>
      </c>
      <c r="J81" s="10">
        <f t="shared" si="43"/>
        <v>0.84724999999999995</v>
      </c>
      <c r="K81" s="10">
        <f t="shared" si="43"/>
        <v>0.32974999999999999</v>
      </c>
      <c r="L81" s="10">
        <f t="shared" si="43"/>
        <v>0.51749999999999996</v>
      </c>
      <c r="M81" s="10">
        <f t="shared" si="43"/>
        <v>0.84727949999999996</v>
      </c>
      <c r="N81" s="10">
        <f t="shared" si="43"/>
        <v>5.0500000000000001E-5</v>
      </c>
      <c r="O81" s="10">
        <f t="shared" si="43"/>
        <v>1.4612499999999999</v>
      </c>
      <c r="P81" s="10">
        <f t="shared" si="43"/>
        <v>0.56699999999999995</v>
      </c>
      <c r="Q81" s="10">
        <f t="shared" si="43"/>
        <v>0.89424999999999999</v>
      </c>
      <c r="R81" s="10">
        <f t="shared" si="43"/>
        <v>1.4613004999999999</v>
      </c>
      <c r="S81" s="10">
        <f t="shared" si="43"/>
        <v>3.025E-5</v>
      </c>
      <c r="T81" s="10">
        <f t="shared" si="42"/>
        <v>0.84799999999999998</v>
      </c>
      <c r="U81" s="10">
        <f t="shared" si="42"/>
        <v>0.32974999999999999</v>
      </c>
      <c r="V81" s="10">
        <f t="shared" si="42"/>
        <v>0.51824999999999999</v>
      </c>
      <c r="W81" s="10">
        <f t="shared" si="42"/>
        <v>0.84803024999999999</v>
      </c>
      <c r="X81" s="10">
        <f t="shared" si="42"/>
        <v>5.8749999999999998E-5</v>
      </c>
      <c r="Y81" s="10">
        <f t="shared" si="42"/>
        <v>1.661</v>
      </c>
      <c r="Z81" s="10">
        <f t="shared" si="42"/>
        <v>0.64700000000000002</v>
      </c>
      <c r="AA81" s="10">
        <f t="shared" si="42"/>
        <v>1.014</v>
      </c>
      <c r="AB81" s="10">
        <f t="shared" si="42"/>
        <v>1.66105875</v>
      </c>
    </row>
    <row r="82" spans="3:28" x14ac:dyDescent="0.15">
      <c r="C82" t="s">
        <v>36</v>
      </c>
      <c r="D82" s="10">
        <f t="shared" si="43"/>
        <v>4.9750000000000003E-5</v>
      </c>
      <c r="E82" s="10">
        <f t="shared" si="42"/>
        <v>2.7047500000000002</v>
      </c>
      <c r="F82" s="10">
        <f t="shared" si="42"/>
        <v>1.0205000000000002</v>
      </c>
      <c r="G82" s="10">
        <f t="shared" si="42"/>
        <v>1.68425</v>
      </c>
      <c r="H82" s="10">
        <f t="shared" si="42"/>
        <v>2.7047997500000003</v>
      </c>
      <c r="I82" s="10">
        <f t="shared" si="42"/>
        <v>2.9249999999999999E-5</v>
      </c>
      <c r="J82" s="10">
        <f t="shared" si="42"/>
        <v>1.6014999999999999</v>
      </c>
      <c r="K82" s="10">
        <f t="shared" si="42"/>
        <v>0.6017499999999999</v>
      </c>
      <c r="L82" s="10">
        <f t="shared" si="42"/>
        <v>0.99975000000000003</v>
      </c>
      <c r="M82" s="10">
        <f t="shared" si="42"/>
        <v>1.60152925</v>
      </c>
      <c r="N82" s="10">
        <f t="shared" si="42"/>
        <v>5.0000000000000002E-5</v>
      </c>
      <c r="O82" s="10">
        <f t="shared" si="42"/>
        <v>2.75325</v>
      </c>
      <c r="P82" s="10">
        <f t="shared" si="42"/>
        <v>1.03125</v>
      </c>
      <c r="Q82" s="10">
        <f t="shared" si="42"/>
        <v>1.722</v>
      </c>
      <c r="R82" s="10">
        <f t="shared" si="42"/>
        <v>2.7533000000000003</v>
      </c>
      <c r="S82" s="10">
        <f t="shared" si="42"/>
        <v>2.9499999999999999E-5</v>
      </c>
      <c r="T82" s="10">
        <f t="shared" si="42"/>
        <v>1.5705</v>
      </c>
      <c r="U82" s="10">
        <f t="shared" si="42"/>
        <v>0.59425000000000006</v>
      </c>
      <c r="V82" s="10">
        <f t="shared" si="42"/>
        <v>0.97624999999999995</v>
      </c>
      <c r="W82" s="10">
        <f t="shared" si="42"/>
        <v>1.5705295000000001</v>
      </c>
      <c r="X82" s="10">
        <f t="shared" si="42"/>
        <v>6.2000000000000003E-5</v>
      </c>
      <c r="Y82" s="10">
        <f t="shared" si="42"/>
        <v>3.1675</v>
      </c>
      <c r="Z82" s="10">
        <f t="shared" si="42"/>
        <v>1.18625</v>
      </c>
      <c r="AA82" s="10">
        <f t="shared" si="42"/>
        <v>1.98125</v>
      </c>
      <c r="AB82" s="10">
        <f t="shared" si="42"/>
        <v>3.1675620000000002</v>
      </c>
    </row>
    <row r="83" spans="3:28" x14ac:dyDescent="0.15">
      <c r="C83" t="s">
        <v>37</v>
      </c>
      <c r="D83" s="10">
        <f t="shared" si="43"/>
        <v>5.2500000000000002E-5</v>
      </c>
      <c r="E83" s="10">
        <f t="shared" si="42"/>
        <v>5.673</v>
      </c>
      <c r="F83" s="10">
        <f t="shared" si="42"/>
        <v>2.0627499999999999</v>
      </c>
      <c r="G83" s="10">
        <f t="shared" si="42"/>
        <v>3.6102500000000002</v>
      </c>
      <c r="H83" s="10">
        <f t="shared" si="42"/>
        <v>5.6730524999999998</v>
      </c>
      <c r="I83" s="10">
        <f t="shared" si="42"/>
        <v>3.1250000000000001E-5</v>
      </c>
      <c r="J83" s="10">
        <f t="shared" si="42"/>
        <v>3.3050000000000002</v>
      </c>
      <c r="K83" s="10">
        <f t="shared" si="42"/>
        <v>1.2012500000000004</v>
      </c>
      <c r="L83" s="10">
        <f t="shared" si="42"/>
        <v>2.1037499999999998</v>
      </c>
      <c r="M83" s="10">
        <f t="shared" si="42"/>
        <v>3.3050312499999999</v>
      </c>
      <c r="N83" s="10">
        <f t="shared" si="42"/>
        <v>5.2750000000000001E-5</v>
      </c>
      <c r="O83" s="10">
        <f t="shared" si="42"/>
        <v>5.7692500000000004</v>
      </c>
      <c r="P83" s="10">
        <f t="shared" si="42"/>
        <v>2.1460000000000004</v>
      </c>
      <c r="Q83" s="10">
        <f t="shared" si="42"/>
        <v>3.6232500000000001</v>
      </c>
      <c r="R83" s="10">
        <f t="shared" si="42"/>
        <v>5.7693027500000005</v>
      </c>
      <c r="S83" s="10">
        <f t="shared" si="42"/>
        <v>3.0000000000000001E-5</v>
      </c>
      <c r="T83" s="10">
        <f t="shared" si="42"/>
        <v>3.2862499999999999</v>
      </c>
      <c r="U83" s="10">
        <f t="shared" si="42"/>
        <v>1.2115</v>
      </c>
      <c r="V83" s="10">
        <f t="shared" si="42"/>
        <v>2.0747499999999999</v>
      </c>
      <c r="W83" s="10">
        <f t="shared" si="42"/>
        <v>3.2862799999999996</v>
      </c>
      <c r="X83" s="10">
        <f t="shared" si="42"/>
        <v>6.0749999999999999E-5</v>
      </c>
      <c r="Y83" s="10">
        <f t="shared" si="42"/>
        <v>6.5462499999999997</v>
      </c>
      <c r="Z83" s="10">
        <f t="shared" si="42"/>
        <v>2.3679999999999994</v>
      </c>
      <c r="AA83" s="10">
        <f t="shared" si="42"/>
        <v>4.1782500000000002</v>
      </c>
      <c r="AB83" s="10">
        <f t="shared" si="42"/>
        <v>6.54631075</v>
      </c>
    </row>
    <row r="84" spans="3:28" x14ac:dyDescent="0.15">
      <c r="D84" s="10"/>
      <c r="E84" s="10"/>
      <c r="F84" s="10"/>
      <c r="G84" s="10"/>
      <c r="H84" s="7"/>
      <c r="I84" s="10"/>
      <c r="J84" s="10"/>
      <c r="K84" s="10"/>
      <c r="L84" s="10"/>
      <c r="M84" s="7"/>
      <c r="N84" s="10"/>
      <c r="P84" s="10"/>
      <c r="Q84" s="10"/>
      <c r="S84" s="10"/>
      <c r="T84" s="10"/>
      <c r="U84" s="10"/>
      <c r="V84" s="10"/>
      <c r="W84" s="7"/>
      <c r="X84" s="10"/>
      <c r="Y84" s="10"/>
      <c r="Z84" s="10"/>
      <c r="AA84" s="10"/>
      <c r="AB84" s="7"/>
    </row>
    <row r="85" spans="3:28" x14ac:dyDescent="0.15">
      <c r="D85" s="10"/>
      <c r="E85" s="10"/>
      <c r="F85" s="10"/>
      <c r="G85" s="10"/>
      <c r="H85" s="10"/>
      <c r="K85" s="10"/>
      <c r="L85" s="10"/>
      <c r="M85" s="10"/>
      <c r="N85" s="10"/>
      <c r="P85" s="10"/>
      <c r="Q85" s="10"/>
      <c r="R85" s="10"/>
      <c r="W85" s="10"/>
      <c r="X85" s="10"/>
      <c r="Y85" s="10"/>
      <c r="Z85" s="10"/>
      <c r="AA85" s="10"/>
      <c r="AB85" s="10"/>
    </row>
    <row r="86" spans="3:28" x14ac:dyDescent="0.1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P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3:28" x14ac:dyDescent="0.15">
      <c r="D87" s="26" t="s">
        <v>27</v>
      </c>
      <c r="E87" s="26"/>
      <c r="F87" s="26"/>
      <c r="G87" s="26"/>
      <c r="H87" s="27"/>
      <c r="I87" s="26" t="s">
        <v>28</v>
      </c>
      <c r="J87" s="26"/>
      <c r="K87" s="26"/>
      <c r="L87" s="26"/>
      <c r="M87" s="27"/>
      <c r="N87" s="26" t="s">
        <v>29</v>
      </c>
      <c r="O87" s="26"/>
      <c r="P87" s="26"/>
      <c r="Q87" s="26"/>
      <c r="R87" s="27"/>
      <c r="S87" s="26" t="s">
        <v>30</v>
      </c>
      <c r="T87" s="26"/>
      <c r="U87" s="26"/>
      <c r="V87" s="26"/>
      <c r="W87" s="27"/>
      <c r="X87" s="26" t="s">
        <v>31</v>
      </c>
      <c r="Y87" s="26"/>
      <c r="Z87" s="26"/>
      <c r="AA87" s="26"/>
      <c r="AB87" s="27"/>
    </row>
    <row r="88" spans="3:28" x14ac:dyDescent="0.15">
      <c r="D88" s="11" t="s">
        <v>16</v>
      </c>
      <c r="E88" s="11"/>
      <c r="F88" s="11" t="s">
        <v>41</v>
      </c>
      <c r="G88" s="11" t="s">
        <v>18</v>
      </c>
      <c r="H88" s="12" t="s">
        <v>39</v>
      </c>
      <c r="I88" s="11" t="s">
        <v>16</v>
      </c>
      <c r="J88" s="11"/>
      <c r="K88" s="11" t="s">
        <v>41</v>
      </c>
      <c r="L88" s="11" t="s">
        <v>18</v>
      </c>
      <c r="M88" s="12" t="s">
        <v>39</v>
      </c>
      <c r="N88" s="11" t="s">
        <v>16</v>
      </c>
      <c r="O88" s="11"/>
      <c r="P88" s="11" t="s">
        <v>41</v>
      </c>
      <c r="Q88" s="11" t="s">
        <v>18</v>
      </c>
      <c r="R88" s="12" t="s">
        <v>39</v>
      </c>
      <c r="S88" s="11" t="s">
        <v>16</v>
      </c>
      <c r="T88" s="11"/>
      <c r="U88" s="11" t="s">
        <v>41</v>
      </c>
      <c r="V88" s="11" t="s">
        <v>18</v>
      </c>
      <c r="W88" s="12" t="s">
        <v>39</v>
      </c>
      <c r="X88" s="11" t="s">
        <v>16</v>
      </c>
      <c r="Y88" s="11"/>
      <c r="Z88" s="11" t="s">
        <v>41</v>
      </c>
      <c r="AA88" s="11" t="s">
        <v>18</v>
      </c>
      <c r="AB88" s="12" t="s">
        <v>39</v>
      </c>
    </row>
    <row r="89" spans="3:28" x14ac:dyDescent="0.15">
      <c r="C89" t="s">
        <v>34</v>
      </c>
      <c r="D89" s="10">
        <f>D54/4</f>
        <v>4.1E-5</v>
      </c>
      <c r="E89" s="10">
        <f t="shared" ref="E89:AB92" si="44">E54/4</f>
        <v>0.50449999999999995</v>
      </c>
      <c r="F89" s="10">
        <f t="shared" si="44"/>
        <v>0.20374999999999993</v>
      </c>
      <c r="G89" s="10">
        <f t="shared" si="44"/>
        <v>0.30075000000000002</v>
      </c>
      <c r="H89" s="10">
        <f t="shared" si="44"/>
        <v>0.50454099999999991</v>
      </c>
      <c r="I89" s="10">
        <f t="shared" si="44"/>
        <v>1.6750000000000001E-5</v>
      </c>
      <c r="J89" s="10">
        <f t="shared" si="44"/>
        <v>0.23050000000000001</v>
      </c>
      <c r="K89" s="10">
        <f t="shared" si="44"/>
        <v>9.4500000000000001E-2</v>
      </c>
      <c r="L89" s="10">
        <f t="shared" si="44"/>
        <v>0.13600000000000001</v>
      </c>
      <c r="M89" s="10">
        <f t="shared" si="44"/>
        <v>0.23051674999999999</v>
      </c>
      <c r="N89" s="10">
        <f t="shared" si="44"/>
        <v>5.7750000000000001E-5</v>
      </c>
      <c r="O89" s="10">
        <f t="shared" si="44"/>
        <v>0.84424999999999994</v>
      </c>
      <c r="P89" s="10">
        <f t="shared" si="44"/>
        <v>0.34124999999999994</v>
      </c>
      <c r="Q89" s="10">
        <f t="shared" si="44"/>
        <v>0.503</v>
      </c>
      <c r="R89" s="10">
        <f t="shared" si="44"/>
        <v>0.84430775000000002</v>
      </c>
      <c r="S89" s="10">
        <f t="shared" si="44"/>
        <v>3.2750000000000003E-5</v>
      </c>
      <c r="T89" s="10">
        <f t="shared" si="44"/>
        <v>0.50824999999999998</v>
      </c>
      <c r="U89" s="10">
        <f t="shared" si="44"/>
        <v>0.20574999999999999</v>
      </c>
      <c r="V89" s="10">
        <f t="shared" si="44"/>
        <v>0.30249999999999999</v>
      </c>
      <c r="W89" s="10">
        <f t="shared" si="44"/>
        <v>0.50828275000000001</v>
      </c>
      <c r="X89" s="10">
        <f t="shared" si="44"/>
        <v>1.6750000000000001E-5</v>
      </c>
      <c r="Y89" s="10">
        <f t="shared" si="44"/>
        <v>0.23225000000000001</v>
      </c>
      <c r="Z89" s="10">
        <f t="shared" si="44"/>
        <v>9.9000000000000005E-2</v>
      </c>
      <c r="AA89" s="10">
        <f t="shared" si="44"/>
        <v>0.13325000000000001</v>
      </c>
      <c r="AB89" s="10">
        <f t="shared" si="44"/>
        <v>0.23226675000000002</v>
      </c>
    </row>
    <row r="90" spans="3:28" x14ac:dyDescent="0.15">
      <c r="C90" t="s">
        <v>35</v>
      </c>
      <c r="D90" s="10">
        <f t="shared" ref="D90:S92" si="45">D55/4</f>
        <v>3.3500000000000001E-5</v>
      </c>
      <c r="E90" s="10">
        <f t="shared" si="45"/>
        <v>1.00675</v>
      </c>
      <c r="F90" s="10">
        <f t="shared" si="45"/>
        <v>0.39075000000000004</v>
      </c>
      <c r="G90" s="10">
        <f t="shared" si="45"/>
        <v>0.61599999999999999</v>
      </c>
      <c r="H90" s="10">
        <f t="shared" si="45"/>
        <v>1.0067835000000001</v>
      </c>
      <c r="I90" s="10">
        <f t="shared" si="45"/>
        <v>1.6500000000000001E-5</v>
      </c>
      <c r="J90" s="10">
        <f t="shared" si="45"/>
        <v>0.45800000000000002</v>
      </c>
      <c r="K90" s="10">
        <f t="shared" si="45"/>
        <v>0.17849999999999999</v>
      </c>
      <c r="L90" s="10">
        <f t="shared" si="45"/>
        <v>0.27950000000000003</v>
      </c>
      <c r="M90" s="10">
        <f t="shared" si="45"/>
        <v>0.45801650000000005</v>
      </c>
      <c r="N90" s="10">
        <f t="shared" si="45"/>
        <v>5.8999999999999998E-5</v>
      </c>
      <c r="O90" s="10">
        <f t="shared" si="45"/>
        <v>1.6777500000000001</v>
      </c>
      <c r="P90" s="10">
        <f t="shared" si="45"/>
        <v>0.65100000000000002</v>
      </c>
      <c r="Q90" s="10">
        <f t="shared" si="45"/>
        <v>1.0267500000000001</v>
      </c>
      <c r="R90" s="10">
        <f t="shared" si="45"/>
        <v>1.6778090000000001</v>
      </c>
      <c r="S90" s="10">
        <f t="shared" si="45"/>
        <v>3.4E-5</v>
      </c>
      <c r="T90" s="10">
        <f t="shared" si="44"/>
        <v>1.0082500000000001</v>
      </c>
      <c r="U90" s="10">
        <f t="shared" si="44"/>
        <v>0.3912500000000001</v>
      </c>
      <c r="V90" s="10">
        <f t="shared" si="44"/>
        <v>0.61699999999999999</v>
      </c>
      <c r="W90" s="10">
        <f t="shared" si="44"/>
        <v>1.0082840000000002</v>
      </c>
      <c r="X90" s="10">
        <f t="shared" si="44"/>
        <v>1.825E-5</v>
      </c>
      <c r="Y90" s="10">
        <f t="shared" si="44"/>
        <v>0.45324999999999999</v>
      </c>
      <c r="Z90" s="10">
        <f t="shared" si="44"/>
        <v>0.17724999999999996</v>
      </c>
      <c r="AA90" s="10">
        <f t="shared" si="44"/>
        <v>0.27600000000000002</v>
      </c>
      <c r="AB90" s="10">
        <f t="shared" si="44"/>
        <v>0.45326824999999998</v>
      </c>
    </row>
    <row r="91" spans="3:28" x14ac:dyDescent="0.15">
      <c r="C91" t="s">
        <v>36</v>
      </c>
      <c r="D91" s="10">
        <f t="shared" si="45"/>
        <v>3.3000000000000003E-5</v>
      </c>
      <c r="E91" s="10">
        <f t="shared" si="44"/>
        <v>1.8687499999999999</v>
      </c>
      <c r="F91" s="10">
        <f t="shared" si="44"/>
        <v>0.70724999999999993</v>
      </c>
      <c r="G91" s="10">
        <f t="shared" si="44"/>
        <v>1.1615</v>
      </c>
      <c r="H91" s="10">
        <f t="shared" si="44"/>
        <v>1.8687829999999999</v>
      </c>
      <c r="I91" s="10">
        <f t="shared" si="44"/>
        <v>1.7E-5</v>
      </c>
      <c r="J91" s="10">
        <f t="shared" si="44"/>
        <v>0.87549999999999994</v>
      </c>
      <c r="K91" s="10">
        <f t="shared" si="44"/>
        <v>0.32999999999999996</v>
      </c>
      <c r="L91" s="10">
        <f t="shared" si="44"/>
        <v>0.54549999999999998</v>
      </c>
      <c r="M91" s="10">
        <f t="shared" si="44"/>
        <v>0.87551699999999988</v>
      </c>
      <c r="N91" s="10">
        <f t="shared" si="44"/>
        <v>5.825E-5</v>
      </c>
      <c r="O91" s="10">
        <f t="shared" si="44"/>
        <v>3.1785000000000001</v>
      </c>
      <c r="P91" s="10">
        <f t="shared" si="44"/>
        <v>1.1947500000000002</v>
      </c>
      <c r="Q91" s="10">
        <f t="shared" si="44"/>
        <v>1.9837499999999999</v>
      </c>
      <c r="R91" s="10">
        <f t="shared" si="44"/>
        <v>3.17855825</v>
      </c>
      <c r="S91" s="10">
        <f t="shared" si="44"/>
        <v>3.3000000000000003E-5</v>
      </c>
      <c r="T91" s="10">
        <f t="shared" si="44"/>
        <v>1.9015</v>
      </c>
      <c r="U91" s="10">
        <f t="shared" si="44"/>
        <v>0.71774999999999989</v>
      </c>
      <c r="V91" s="10">
        <f t="shared" si="44"/>
        <v>1.1837500000000001</v>
      </c>
      <c r="W91" s="10">
        <f t="shared" si="44"/>
        <v>1.9015329999999999</v>
      </c>
      <c r="X91" s="10">
        <f t="shared" si="44"/>
        <v>1.7E-5</v>
      </c>
      <c r="Y91" s="10">
        <f t="shared" si="44"/>
        <v>0.87075000000000002</v>
      </c>
      <c r="Z91" s="10">
        <f t="shared" si="44"/>
        <v>0.32900000000000007</v>
      </c>
      <c r="AA91" s="10">
        <f t="shared" si="44"/>
        <v>0.54174999999999995</v>
      </c>
      <c r="AB91" s="10">
        <f t="shared" si="44"/>
        <v>0.87076700000000007</v>
      </c>
    </row>
    <row r="92" spans="3:28" x14ac:dyDescent="0.15">
      <c r="C92" t="s">
        <v>37</v>
      </c>
      <c r="D92" s="10">
        <f t="shared" si="45"/>
        <v>3.4499999999999998E-5</v>
      </c>
      <c r="E92" s="10">
        <f t="shared" si="44"/>
        <v>3.9152499999999999</v>
      </c>
      <c r="F92" s="10">
        <f t="shared" si="44"/>
        <v>1.4735</v>
      </c>
      <c r="G92" s="10">
        <f t="shared" si="44"/>
        <v>2.4417499999999999</v>
      </c>
      <c r="H92" s="10">
        <f t="shared" si="44"/>
        <v>3.9152844999999998</v>
      </c>
      <c r="I92" s="10">
        <f t="shared" si="44"/>
        <v>2.4000000000000001E-5</v>
      </c>
      <c r="J92" s="10">
        <f t="shared" si="44"/>
        <v>1.80975</v>
      </c>
      <c r="K92" s="10">
        <f t="shared" si="44"/>
        <v>0.66124999999999989</v>
      </c>
      <c r="L92" s="10">
        <f t="shared" si="44"/>
        <v>1.1485000000000001</v>
      </c>
      <c r="M92" s="10">
        <f t="shared" si="44"/>
        <v>1.809774</v>
      </c>
      <c r="N92" s="10">
        <f t="shared" si="44"/>
        <v>6.0749999999999999E-5</v>
      </c>
      <c r="O92" s="10">
        <f t="shared" si="44"/>
        <v>6.5077499999999997</v>
      </c>
      <c r="P92" s="10">
        <f t="shared" si="44"/>
        <v>2.3534999999999995</v>
      </c>
      <c r="Q92" s="10">
        <f t="shared" si="44"/>
        <v>4.1542500000000002</v>
      </c>
      <c r="R92" s="10">
        <f t="shared" si="44"/>
        <v>6.5078107499999991</v>
      </c>
      <c r="S92" s="10">
        <f t="shared" si="44"/>
        <v>3.4749999999999998E-5</v>
      </c>
      <c r="T92" s="10">
        <f t="shared" si="44"/>
        <v>3.9140000000000001</v>
      </c>
      <c r="U92" s="10">
        <f t="shared" si="44"/>
        <v>1.4177500000000003</v>
      </c>
      <c r="V92" s="10">
        <f t="shared" si="44"/>
        <v>2.4962499999999999</v>
      </c>
      <c r="W92" s="10">
        <f t="shared" si="44"/>
        <v>3.9140347499999999</v>
      </c>
      <c r="X92" s="10">
        <f t="shared" si="44"/>
        <v>1.7E-5</v>
      </c>
      <c r="Y92" s="10">
        <f t="shared" si="44"/>
        <v>1.8055000000000001</v>
      </c>
      <c r="Z92" s="10">
        <f t="shared" si="44"/>
        <v>0.6615000000000002</v>
      </c>
      <c r="AA92" s="10">
        <f t="shared" si="44"/>
        <v>1.1439999999999999</v>
      </c>
      <c r="AB92" s="10">
        <f t="shared" si="44"/>
        <v>1.805517</v>
      </c>
    </row>
    <row r="93" spans="3:28" x14ac:dyDescent="0.15">
      <c r="G93" s="10"/>
      <c r="H93" s="10"/>
      <c r="I93" s="10"/>
      <c r="J93" s="10"/>
      <c r="K93" s="10"/>
      <c r="L93" s="10"/>
      <c r="M93" s="10"/>
      <c r="N93" s="10"/>
      <c r="P93" s="10"/>
      <c r="Q93" s="10"/>
      <c r="R93" s="10"/>
      <c r="S93" s="10"/>
    </row>
    <row r="94" spans="3:28" x14ac:dyDescent="0.15">
      <c r="G94" s="10"/>
      <c r="H94" s="10"/>
      <c r="I94" s="10"/>
      <c r="J94" s="10"/>
      <c r="K94" s="10"/>
      <c r="L94" s="10"/>
      <c r="M94" s="10"/>
      <c r="N94" s="10"/>
      <c r="P94" s="10"/>
      <c r="Q94" s="10"/>
      <c r="R94" s="10"/>
      <c r="S94" s="10"/>
    </row>
    <row r="95" spans="3:28" x14ac:dyDescent="0.15">
      <c r="G95" s="10"/>
      <c r="H95" s="10"/>
      <c r="I95" s="10"/>
      <c r="J95" s="10"/>
      <c r="K95" s="10"/>
      <c r="L95" s="10"/>
      <c r="M95" s="10"/>
      <c r="N95" s="10"/>
      <c r="P95" s="10"/>
      <c r="Q95" s="10"/>
      <c r="R95" s="10"/>
      <c r="S95" s="10"/>
    </row>
    <row r="96" spans="3:28" x14ac:dyDescent="0.15">
      <c r="G96" s="10"/>
      <c r="H96" s="10"/>
      <c r="I96" s="10"/>
      <c r="J96" s="10"/>
      <c r="K96" s="10"/>
      <c r="L96" s="10"/>
      <c r="M96" s="10"/>
      <c r="N96" s="10"/>
      <c r="P96" s="10"/>
      <c r="Q96" s="10"/>
      <c r="R96" s="10"/>
      <c r="S96" s="10"/>
    </row>
    <row r="97" spans="7:19" x14ac:dyDescent="0.15">
      <c r="G97" s="10"/>
      <c r="H97" s="10"/>
      <c r="I97" s="10"/>
      <c r="J97" s="10"/>
      <c r="K97" s="10"/>
      <c r="L97" s="10"/>
      <c r="M97" s="10"/>
      <c r="N97" s="10"/>
      <c r="P97" s="10"/>
      <c r="Q97" s="10"/>
      <c r="R97" s="10"/>
      <c r="S97" s="10"/>
    </row>
    <row r="98" spans="7:19" x14ac:dyDescent="0.15">
      <c r="G98" s="10"/>
      <c r="H98" s="10"/>
      <c r="I98" s="10"/>
      <c r="J98" s="10"/>
      <c r="K98" s="10"/>
      <c r="L98" s="10"/>
      <c r="M98" s="10"/>
      <c r="N98" s="10"/>
      <c r="P98" s="10"/>
      <c r="Q98" s="10"/>
      <c r="R98" s="10"/>
      <c r="S98" s="10"/>
    </row>
    <row r="99" spans="7:19" s="18" customFormat="1" x14ac:dyDescent="0.15"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spans="7:19" x14ac:dyDescent="0.15">
      <c r="G100" s="10"/>
      <c r="H100" s="10"/>
      <c r="I100" s="10"/>
      <c r="J100" s="10"/>
      <c r="K100" s="10"/>
      <c r="L100" s="10"/>
      <c r="M100" s="10"/>
      <c r="N100" s="10"/>
      <c r="P100" s="10"/>
      <c r="Q100" s="10"/>
      <c r="R100" s="10"/>
      <c r="S100" s="10"/>
    </row>
    <row r="101" spans="7:19" x14ac:dyDescent="0.15">
      <c r="G101" s="10"/>
      <c r="H101" s="10"/>
      <c r="I101" s="10"/>
      <c r="J101" s="10"/>
      <c r="K101" s="10"/>
      <c r="L101" s="10"/>
      <c r="M101" s="10"/>
      <c r="N101" s="10"/>
      <c r="P101" s="10"/>
      <c r="Q101" s="10"/>
      <c r="R101" s="10"/>
      <c r="S101" s="10"/>
    </row>
    <row r="102" spans="7:19" x14ac:dyDescent="0.15">
      <c r="G102" s="10"/>
      <c r="H102" s="10"/>
      <c r="I102" s="10"/>
      <c r="J102" s="10"/>
      <c r="K102" s="10"/>
      <c r="L102" s="10"/>
      <c r="M102" s="10"/>
      <c r="N102" s="10"/>
      <c r="P102" s="10"/>
      <c r="Q102" s="10"/>
      <c r="R102" s="10"/>
      <c r="S102" s="10"/>
    </row>
    <row r="103" spans="7:19" x14ac:dyDescent="0.15">
      <c r="G103" s="10"/>
      <c r="H103" s="10"/>
      <c r="I103" s="10"/>
      <c r="J103" s="10"/>
      <c r="K103" s="10"/>
      <c r="L103" s="10"/>
      <c r="M103" s="10"/>
      <c r="N103" s="10"/>
      <c r="P103" s="10"/>
      <c r="Q103" s="10"/>
      <c r="R103" s="10"/>
      <c r="S103" s="10"/>
    </row>
    <row r="104" spans="7:19" x14ac:dyDescent="0.15">
      <c r="G104" s="10"/>
      <c r="H104" s="10"/>
      <c r="I104" s="10"/>
      <c r="J104" s="10"/>
      <c r="K104" s="10"/>
      <c r="L104" s="10"/>
      <c r="M104" s="10"/>
      <c r="N104" s="10"/>
      <c r="P104" s="10"/>
      <c r="Q104" s="10"/>
      <c r="R104" s="10"/>
      <c r="S104" s="10"/>
    </row>
    <row r="105" spans="7:19" x14ac:dyDescent="0.15">
      <c r="G105" s="10"/>
      <c r="H105" s="10"/>
      <c r="I105" s="10"/>
      <c r="J105" s="10"/>
      <c r="K105" s="10"/>
      <c r="L105" s="10"/>
      <c r="M105" s="10"/>
      <c r="N105" s="10"/>
      <c r="P105" s="10"/>
      <c r="Q105" s="10"/>
      <c r="R105" s="10"/>
      <c r="S105" s="10"/>
    </row>
    <row r="106" spans="7:19" x14ac:dyDescent="0.15">
      <c r="G106" s="10"/>
      <c r="H106" s="10"/>
      <c r="I106" s="10"/>
      <c r="J106" s="10"/>
      <c r="K106" s="10"/>
      <c r="L106" s="10"/>
      <c r="M106" s="10"/>
      <c r="N106" s="10"/>
      <c r="P106" s="10"/>
      <c r="Q106" s="10"/>
      <c r="R106" s="10"/>
      <c r="S106" s="10"/>
    </row>
    <row r="107" spans="7:19" x14ac:dyDescent="0.15">
      <c r="G107" s="10"/>
      <c r="H107" s="10"/>
      <c r="I107" s="10"/>
      <c r="J107" s="10"/>
      <c r="K107" s="10"/>
      <c r="L107" s="10"/>
      <c r="M107" s="10"/>
      <c r="N107" s="10"/>
      <c r="P107" s="10"/>
      <c r="Q107" s="10"/>
      <c r="R107" s="10"/>
      <c r="S107" s="10"/>
    </row>
    <row r="108" spans="7:19" x14ac:dyDescent="0.15">
      <c r="G108" s="10"/>
      <c r="H108" s="10"/>
      <c r="I108" s="10"/>
      <c r="J108" s="10"/>
      <c r="K108" s="10"/>
      <c r="L108" s="10"/>
      <c r="M108" s="10"/>
      <c r="N108" s="10"/>
      <c r="P108" s="10"/>
      <c r="Q108" s="10"/>
      <c r="R108" s="10"/>
      <c r="S108" s="10"/>
    </row>
    <row r="109" spans="7:19" x14ac:dyDescent="0.15">
      <c r="G109" s="10"/>
      <c r="H109" s="10"/>
      <c r="I109" s="10"/>
      <c r="J109" s="10"/>
      <c r="K109" s="10"/>
      <c r="L109" s="10"/>
      <c r="M109" s="10"/>
      <c r="N109" s="10"/>
      <c r="P109" s="10"/>
      <c r="Q109" s="10"/>
      <c r="R109" s="10"/>
      <c r="S109" s="10"/>
    </row>
    <row r="110" spans="7:19" x14ac:dyDescent="0.15">
      <c r="G110" s="10"/>
      <c r="H110" s="10"/>
      <c r="I110" s="10"/>
      <c r="J110" s="10"/>
      <c r="K110" s="10"/>
      <c r="L110" s="10"/>
      <c r="M110" s="10"/>
      <c r="N110" s="10"/>
      <c r="P110" s="10"/>
      <c r="Q110" s="10"/>
      <c r="R110" s="10"/>
      <c r="S110" s="10"/>
    </row>
    <row r="111" spans="7:19" x14ac:dyDescent="0.15">
      <c r="G111" s="10"/>
      <c r="H111" s="10"/>
      <c r="I111" s="10"/>
      <c r="J111" s="10"/>
      <c r="K111" s="10"/>
      <c r="L111" s="10"/>
      <c r="M111" s="10"/>
      <c r="N111" s="10"/>
      <c r="P111" s="10"/>
      <c r="Q111" s="10"/>
      <c r="R111" s="10"/>
      <c r="S111" s="10"/>
    </row>
    <row r="112" spans="7:19" x14ac:dyDescent="0.15">
      <c r="G112" s="10"/>
      <c r="H112" s="10"/>
      <c r="I112" s="10"/>
      <c r="J112" s="10"/>
      <c r="K112" s="10"/>
      <c r="L112" s="10"/>
      <c r="M112" s="10"/>
      <c r="N112" s="10"/>
      <c r="P112" s="10"/>
      <c r="Q112" s="10"/>
      <c r="R112" s="10"/>
      <c r="S112" s="10"/>
    </row>
    <row r="113" spans="7:19" x14ac:dyDescent="0.15">
      <c r="G113" s="10"/>
      <c r="H113" s="10"/>
      <c r="I113" s="10"/>
      <c r="J113" s="10"/>
      <c r="K113" s="10"/>
      <c r="L113" s="10"/>
      <c r="M113" s="10"/>
      <c r="N113" s="10"/>
      <c r="P113" s="10"/>
      <c r="Q113" s="10"/>
      <c r="R113" s="10"/>
      <c r="S113" s="10"/>
    </row>
    <row r="114" spans="7:19" x14ac:dyDescent="0.15">
      <c r="G114" s="10"/>
      <c r="H114" s="10"/>
      <c r="I114" s="10"/>
      <c r="J114" s="10"/>
      <c r="K114" s="10"/>
      <c r="L114" s="10"/>
      <c r="M114" s="10"/>
      <c r="N114" s="10"/>
      <c r="P114" s="10"/>
      <c r="Q114" s="10"/>
      <c r="R114" s="10"/>
      <c r="S114" s="10"/>
    </row>
    <row r="115" spans="7:19" x14ac:dyDescent="0.15">
      <c r="G115" s="10"/>
      <c r="H115" s="10"/>
      <c r="I115" s="10"/>
      <c r="J115" s="10"/>
      <c r="K115" s="10"/>
      <c r="L115" s="10"/>
      <c r="M115" s="10"/>
      <c r="N115" s="10"/>
      <c r="P115" s="10"/>
      <c r="Q115" s="10"/>
      <c r="R115" s="10"/>
      <c r="S115" s="10"/>
    </row>
    <row r="116" spans="7:19" x14ac:dyDescent="0.15">
      <c r="G116" s="10"/>
      <c r="H116" s="10"/>
      <c r="I116" s="10"/>
      <c r="J116" s="10"/>
      <c r="K116" s="10"/>
      <c r="L116" s="10"/>
      <c r="M116" s="10"/>
      <c r="N116" s="10"/>
      <c r="P116" s="10"/>
      <c r="Q116" s="10"/>
      <c r="R116" s="10"/>
      <c r="S116" s="10"/>
    </row>
    <row r="117" spans="7:19" x14ac:dyDescent="0.15">
      <c r="G117" s="10"/>
      <c r="H117" s="10"/>
      <c r="I117" s="10"/>
      <c r="J117" s="10"/>
      <c r="K117" s="10"/>
      <c r="L117" s="10"/>
      <c r="M117" s="10"/>
      <c r="N117" s="10"/>
      <c r="P117" s="10"/>
      <c r="Q117" s="10"/>
      <c r="R117" s="10"/>
      <c r="S117" s="10"/>
    </row>
    <row r="118" spans="7:19" x14ac:dyDescent="0.15">
      <c r="G118" s="10"/>
      <c r="H118" s="10"/>
      <c r="I118" s="10"/>
      <c r="J118" s="10"/>
      <c r="K118" s="10"/>
      <c r="L118" s="10"/>
      <c r="M118" s="10"/>
      <c r="N118" s="10"/>
      <c r="P118" s="10"/>
      <c r="Q118" s="10"/>
      <c r="R118" s="10"/>
      <c r="S118" s="10"/>
    </row>
    <row r="119" spans="7:19" x14ac:dyDescent="0.15">
      <c r="G119" s="10"/>
      <c r="H119" s="10"/>
      <c r="I119" s="10"/>
      <c r="J119" s="10"/>
      <c r="K119" s="10"/>
      <c r="L119" s="10"/>
      <c r="M119" s="10"/>
      <c r="N119" s="10"/>
      <c r="P119" s="10"/>
      <c r="Q119" s="10"/>
      <c r="R119" s="10"/>
      <c r="S119" s="10"/>
    </row>
    <row r="120" spans="7:19" x14ac:dyDescent="0.15">
      <c r="G120" s="10"/>
      <c r="H120" s="10"/>
      <c r="I120" s="10"/>
      <c r="J120" s="10"/>
      <c r="K120" s="10"/>
      <c r="L120" s="10"/>
      <c r="M120" s="10"/>
      <c r="N120" s="10"/>
      <c r="P120" s="10"/>
      <c r="Q120" s="10"/>
      <c r="R120" s="10"/>
      <c r="S120" s="10"/>
    </row>
    <row r="121" spans="7:19" x14ac:dyDescent="0.15">
      <c r="G121" s="10"/>
      <c r="H121" s="10"/>
      <c r="I121" s="10"/>
      <c r="J121" s="10"/>
      <c r="K121" s="10"/>
      <c r="L121" s="10"/>
      <c r="M121" s="10"/>
      <c r="N121" s="10"/>
      <c r="P121" s="10"/>
      <c r="Q121" s="10"/>
      <c r="R121" s="10"/>
      <c r="S121" s="10"/>
    </row>
    <row r="122" spans="7:19" x14ac:dyDescent="0.15">
      <c r="G122" s="10"/>
      <c r="H122" s="10"/>
      <c r="I122" s="10"/>
      <c r="J122" s="10"/>
      <c r="K122" s="10"/>
      <c r="L122" s="10"/>
      <c r="M122" s="10"/>
      <c r="N122" s="10"/>
      <c r="P122" s="10"/>
      <c r="Q122" s="10"/>
      <c r="R122" s="10"/>
      <c r="S122" s="10"/>
    </row>
    <row r="123" spans="7:19" x14ac:dyDescent="0.15">
      <c r="G123" s="10"/>
      <c r="H123" s="10"/>
      <c r="I123" s="10"/>
      <c r="J123" s="10"/>
      <c r="K123" s="10"/>
      <c r="L123" s="10"/>
      <c r="M123" s="10"/>
      <c r="N123" s="10"/>
      <c r="P123" s="10"/>
      <c r="Q123" s="10"/>
      <c r="R123" s="10"/>
      <c r="S123" s="10"/>
    </row>
    <row r="124" spans="7:19" x14ac:dyDescent="0.15">
      <c r="G124" s="10"/>
      <c r="H124" s="10"/>
      <c r="I124" s="10"/>
      <c r="J124" s="10"/>
      <c r="K124" s="10"/>
      <c r="L124" s="10"/>
      <c r="M124" s="10"/>
      <c r="N124" s="10"/>
      <c r="P124" s="10"/>
      <c r="Q124" s="10"/>
      <c r="R124" s="10"/>
      <c r="S124" s="10"/>
    </row>
    <row r="125" spans="7:19" x14ac:dyDescent="0.15">
      <c r="G125" s="10"/>
      <c r="H125" s="10"/>
      <c r="I125" s="10"/>
      <c r="J125" s="10"/>
      <c r="K125" s="10"/>
      <c r="L125" s="10"/>
      <c r="M125" s="10"/>
      <c r="N125" s="10"/>
      <c r="P125" s="10"/>
      <c r="Q125" s="10"/>
      <c r="R125" s="10"/>
      <c r="S125" s="10"/>
    </row>
    <row r="126" spans="7:19" x14ac:dyDescent="0.15">
      <c r="G126" s="10"/>
      <c r="H126" s="10"/>
      <c r="I126" s="10"/>
      <c r="J126" s="10"/>
      <c r="K126" s="10"/>
      <c r="L126" s="10"/>
      <c r="M126" s="10"/>
      <c r="N126" s="10"/>
      <c r="P126" s="10"/>
      <c r="Q126" s="10"/>
      <c r="R126" s="10"/>
      <c r="S126" s="10"/>
    </row>
    <row r="127" spans="7:19" x14ac:dyDescent="0.15">
      <c r="G127" s="10"/>
      <c r="H127" s="10"/>
      <c r="I127" s="10"/>
      <c r="J127" s="10"/>
      <c r="K127" s="10"/>
      <c r="L127" s="10"/>
      <c r="M127" s="10"/>
      <c r="N127" s="10"/>
      <c r="P127" s="10"/>
      <c r="Q127" s="10"/>
      <c r="R127" s="10"/>
      <c r="S127" s="10"/>
    </row>
    <row r="128" spans="7:19" x14ac:dyDescent="0.15">
      <c r="G128" s="10"/>
      <c r="H128" s="10"/>
      <c r="I128" s="10"/>
      <c r="J128" s="10"/>
      <c r="K128" s="10"/>
      <c r="L128" s="10"/>
      <c r="M128" s="10"/>
      <c r="N128" s="10"/>
      <c r="P128" s="10"/>
      <c r="Q128" s="10"/>
      <c r="R128" s="10"/>
      <c r="S128" s="10"/>
    </row>
    <row r="129" spans="7:19" x14ac:dyDescent="0.15">
      <c r="G129" s="10"/>
      <c r="H129" s="10"/>
      <c r="I129" s="10"/>
      <c r="J129" s="10"/>
      <c r="K129" s="10"/>
      <c r="L129" s="10"/>
      <c r="M129" s="10"/>
      <c r="N129" s="10"/>
      <c r="P129" s="10"/>
      <c r="Q129" s="10"/>
      <c r="R129" s="10"/>
      <c r="S129" s="10"/>
    </row>
    <row r="130" spans="7:19" x14ac:dyDescent="0.15">
      <c r="G130" s="10"/>
      <c r="H130" s="10"/>
      <c r="I130" s="10"/>
      <c r="J130" s="10"/>
      <c r="K130" s="10"/>
      <c r="L130" s="10"/>
      <c r="M130" s="10"/>
      <c r="N130" s="10"/>
      <c r="P130" s="10"/>
      <c r="Q130" s="10"/>
      <c r="R130" s="10"/>
      <c r="S130" s="10"/>
    </row>
    <row r="131" spans="7:19" x14ac:dyDescent="0.15">
      <c r="G131" s="10"/>
      <c r="H131" s="10"/>
      <c r="I131" s="10"/>
      <c r="J131" s="10"/>
      <c r="K131" s="10"/>
      <c r="L131" s="10"/>
      <c r="M131" s="10"/>
      <c r="N131" s="10"/>
      <c r="P131" s="10"/>
      <c r="Q131" s="10"/>
      <c r="R131" s="10"/>
      <c r="S131" s="10"/>
    </row>
    <row r="132" spans="7:19" x14ac:dyDescent="0.15">
      <c r="G132" s="10"/>
      <c r="H132" s="10"/>
      <c r="I132" s="10"/>
      <c r="J132" s="10"/>
      <c r="K132" s="10"/>
      <c r="L132" s="10"/>
      <c r="M132" s="10"/>
      <c r="N132" s="10"/>
      <c r="P132" s="10"/>
      <c r="Q132" s="10"/>
      <c r="R132" s="10"/>
      <c r="S132" s="10"/>
    </row>
    <row r="133" spans="7:19" x14ac:dyDescent="0.15">
      <c r="G133" s="10"/>
      <c r="H133" s="10"/>
      <c r="I133" s="10"/>
      <c r="J133" s="10"/>
      <c r="K133" s="10"/>
      <c r="L133" s="10"/>
      <c r="M133" s="10"/>
      <c r="N133" s="10"/>
      <c r="P133" s="10"/>
      <c r="Q133" s="10"/>
      <c r="R133" s="10"/>
      <c r="S133" s="10"/>
    </row>
    <row r="134" spans="7:19" x14ac:dyDescent="0.15">
      <c r="G134" s="10"/>
      <c r="H134" s="10"/>
      <c r="I134" s="10"/>
      <c r="J134" s="10"/>
      <c r="K134" s="10"/>
      <c r="L134" s="10"/>
      <c r="M134" s="10"/>
      <c r="N134" s="10"/>
      <c r="P134" s="10"/>
      <c r="Q134" s="10"/>
      <c r="R134" s="10"/>
      <c r="S134" s="10"/>
    </row>
    <row r="135" spans="7:19" x14ac:dyDescent="0.15">
      <c r="G135" s="10"/>
      <c r="H135" s="10"/>
      <c r="I135" s="10"/>
      <c r="J135" s="10"/>
      <c r="K135" s="10"/>
      <c r="L135" s="10"/>
      <c r="M135" s="10"/>
      <c r="N135" s="10"/>
      <c r="P135" s="10"/>
      <c r="Q135" s="10"/>
      <c r="R135" s="10"/>
      <c r="S135" s="10"/>
    </row>
    <row r="136" spans="7:19" x14ac:dyDescent="0.15">
      <c r="G136" s="10"/>
      <c r="H136" s="10"/>
      <c r="I136" s="10"/>
      <c r="J136" s="10"/>
      <c r="K136" s="10"/>
      <c r="L136" s="10"/>
      <c r="M136" s="10"/>
      <c r="N136" s="10"/>
      <c r="P136" s="10"/>
      <c r="Q136" s="10"/>
      <c r="R136" s="10"/>
      <c r="S136" s="10"/>
    </row>
    <row r="137" spans="7:19" x14ac:dyDescent="0.15">
      <c r="G137" s="10"/>
      <c r="H137" s="10"/>
      <c r="I137" s="10"/>
      <c r="J137" s="10"/>
      <c r="K137" s="10"/>
      <c r="L137" s="10"/>
      <c r="M137" s="10"/>
      <c r="N137" s="10"/>
      <c r="P137" s="10"/>
      <c r="Q137" s="10"/>
      <c r="R137" s="10"/>
      <c r="S137" s="10"/>
    </row>
    <row r="138" spans="7:19" x14ac:dyDescent="0.15">
      <c r="G138" s="10"/>
      <c r="H138" s="10"/>
      <c r="I138" s="10"/>
      <c r="J138" s="10"/>
      <c r="K138" s="10"/>
      <c r="L138" s="10"/>
      <c r="M138" s="10"/>
      <c r="N138" s="10"/>
      <c r="P138" s="10"/>
      <c r="Q138" s="10"/>
      <c r="R138" s="10"/>
      <c r="S138" s="10"/>
    </row>
    <row r="139" spans="7:19" x14ac:dyDescent="0.15">
      <c r="G139" s="10"/>
      <c r="H139" s="10"/>
      <c r="I139" s="10"/>
      <c r="J139" s="10"/>
      <c r="K139" s="10"/>
      <c r="L139" s="10"/>
      <c r="M139" s="10"/>
      <c r="N139" s="10"/>
      <c r="P139" s="10"/>
      <c r="Q139" s="10"/>
      <c r="R139" s="10"/>
      <c r="S139" s="10"/>
    </row>
    <row r="140" spans="7:19" x14ac:dyDescent="0.15">
      <c r="G140" s="10"/>
      <c r="H140" s="10"/>
      <c r="I140" s="10"/>
      <c r="J140" s="10"/>
      <c r="K140" s="10"/>
      <c r="L140" s="10"/>
      <c r="M140" s="10"/>
      <c r="N140" s="10"/>
      <c r="P140" s="10"/>
      <c r="Q140" s="10"/>
      <c r="R140" s="10"/>
      <c r="S140" s="10"/>
    </row>
    <row r="141" spans="7:19" x14ac:dyDescent="0.15">
      <c r="G141" s="10"/>
      <c r="H141" s="10"/>
      <c r="I141" s="10"/>
      <c r="J141" s="10"/>
      <c r="K141" s="10"/>
      <c r="L141" s="10"/>
      <c r="M141" s="10"/>
      <c r="N141" s="10"/>
      <c r="P141" s="10"/>
      <c r="Q141" s="10"/>
      <c r="R141" s="10"/>
      <c r="S141" s="10"/>
    </row>
    <row r="142" spans="7:19" x14ac:dyDescent="0.15">
      <c r="G142" s="10"/>
      <c r="H142" s="10"/>
      <c r="I142" s="10"/>
      <c r="J142" s="10"/>
      <c r="K142" s="10"/>
      <c r="L142" s="10"/>
      <c r="M142" s="10"/>
      <c r="N142" s="10"/>
      <c r="P142" s="10"/>
      <c r="Q142" s="10"/>
      <c r="R142" s="10"/>
      <c r="S142" s="10"/>
    </row>
    <row r="143" spans="7:19" x14ac:dyDescent="0.15">
      <c r="G143" s="10"/>
      <c r="H143" s="10"/>
      <c r="I143" s="10"/>
      <c r="J143" s="10"/>
      <c r="K143" s="10"/>
      <c r="L143" s="10"/>
      <c r="M143" s="10"/>
      <c r="N143" s="10"/>
      <c r="P143" s="10"/>
      <c r="Q143" s="10"/>
      <c r="R143" s="10"/>
      <c r="S143" s="10"/>
    </row>
    <row r="144" spans="7:19" x14ac:dyDescent="0.15">
      <c r="G144" s="10"/>
      <c r="H144" s="10"/>
      <c r="I144" s="10"/>
      <c r="J144" s="10"/>
      <c r="K144" s="10"/>
      <c r="L144" s="10"/>
      <c r="M144" s="10"/>
      <c r="N144" s="10"/>
      <c r="P144" s="10"/>
      <c r="Q144" s="10"/>
      <c r="R144" s="10"/>
      <c r="S144" s="10"/>
    </row>
    <row r="145" spans="7:19" x14ac:dyDescent="0.15">
      <c r="G145" s="10"/>
      <c r="H145" s="10"/>
      <c r="I145" s="10"/>
      <c r="J145" s="10"/>
      <c r="K145" s="10"/>
      <c r="L145" s="10"/>
      <c r="M145" s="10"/>
      <c r="N145" s="10"/>
      <c r="P145" s="10"/>
      <c r="Q145" s="10"/>
      <c r="R145" s="10"/>
      <c r="S145" s="10"/>
    </row>
    <row r="146" spans="7:19" x14ac:dyDescent="0.15">
      <c r="G146" s="10"/>
      <c r="H146" s="10"/>
      <c r="I146" s="10"/>
      <c r="J146" s="10"/>
      <c r="K146" s="10"/>
      <c r="L146" s="10"/>
      <c r="M146" s="10"/>
      <c r="N146" s="10"/>
      <c r="P146" s="10"/>
      <c r="Q146" s="10"/>
      <c r="R146" s="10"/>
      <c r="S146" s="10"/>
    </row>
    <row r="147" spans="7:19" x14ac:dyDescent="0.15">
      <c r="G147" s="10"/>
      <c r="H147" s="10"/>
      <c r="I147" s="10"/>
      <c r="J147" s="10"/>
      <c r="K147" s="10"/>
      <c r="L147" s="10"/>
      <c r="M147" s="10"/>
      <c r="N147" s="10"/>
      <c r="P147" s="10"/>
      <c r="Q147" s="10"/>
      <c r="R147" s="10"/>
      <c r="S147" s="10"/>
    </row>
  </sheetData>
  <mergeCells count="30">
    <mergeCell ref="B28:C28"/>
    <mergeCell ref="B63:C63"/>
    <mergeCell ref="X78:AB78"/>
    <mergeCell ref="D87:H87"/>
    <mergeCell ref="I87:M87"/>
    <mergeCell ref="N87:R87"/>
    <mergeCell ref="S87:W87"/>
    <mergeCell ref="X87:AB87"/>
    <mergeCell ref="D66:H66"/>
    <mergeCell ref="I66:M66"/>
    <mergeCell ref="N66:R66"/>
    <mergeCell ref="S66:W66"/>
    <mergeCell ref="D78:H78"/>
    <mergeCell ref="I78:M78"/>
    <mergeCell ref="N78:R78"/>
    <mergeCell ref="S78:W78"/>
    <mergeCell ref="X43:AB43"/>
    <mergeCell ref="D52:H52"/>
    <mergeCell ref="I52:M52"/>
    <mergeCell ref="N52:R52"/>
    <mergeCell ref="S52:W52"/>
    <mergeCell ref="X52:AB52"/>
    <mergeCell ref="I31:M31"/>
    <mergeCell ref="N31:R31"/>
    <mergeCell ref="D31:H31"/>
    <mergeCell ref="S31:W31"/>
    <mergeCell ref="D43:H43"/>
    <mergeCell ref="I43:M43"/>
    <mergeCell ref="N43:R43"/>
    <mergeCell ref="S43:W43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BA30-3741-A24E-A4D3-1752FAFBFB2C}">
  <dimension ref="B1:AC147"/>
  <sheetViews>
    <sheetView topLeftCell="A25" workbookViewId="0">
      <selection activeCell="G70" sqref="G70"/>
    </sheetView>
  </sheetViews>
  <sheetFormatPr baseColWidth="10" defaultRowHeight="13" x14ac:dyDescent="0.15"/>
  <cols>
    <col min="4" max="4" width="11.1640625" bestFit="1" customWidth="1"/>
    <col min="7" max="7" width="10.83203125" style="7"/>
    <col min="11" max="11" width="10.83203125" style="7"/>
    <col min="14" max="14" width="10.83203125" style="7"/>
    <col min="15" max="15" width="10.83203125" style="10"/>
    <col min="18" max="18" width="10.83203125" style="7"/>
  </cols>
  <sheetData>
    <row r="1" spans="2:24" x14ac:dyDescent="0.15">
      <c r="D1" s="10"/>
      <c r="E1" s="10"/>
      <c r="F1" s="10"/>
      <c r="G1" s="10"/>
      <c r="H1" s="10"/>
      <c r="I1" s="10"/>
      <c r="J1" s="13"/>
      <c r="K1" s="10"/>
      <c r="L1" s="10"/>
      <c r="M1" s="10"/>
      <c r="N1" s="10" t="s">
        <v>34</v>
      </c>
      <c r="P1" s="10"/>
      <c r="Q1" s="10"/>
      <c r="R1" s="10"/>
      <c r="S1" s="10"/>
      <c r="T1" s="10"/>
    </row>
    <row r="2" spans="2:24" x14ac:dyDescent="0.15">
      <c r="D2" s="10"/>
      <c r="E2" s="10"/>
      <c r="F2" s="10"/>
      <c r="G2" s="10"/>
      <c r="H2" s="10"/>
      <c r="I2" s="10"/>
      <c r="J2" s="13"/>
      <c r="K2" s="10"/>
      <c r="L2" s="10"/>
      <c r="M2" s="10"/>
      <c r="N2" s="10"/>
      <c r="P2" s="10"/>
      <c r="Q2" s="10"/>
      <c r="R2" s="10"/>
      <c r="S2" s="10"/>
      <c r="T2" s="10"/>
    </row>
    <row r="3" spans="2:24" x14ac:dyDescent="0.15">
      <c r="D3" s="10"/>
      <c r="E3" s="10"/>
      <c r="F3" s="10"/>
      <c r="G3" s="10"/>
      <c r="H3" s="10"/>
      <c r="I3" s="10"/>
      <c r="J3" s="13"/>
      <c r="K3" s="10"/>
      <c r="L3" s="10"/>
      <c r="M3" s="10"/>
      <c r="N3" t="s">
        <v>16</v>
      </c>
      <c r="O3" s="14" t="s">
        <v>40</v>
      </c>
      <c r="P3" s="10" t="s">
        <v>41</v>
      </c>
      <c r="Q3" s="10" t="s">
        <v>18</v>
      </c>
      <c r="R3" s="13" t="s">
        <v>39</v>
      </c>
      <c r="S3" s="10"/>
      <c r="T3" s="10"/>
    </row>
    <row r="4" spans="2:24" x14ac:dyDescent="0.15">
      <c r="D4" s="10"/>
      <c r="E4" s="10"/>
      <c r="F4" s="10"/>
      <c r="G4" s="10"/>
      <c r="H4" s="10"/>
      <c r="I4" s="10"/>
      <c r="J4" s="13"/>
      <c r="K4" s="10"/>
      <c r="L4" s="10"/>
      <c r="M4" s="10"/>
      <c r="N4">
        <v>38.228000000000002</v>
      </c>
      <c r="O4" s="14">
        <v>106.01</v>
      </c>
      <c r="P4" s="10">
        <f>O4-Q4</f>
        <v>24.26100000000001</v>
      </c>
      <c r="Q4" s="10">
        <v>81.748999999999995</v>
      </c>
      <c r="R4" s="10">
        <f>SUM(N4,P4,Q4)</f>
        <v>144.238</v>
      </c>
      <c r="S4" s="10"/>
      <c r="T4" s="10"/>
    </row>
    <row r="5" spans="2:24" x14ac:dyDescent="0.15">
      <c r="D5" s="10"/>
      <c r="E5" s="10"/>
      <c r="F5" s="10"/>
      <c r="G5" s="10"/>
      <c r="H5" s="10"/>
      <c r="I5" s="10"/>
      <c r="J5" s="13"/>
      <c r="K5" s="10"/>
      <c r="L5" s="10"/>
      <c r="M5" s="10"/>
      <c r="N5" s="10">
        <v>30.59</v>
      </c>
      <c r="O5" s="14">
        <v>103.849</v>
      </c>
      <c r="P5" s="10">
        <f t="shared" ref="P5:P7" si="0">O5-Q5</f>
        <v>23.564999999999998</v>
      </c>
      <c r="Q5" s="10">
        <v>80.284000000000006</v>
      </c>
      <c r="R5" s="10">
        <f t="shared" ref="R5:R7" si="1">SUM(N5,P5,Q5)</f>
        <v>134.43900000000002</v>
      </c>
      <c r="S5" s="10"/>
      <c r="T5" s="10"/>
    </row>
    <row r="6" spans="2:24" x14ac:dyDescent="0.15">
      <c r="D6" s="10"/>
      <c r="E6" s="10"/>
      <c r="F6" s="10"/>
      <c r="G6" s="10"/>
      <c r="H6" s="10"/>
      <c r="I6" s="10"/>
      <c r="J6" s="13"/>
      <c r="K6" s="10"/>
      <c r="L6" s="10"/>
      <c r="M6" s="10"/>
      <c r="N6">
        <v>30.568999999999999</v>
      </c>
      <c r="O6" s="14">
        <v>105.39</v>
      </c>
      <c r="P6" s="10">
        <f t="shared" si="0"/>
        <v>24.129999999999995</v>
      </c>
      <c r="Q6" s="10">
        <v>81.260000000000005</v>
      </c>
      <c r="R6" s="10">
        <f t="shared" si="1"/>
        <v>135.959</v>
      </c>
      <c r="S6" s="10"/>
      <c r="T6" s="10"/>
    </row>
    <row r="7" spans="2:24" ht="20" x14ac:dyDescent="0.2">
      <c r="B7" s="20" t="s">
        <v>25</v>
      </c>
      <c r="D7" s="10"/>
      <c r="E7" s="10"/>
      <c r="F7" s="10"/>
      <c r="G7" s="10"/>
      <c r="H7" s="10"/>
      <c r="I7" s="10"/>
      <c r="J7" s="13"/>
      <c r="K7" s="10"/>
      <c r="L7" s="10"/>
      <c r="M7" s="10"/>
      <c r="N7">
        <v>30.541</v>
      </c>
      <c r="O7" s="14">
        <v>105.577</v>
      </c>
      <c r="P7" s="10">
        <f t="shared" si="0"/>
        <v>24.798000000000002</v>
      </c>
      <c r="Q7" s="10">
        <v>80.778999999999996</v>
      </c>
      <c r="R7" s="10">
        <f t="shared" si="1"/>
        <v>136.11799999999999</v>
      </c>
      <c r="S7" s="10"/>
      <c r="T7" s="10"/>
    </row>
    <row r="8" spans="2:24" x14ac:dyDescent="0.15">
      <c r="D8" s="10"/>
      <c r="E8" s="10"/>
      <c r="F8" s="10"/>
      <c r="G8" s="10"/>
      <c r="H8" s="10"/>
      <c r="I8" s="10"/>
      <c r="J8" s="13"/>
      <c r="K8" s="10"/>
      <c r="L8" s="10"/>
      <c r="M8" s="10"/>
      <c r="N8" s="10"/>
      <c r="P8" s="10"/>
      <c r="Q8" s="10"/>
      <c r="R8" s="10"/>
      <c r="S8" s="10"/>
      <c r="T8" s="10"/>
    </row>
    <row r="9" spans="2:24" x14ac:dyDescent="0.15">
      <c r="G9" s="10"/>
      <c r="H9" s="10"/>
      <c r="I9" s="10"/>
      <c r="J9" s="13"/>
      <c r="K9" s="10"/>
      <c r="L9" s="10"/>
      <c r="M9" s="10"/>
      <c r="N9" s="10"/>
      <c r="P9" s="10"/>
      <c r="Q9" s="10"/>
      <c r="R9" s="10"/>
      <c r="S9" s="10"/>
      <c r="T9" s="10"/>
    </row>
    <row r="10" spans="2:24" x14ac:dyDescent="0.15">
      <c r="G10" s="10"/>
      <c r="H10" s="10"/>
      <c r="I10" s="10"/>
      <c r="J10" s="13"/>
      <c r="K10" s="10"/>
      <c r="L10" s="10"/>
      <c r="M10" s="10"/>
      <c r="N10" s="10"/>
      <c r="P10" s="10"/>
      <c r="Q10" s="10"/>
      <c r="R10" s="10"/>
      <c r="S10" s="10"/>
      <c r="T10" s="10"/>
    </row>
    <row r="11" spans="2:24" x14ac:dyDescent="0.15">
      <c r="G11" s="10"/>
      <c r="H11" s="10"/>
      <c r="I11" s="10"/>
      <c r="J11" s="13"/>
      <c r="K11" s="10"/>
      <c r="L11" s="10"/>
      <c r="M11" s="10"/>
      <c r="N11" s="10"/>
      <c r="P11" s="10"/>
      <c r="Q11" s="10"/>
      <c r="R11" s="10"/>
      <c r="S11" s="10"/>
      <c r="T11" s="10"/>
    </row>
    <row r="12" spans="2:24" x14ac:dyDescent="0.15">
      <c r="G12" s="10"/>
      <c r="H12" s="10"/>
      <c r="I12" s="10"/>
      <c r="J12" s="13"/>
      <c r="K12" s="10"/>
      <c r="L12" s="10"/>
      <c r="M12" s="10"/>
      <c r="N12" s="10"/>
      <c r="P12" s="10"/>
      <c r="Q12" s="10"/>
      <c r="R12" s="10"/>
      <c r="S12" s="10"/>
      <c r="T12" s="10"/>
    </row>
    <row r="13" spans="2:24" x14ac:dyDescent="0.15">
      <c r="D13" t="s">
        <v>16</v>
      </c>
      <c r="E13" s="14" t="s">
        <v>40</v>
      </c>
      <c r="F13" s="10" t="s">
        <v>41</v>
      </c>
      <c r="G13" s="10" t="s">
        <v>18</v>
      </c>
      <c r="H13" s="13" t="s">
        <v>39</v>
      </c>
      <c r="J13" s="13"/>
      <c r="K13" s="10"/>
      <c r="L13" s="10"/>
      <c r="M13" s="10"/>
      <c r="N13" s="10"/>
      <c r="P13" s="10"/>
      <c r="Q13" s="10"/>
      <c r="R13" s="10"/>
      <c r="S13" s="10"/>
      <c r="T13" s="10" t="s">
        <v>37</v>
      </c>
    </row>
    <row r="14" spans="2:24" x14ac:dyDescent="0.15">
      <c r="C14" t="s">
        <v>34</v>
      </c>
      <c r="D14">
        <f>AVERAGE(N4:N7)</f>
        <v>32.481999999999999</v>
      </c>
      <c r="E14">
        <f>AVERAGE(O4:O7)</f>
        <v>105.20650000000001</v>
      </c>
      <c r="F14">
        <f t="shared" ref="F14:H14" si="2">AVERAGE(P4:P7)</f>
        <v>24.188500000000001</v>
      </c>
      <c r="G14">
        <f t="shared" si="2"/>
        <v>81.018000000000001</v>
      </c>
      <c r="H14">
        <f t="shared" si="2"/>
        <v>137.6885</v>
      </c>
      <c r="J14" s="13"/>
      <c r="K14" s="10"/>
      <c r="L14" s="10"/>
      <c r="M14" s="10"/>
      <c r="N14" s="10"/>
      <c r="P14" s="10"/>
      <c r="Q14" s="10"/>
      <c r="R14" s="10"/>
      <c r="S14" s="10"/>
      <c r="T14" s="10"/>
    </row>
    <row r="15" spans="2:24" x14ac:dyDescent="0.15">
      <c r="C15" t="s">
        <v>35</v>
      </c>
      <c r="E15" s="14"/>
      <c r="F15" s="10">
        <f t="shared" ref="F15:F16" si="3">E15-G15</f>
        <v>0</v>
      </c>
      <c r="G15" s="10"/>
      <c r="H15" s="10">
        <f>SUM(D15,F15,G15)</f>
        <v>0</v>
      </c>
      <c r="J15" s="13"/>
      <c r="K15" s="10"/>
      <c r="L15" s="10"/>
      <c r="M15" s="10"/>
      <c r="N15" s="10"/>
      <c r="P15" s="10"/>
      <c r="Q15" s="10"/>
      <c r="R15" s="10"/>
      <c r="S15" s="10"/>
      <c r="T15" s="10"/>
    </row>
    <row r="16" spans="2:24" x14ac:dyDescent="0.15">
      <c r="C16" t="s">
        <v>36</v>
      </c>
      <c r="E16" s="14"/>
      <c r="F16" s="10">
        <f t="shared" si="3"/>
        <v>0</v>
      </c>
      <c r="G16" s="10"/>
      <c r="H16" s="10">
        <f>SUM(D16,F16,G16)</f>
        <v>0</v>
      </c>
      <c r="J16" s="13"/>
      <c r="K16" s="10"/>
      <c r="L16" s="10"/>
      <c r="M16" s="10"/>
      <c r="N16" s="10"/>
      <c r="P16" s="10"/>
      <c r="Q16" s="10"/>
      <c r="R16" s="10"/>
      <c r="S16" s="10"/>
      <c r="T16" t="s">
        <v>16</v>
      </c>
      <c r="U16" s="14" t="s">
        <v>40</v>
      </c>
      <c r="V16" s="10" t="s">
        <v>41</v>
      </c>
      <c r="W16" s="10" t="s">
        <v>18</v>
      </c>
      <c r="X16" s="13" t="s">
        <v>39</v>
      </c>
    </row>
    <row r="17" spans="2:29" ht="16" x14ac:dyDescent="0.2">
      <c r="C17" s="16" t="s">
        <v>37</v>
      </c>
      <c r="D17" s="16">
        <f>AVERAGE(T17:T20)</f>
        <v>270.67775</v>
      </c>
      <c r="E17" s="16">
        <f t="shared" ref="E17:G17" si="4">AVERAGE(U17:U20)</f>
        <v>701.81299999999999</v>
      </c>
      <c r="F17" s="16">
        <f t="shared" si="4"/>
        <v>129.29</v>
      </c>
      <c r="G17" s="16">
        <f t="shared" si="4"/>
        <v>572.52300000000002</v>
      </c>
      <c r="H17" s="17">
        <f>SUM(D17,F17,G17)</f>
        <v>972.49075000000005</v>
      </c>
      <c r="J17" s="13"/>
      <c r="K17" s="10"/>
      <c r="L17" s="10"/>
      <c r="M17" s="10"/>
      <c r="N17" s="10"/>
      <c r="P17" s="10"/>
      <c r="Q17" s="10"/>
      <c r="R17" s="10"/>
      <c r="S17" s="10"/>
      <c r="T17">
        <v>270.05200000000002</v>
      </c>
      <c r="U17" s="14">
        <v>706.41399999999999</v>
      </c>
      <c r="V17" s="10">
        <f>U17-W17</f>
        <v>130.78399999999999</v>
      </c>
      <c r="W17" s="10">
        <v>575.63</v>
      </c>
      <c r="X17" s="10">
        <f>SUM(T17,V17,W17)</f>
        <v>976.46600000000001</v>
      </c>
    </row>
    <row r="18" spans="2:29" x14ac:dyDescent="0.15">
      <c r="G18" s="10"/>
      <c r="H18" s="10"/>
      <c r="I18" s="10"/>
      <c r="J18" s="13"/>
      <c r="K18" s="10"/>
      <c r="L18" s="10"/>
      <c r="M18" s="10"/>
      <c r="N18" s="10"/>
      <c r="P18" s="10"/>
      <c r="Q18" s="10"/>
      <c r="R18" s="10"/>
      <c r="S18" s="10"/>
      <c r="T18" s="10">
        <v>270.51400000000001</v>
      </c>
      <c r="U18" s="14">
        <v>698.50400000000002</v>
      </c>
      <c r="V18" s="10">
        <f t="shared" ref="V18:V20" si="5">U18-W18</f>
        <v>127.73000000000002</v>
      </c>
      <c r="W18" s="10">
        <v>570.774</v>
      </c>
      <c r="X18" s="10">
        <f t="shared" ref="X18:X20" si="6">SUM(T18,V18,W18)</f>
        <v>969.01800000000003</v>
      </c>
    </row>
    <row r="19" spans="2:29" x14ac:dyDescent="0.15">
      <c r="G19" s="10"/>
      <c r="H19" s="10"/>
      <c r="I19" s="10"/>
      <c r="J19" s="13"/>
      <c r="K19" s="10"/>
      <c r="L19" s="10"/>
      <c r="M19" s="10"/>
      <c r="N19" s="10"/>
      <c r="O19" s="10" t="s">
        <v>32</v>
      </c>
      <c r="P19" s="10" t="s">
        <v>33</v>
      </c>
      <c r="Q19" s="10"/>
      <c r="R19" s="10"/>
      <c r="S19" s="10"/>
      <c r="T19">
        <v>270.423</v>
      </c>
      <c r="U19" s="14">
        <v>697.80499999999995</v>
      </c>
      <c r="V19" s="10">
        <f t="shared" si="5"/>
        <v>128.48299999999995</v>
      </c>
      <c r="W19" s="10">
        <v>569.322</v>
      </c>
      <c r="X19" s="10">
        <f t="shared" si="6"/>
        <v>968.22799999999995</v>
      </c>
    </row>
    <row r="20" spans="2:29" x14ac:dyDescent="0.15">
      <c r="G20" s="10"/>
      <c r="H20" s="10"/>
      <c r="I20" s="10"/>
      <c r="J20" s="13"/>
      <c r="K20" s="10"/>
      <c r="L20" s="10"/>
      <c r="M20" s="10"/>
      <c r="N20" s="10"/>
      <c r="O20" s="10">
        <v>50000</v>
      </c>
      <c r="P20" s="10">
        <v>3140794</v>
      </c>
      <c r="Q20" s="10"/>
      <c r="R20" s="10"/>
      <c r="S20" s="10"/>
      <c r="T20">
        <v>271.72199999999998</v>
      </c>
      <c r="U20" s="14">
        <v>704.529</v>
      </c>
      <c r="V20" s="10">
        <f t="shared" si="5"/>
        <v>130.16300000000001</v>
      </c>
      <c r="W20" s="10">
        <v>574.36599999999999</v>
      </c>
      <c r="X20" s="10">
        <f t="shared" si="6"/>
        <v>976.25099999999998</v>
      </c>
    </row>
    <row r="21" spans="2:29" x14ac:dyDescent="0.15">
      <c r="G21" s="10"/>
      <c r="H21" s="10"/>
      <c r="I21" s="10"/>
      <c r="J21" s="13"/>
      <c r="K21" s="10"/>
      <c r="L21" s="10"/>
      <c r="M21" s="10"/>
      <c r="N21" s="10"/>
      <c r="O21" s="10">
        <v>100000</v>
      </c>
      <c r="P21" s="10">
        <v>6058452</v>
      </c>
      <c r="Q21" s="10"/>
      <c r="R21" s="10"/>
      <c r="S21" s="10"/>
      <c r="T21" s="10"/>
    </row>
    <row r="22" spans="2:29" x14ac:dyDescent="0.15">
      <c r="G22" s="10"/>
      <c r="H22" s="10"/>
      <c r="I22" s="10"/>
      <c r="J22" s="13"/>
      <c r="K22" s="10"/>
      <c r="L22" s="10"/>
      <c r="M22" s="10"/>
      <c r="N22" s="10"/>
      <c r="O22" s="10">
        <v>200000</v>
      </c>
      <c r="P22" s="10">
        <v>10817434</v>
      </c>
      <c r="Q22" s="10"/>
      <c r="R22" s="10"/>
      <c r="S22" s="10"/>
      <c r="T22" s="10"/>
    </row>
    <row r="23" spans="2:29" x14ac:dyDescent="0.15">
      <c r="G23" s="10"/>
      <c r="H23" s="10"/>
      <c r="I23" s="10"/>
      <c r="J23" s="13"/>
      <c r="K23" s="10"/>
      <c r="L23" s="10"/>
      <c r="M23" s="10"/>
      <c r="N23" s="10"/>
      <c r="O23" s="10" t="s">
        <v>38</v>
      </c>
      <c r="P23" s="10">
        <v>21492659</v>
      </c>
      <c r="Q23" s="10"/>
      <c r="R23" s="10"/>
      <c r="S23" s="10"/>
      <c r="T23" s="10"/>
    </row>
    <row r="24" spans="2:29" x14ac:dyDescent="0.15">
      <c r="G24" s="10"/>
      <c r="H24" s="10"/>
      <c r="J24" s="21"/>
      <c r="K24" s="10"/>
      <c r="L24" s="10"/>
      <c r="M24" s="10"/>
      <c r="N24" s="10"/>
      <c r="P24" s="10"/>
      <c r="Q24" s="10"/>
      <c r="R24" s="10"/>
      <c r="S24" s="10"/>
    </row>
    <row r="25" spans="2:29" x14ac:dyDescent="0.15">
      <c r="G25" s="10"/>
      <c r="H25" s="10"/>
      <c r="J25" s="21"/>
      <c r="K25" s="10"/>
      <c r="L25" s="10"/>
      <c r="M25" s="10"/>
      <c r="N25" s="10"/>
      <c r="P25" s="10"/>
      <c r="Q25" s="10"/>
      <c r="R25" s="10"/>
      <c r="S25" s="10"/>
    </row>
    <row r="26" spans="2:29" s="18" customFormat="1" ht="14" customHeight="1" x14ac:dyDescent="0.15">
      <c r="G26" s="19"/>
      <c r="H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2:29" x14ac:dyDescent="0.15">
      <c r="G27" s="10"/>
      <c r="H27" s="10"/>
      <c r="K27" s="10"/>
      <c r="L27" s="10"/>
      <c r="M27" s="10"/>
      <c r="N27" s="10"/>
      <c r="P27" s="10"/>
      <c r="Q27" s="10"/>
      <c r="R27" s="10"/>
      <c r="S27" s="10"/>
    </row>
    <row r="28" spans="2:29" ht="20" x14ac:dyDescent="0.2">
      <c r="B28" s="28" t="s">
        <v>45</v>
      </c>
      <c r="C28" s="28"/>
      <c r="G28" s="10"/>
      <c r="H28" s="10"/>
      <c r="K28" s="10"/>
      <c r="L28" s="10"/>
      <c r="M28" s="10"/>
      <c r="N28" s="10"/>
      <c r="P28" s="10"/>
      <c r="Q28" s="10"/>
      <c r="R28" s="10"/>
      <c r="S28" s="10"/>
    </row>
    <row r="29" spans="2:29" x14ac:dyDescent="0.15">
      <c r="G29" s="10"/>
      <c r="H29" s="10"/>
      <c r="K29" s="10"/>
      <c r="L29" s="10"/>
      <c r="M29" s="10"/>
      <c r="N29" s="10"/>
      <c r="P29" s="10"/>
      <c r="Q29" s="10"/>
      <c r="R29" s="10"/>
      <c r="S29" s="10"/>
    </row>
    <row r="30" spans="2:29" x14ac:dyDescent="0.15">
      <c r="G30" s="10"/>
      <c r="H30" s="10"/>
      <c r="K30" s="10"/>
      <c r="L30" s="10"/>
      <c r="M30" s="10"/>
      <c r="N30" s="10"/>
      <c r="P30" s="10"/>
      <c r="Q30" s="10"/>
      <c r="R30" s="10"/>
      <c r="S30" s="10"/>
    </row>
    <row r="31" spans="2:29" x14ac:dyDescent="0.15">
      <c r="D31" s="26" t="s">
        <v>14</v>
      </c>
      <c r="E31" s="26"/>
      <c r="F31" s="26"/>
      <c r="G31" s="26"/>
      <c r="H31" s="27"/>
      <c r="I31" s="26" t="s">
        <v>13</v>
      </c>
      <c r="J31" s="26"/>
      <c r="K31" s="26"/>
      <c r="L31" s="26"/>
      <c r="M31" s="27"/>
      <c r="N31" s="26" t="s">
        <v>12</v>
      </c>
      <c r="O31" s="26"/>
      <c r="P31" s="26"/>
      <c r="Q31" s="26"/>
      <c r="R31" s="27"/>
      <c r="S31" s="26" t="s">
        <v>11</v>
      </c>
      <c r="T31" s="26"/>
      <c r="U31" s="26"/>
      <c r="V31" s="26"/>
      <c r="W31" s="27"/>
      <c r="AC31" s="10"/>
    </row>
    <row r="32" spans="2:29" x14ac:dyDescent="0.15">
      <c r="D32" s="11" t="s">
        <v>16</v>
      </c>
      <c r="E32" s="11" t="s">
        <v>42</v>
      </c>
      <c r="F32" s="11" t="s">
        <v>41</v>
      </c>
      <c r="G32" s="11" t="s">
        <v>18</v>
      </c>
      <c r="H32" s="12" t="s">
        <v>39</v>
      </c>
      <c r="I32" s="11" t="s">
        <v>16</v>
      </c>
      <c r="J32" s="11" t="s">
        <v>42</v>
      </c>
      <c r="K32" s="11" t="s">
        <v>41</v>
      </c>
      <c r="L32" s="11" t="s">
        <v>18</v>
      </c>
      <c r="M32" s="12" t="s">
        <v>39</v>
      </c>
      <c r="N32" s="11" t="s">
        <v>16</v>
      </c>
      <c r="O32" s="11" t="s">
        <v>42</v>
      </c>
      <c r="P32" s="11" t="s">
        <v>41</v>
      </c>
      <c r="Q32" s="11" t="s">
        <v>18</v>
      </c>
      <c r="R32" s="12" t="s">
        <v>39</v>
      </c>
      <c r="S32" s="11" t="s">
        <v>16</v>
      </c>
      <c r="T32" s="11" t="s">
        <v>42</v>
      </c>
      <c r="U32" s="11" t="s">
        <v>41</v>
      </c>
      <c r="V32" s="11" t="s">
        <v>18</v>
      </c>
      <c r="W32" s="12" t="s">
        <v>39</v>
      </c>
      <c r="AC32" s="10"/>
    </row>
    <row r="33" spans="3:29" x14ac:dyDescent="0.15">
      <c r="C33" t="s">
        <v>34</v>
      </c>
      <c r="D33" s="10">
        <v>8.2999999999999998E-5</v>
      </c>
      <c r="E33" s="15">
        <v>0.58299999999999996</v>
      </c>
      <c r="F33" s="10">
        <f>E33-G33</f>
        <v>0.44399999999999995</v>
      </c>
      <c r="G33" s="10">
        <v>0.13900000000000001</v>
      </c>
      <c r="H33" s="12">
        <f>SUM(D33,F33,G33)</f>
        <v>0.58308300000000002</v>
      </c>
      <c r="I33" s="10">
        <v>1.1E-4</v>
      </c>
      <c r="J33" s="15">
        <v>2.1640000000000001</v>
      </c>
      <c r="K33" s="10">
        <f>J33-L33</f>
        <v>2.0250000000000004</v>
      </c>
      <c r="L33" s="10">
        <v>0.13900000000000001</v>
      </c>
      <c r="M33" s="12">
        <f>SUM(I33,K33,L33)</f>
        <v>2.16411</v>
      </c>
      <c r="N33" s="10">
        <v>8.1000000000000004E-5</v>
      </c>
      <c r="O33" s="15">
        <v>0.505</v>
      </c>
      <c r="P33" s="10">
        <f>O33-Q33</f>
        <v>0.36599999999999999</v>
      </c>
      <c r="Q33" s="10">
        <v>0.13900000000000001</v>
      </c>
      <c r="R33" s="12">
        <f>SUM(N33,P33,Q33)</f>
        <v>0.505081</v>
      </c>
      <c r="S33" s="10">
        <v>7.4999999999999993E-5</v>
      </c>
      <c r="T33" s="15">
        <v>2.1549999999999998</v>
      </c>
      <c r="U33" s="10">
        <f>T33-V33</f>
        <v>2.016</v>
      </c>
      <c r="V33" s="10">
        <v>0.13900000000000001</v>
      </c>
      <c r="W33" s="12">
        <f>SUM(S33,U33,V33)</f>
        <v>2.1550750000000001</v>
      </c>
      <c r="AC33" s="10"/>
    </row>
    <row r="34" spans="3:29" x14ac:dyDescent="0.15">
      <c r="C34" t="s">
        <v>35</v>
      </c>
      <c r="D34" s="10">
        <v>7.8999999999999996E-5</v>
      </c>
      <c r="E34" s="15">
        <v>1.7210000000000001</v>
      </c>
      <c r="F34" s="10">
        <f t="shared" ref="F34:F36" si="7">E34-G34</f>
        <v>1.4380000000000002</v>
      </c>
      <c r="G34" s="10">
        <v>0.28299999999999997</v>
      </c>
      <c r="H34" s="12">
        <f t="shared" ref="H34:H36" si="8">SUM(D34,F34,G34)</f>
        <v>1.721079</v>
      </c>
      <c r="I34" s="10">
        <v>7.7999999999999999E-5</v>
      </c>
      <c r="J34" s="15">
        <v>7.4980000000000002</v>
      </c>
      <c r="K34" s="10">
        <f t="shared" ref="K34:K36" si="9">J34-L34</f>
        <v>7.2149999999999999</v>
      </c>
      <c r="L34" s="10">
        <v>0.28299999999999997</v>
      </c>
      <c r="M34" s="12">
        <f t="shared" ref="M34:M36" si="10">SUM(I34,K34,L34)</f>
        <v>7.4980780000000005</v>
      </c>
      <c r="N34" s="10">
        <v>7.8999999999999996E-5</v>
      </c>
      <c r="O34" s="15">
        <v>1.4419999999999999</v>
      </c>
      <c r="P34" s="10">
        <f t="shared" ref="P34:P36" si="11">O34-Q34</f>
        <v>1.1559999999999999</v>
      </c>
      <c r="Q34" s="10">
        <v>0.28599999999999998</v>
      </c>
      <c r="R34" s="12">
        <f t="shared" ref="R34:R36" si="12">SUM(N34,P34,Q34)</f>
        <v>1.4420789999999999</v>
      </c>
      <c r="S34" s="10">
        <v>7.8999999999999996E-5</v>
      </c>
      <c r="T34" s="15">
        <v>7.4710000000000001</v>
      </c>
      <c r="U34" s="10">
        <f t="shared" ref="U34:U36" si="13">T34-V34</f>
        <v>7.1879999999999997</v>
      </c>
      <c r="V34" s="10">
        <v>0.28299999999999997</v>
      </c>
      <c r="W34" s="12">
        <f t="shared" ref="W34:W36" si="14">SUM(S34,U34,V34)</f>
        <v>7.4710790000000005</v>
      </c>
      <c r="AC34" s="10"/>
    </row>
    <row r="35" spans="3:29" x14ac:dyDescent="0.15">
      <c r="C35" t="s">
        <v>36</v>
      </c>
      <c r="D35" s="10">
        <v>7.7000000000000001E-5</v>
      </c>
      <c r="E35" s="15">
        <v>5.0709999999999997</v>
      </c>
      <c r="F35" s="10">
        <f t="shared" si="7"/>
        <v>4.5389999999999997</v>
      </c>
      <c r="G35" s="10">
        <v>0.53200000000000003</v>
      </c>
      <c r="H35" s="12">
        <f t="shared" si="8"/>
        <v>5.0710769999999998</v>
      </c>
      <c r="I35" s="10">
        <v>7.7000000000000001E-5</v>
      </c>
      <c r="J35" s="15">
        <v>24.265000000000001</v>
      </c>
      <c r="K35" s="10">
        <f t="shared" si="9"/>
        <v>23.733000000000001</v>
      </c>
      <c r="L35" s="10">
        <v>0.53200000000000003</v>
      </c>
      <c r="M35" s="12">
        <f t="shared" si="10"/>
        <v>24.265077000000002</v>
      </c>
      <c r="N35" s="10">
        <v>7.7000000000000001E-5</v>
      </c>
      <c r="O35" s="15">
        <v>4.12</v>
      </c>
      <c r="P35" s="10">
        <f t="shared" si="11"/>
        <v>3.5880000000000001</v>
      </c>
      <c r="Q35" s="10">
        <v>0.53200000000000003</v>
      </c>
      <c r="R35" s="12">
        <f t="shared" si="12"/>
        <v>4.1200770000000002</v>
      </c>
      <c r="S35" s="10">
        <v>7.8999999999999996E-5</v>
      </c>
      <c r="T35" s="15">
        <v>24.183</v>
      </c>
      <c r="U35" s="10">
        <f t="shared" si="13"/>
        <v>23.651</v>
      </c>
      <c r="V35" s="10">
        <v>0.53200000000000003</v>
      </c>
      <c r="W35" s="12">
        <f t="shared" si="14"/>
        <v>24.183078999999999</v>
      </c>
      <c r="AC35" s="10"/>
    </row>
    <row r="36" spans="3:29" x14ac:dyDescent="0.15">
      <c r="C36" t="s">
        <v>37</v>
      </c>
      <c r="D36" s="10">
        <v>8.2999999999999998E-5</v>
      </c>
      <c r="E36" s="15">
        <v>18.077000000000002</v>
      </c>
      <c r="F36" s="10">
        <f t="shared" si="7"/>
        <v>16.962000000000003</v>
      </c>
      <c r="G36" s="10">
        <v>1.115</v>
      </c>
      <c r="H36" s="12">
        <f t="shared" si="8"/>
        <v>18.077083000000002</v>
      </c>
      <c r="I36" s="10">
        <v>8.5000000000000006E-5</v>
      </c>
      <c r="J36" s="15">
        <v>92.828000000000003</v>
      </c>
      <c r="K36" s="10">
        <f t="shared" si="9"/>
        <v>91.694000000000003</v>
      </c>
      <c r="L36" s="10">
        <v>1.1339999999999999</v>
      </c>
      <c r="M36" s="12">
        <f t="shared" si="10"/>
        <v>92.828085000000002</v>
      </c>
      <c r="N36" s="10">
        <v>8.2000000000000001E-5</v>
      </c>
      <c r="O36" s="15">
        <v>14.407</v>
      </c>
      <c r="P36" s="10">
        <f t="shared" si="11"/>
        <v>13.263999999999999</v>
      </c>
      <c r="Q36" s="10">
        <v>1.143</v>
      </c>
      <c r="R36" s="12">
        <f t="shared" si="12"/>
        <v>14.407082000000001</v>
      </c>
      <c r="S36" s="10">
        <v>8.2999999999999998E-5</v>
      </c>
      <c r="T36" s="15">
        <v>92.622</v>
      </c>
      <c r="U36" s="10">
        <f t="shared" si="13"/>
        <v>91.477999999999994</v>
      </c>
      <c r="V36" s="10">
        <v>1.1439999999999999</v>
      </c>
      <c r="W36" s="12">
        <f t="shared" si="14"/>
        <v>92.622083000000003</v>
      </c>
      <c r="AC36" s="10"/>
    </row>
    <row r="37" spans="3:29" x14ac:dyDescent="0.15">
      <c r="D37" s="10"/>
      <c r="E37" s="10"/>
      <c r="F37" s="10"/>
      <c r="G37" s="10"/>
      <c r="H37" s="7"/>
      <c r="I37" s="10"/>
      <c r="J37" s="10"/>
      <c r="K37" s="10"/>
      <c r="L37" s="10"/>
      <c r="M37" s="7"/>
      <c r="N37" s="10"/>
      <c r="P37" s="10"/>
      <c r="Q37" s="10"/>
      <c r="S37" s="10"/>
      <c r="T37" s="10"/>
      <c r="U37" s="10"/>
      <c r="V37" s="10"/>
      <c r="W37" s="7"/>
      <c r="AC37" s="10"/>
    </row>
    <row r="38" spans="3:29" x14ac:dyDescent="0.1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3:29" x14ac:dyDescent="0.1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3:29" x14ac:dyDescent="0.15">
      <c r="D40" s="10"/>
      <c r="E40" s="10"/>
      <c r="F40" s="10"/>
      <c r="G40" s="10"/>
      <c r="K40" s="10"/>
      <c r="L40" s="10"/>
      <c r="M40" s="10"/>
      <c r="N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3:29" x14ac:dyDescent="0.1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3:29" x14ac:dyDescent="0.1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3:29" x14ac:dyDescent="0.15">
      <c r="D43" s="26" t="s">
        <v>10</v>
      </c>
      <c r="E43" s="26"/>
      <c r="F43" s="26"/>
      <c r="G43" s="26"/>
      <c r="H43" s="27"/>
      <c r="I43" s="26" t="s">
        <v>9</v>
      </c>
      <c r="J43" s="26"/>
      <c r="K43" s="26"/>
      <c r="L43" s="26"/>
      <c r="M43" s="27"/>
      <c r="N43" s="26" t="s">
        <v>8</v>
      </c>
      <c r="O43" s="26"/>
      <c r="P43" s="26"/>
      <c r="Q43" s="26"/>
      <c r="R43" s="27"/>
      <c r="S43" s="26" t="s">
        <v>7</v>
      </c>
      <c r="T43" s="26"/>
      <c r="U43" s="26"/>
      <c r="V43" s="26"/>
      <c r="W43" s="27"/>
      <c r="X43" s="26" t="s">
        <v>26</v>
      </c>
      <c r="Y43" s="26"/>
      <c r="Z43" s="26"/>
      <c r="AA43" s="26"/>
      <c r="AB43" s="27"/>
      <c r="AC43" s="10"/>
    </row>
    <row r="44" spans="3:29" x14ac:dyDescent="0.15">
      <c r="D44" s="11" t="s">
        <v>16</v>
      </c>
      <c r="E44" s="11" t="s">
        <v>42</v>
      </c>
      <c r="F44" s="11" t="s">
        <v>41</v>
      </c>
      <c r="G44" s="11" t="s">
        <v>18</v>
      </c>
      <c r="H44" s="12" t="s">
        <v>39</v>
      </c>
      <c r="I44" s="11" t="s">
        <v>16</v>
      </c>
      <c r="J44" s="11" t="s">
        <v>42</v>
      </c>
      <c r="K44" s="11" t="s">
        <v>41</v>
      </c>
      <c r="L44" s="11" t="s">
        <v>18</v>
      </c>
      <c r="M44" s="12" t="s">
        <v>39</v>
      </c>
      <c r="N44" s="11" t="s">
        <v>16</v>
      </c>
      <c r="O44" s="11" t="s">
        <v>42</v>
      </c>
      <c r="P44" s="11" t="s">
        <v>41</v>
      </c>
      <c r="Q44" s="11" t="s">
        <v>18</v>
      </c>
      <c r="R44" s="12" t="s">
        <v>39</v>
      </c>
      <c r="S44" s="11" t="s">
        <v>16</v>
      </c>
      <c r="T44" s="11" t="s">
        <v>42</v>
      </c>
      <c r="U44" s="11" t="s">
        <v>41</v>
      </c>
      <c r="V44" s="11" t="s">
        <v>18</v>
      </c>
      <c r="W44" s="12" t="s">
        <v>39</v>
      </c>
      <c r="X44" s="11" t="s">
        <v>16</v>
      </c>
      <c r="Y44" s="11" t="s">
        <v>42</v>
      </c>
      <c r="Z44" s="11" t="s">
        <v>41</v>
      </c>
      <c r="AA44" s="11" t="s">
        <v>18</v>
      </c>
      <c r="AB44" s="12" t="s">
        <v>39</v>
      </c>
      <c r="AC44" s="10"/>
    </row>
    <row r="45" spans="3:29" x14ac:dyDescent="0.15">
      <c r="C45" t="s">
        <v>34</v>
      </c>
      <c r="D45" s="10">
        <v>2.14E-4</v>
      </c>
      <c r="E45" s="15">
        <v>1.61</v>
      </c>
      <c r="F45" s="10">
        <f>E45-G45</f>
        <v>1.1700000000000002</v>
      </c>
      <c r="G45" s="10">
        <v>0.44</v>
      </c>
      <c r="H45" s="12">
        <f>SUM(D45,F45,G45)</f>
        <v>1.610214</v>
      </c>
      <c r="I45" s="10">
        <v>1.1400000000000001E-4</v>
      </c>
      <c r="J45" s="15">
        <v>0.93500000000000005</v>
      </c>
      <c r="K45" s="10">
        <f>J45-L45</f>
        <v>0.67900000000000005</v>
      </c>
      <c r="L45" s="10">
        <v>0.25600000000000001</v>
      </c>
      <c r="M45" s="12">
        <f>SUM(I45,K45,L45)</f>
        <v>0.935114</v>
      </c>
      <c r="N45" s="10">
        <v>2.2699999999999999E-4</v>
      </c>
      <c r="O45" s="15">
        <v>2.6970000000000001</v>
      </c>
      <c r="P45" s="10">
        <f>O45-Q45</f>
        <v>2.2570000000000001</v>
      </c>
      <c r="Q45" s="10">
        <v>0.44</v>
      </c>
      <c r="R45" s="12">
        <f>SUM(N45,P45,Q45)</f>
        <v>2.6972270000000003</v>
      </c>
      <c r="S45" s="10">
        <v>1.13E-4</v>
      </c>
      <c r="T45" s="15">
        <v>1.6779999999999999</v>
      </c>
      <c r="U45" s="10">
        <f>T45-V45</f>
        <v>1.4219999999999999</v>
      </c>
      <c r="V45" s="10">
        <v>0.25600000000000001</v>
      </c>
      <c r="W45" s="12">
        <f>SUM(S45,U45,V45)</f>
        <v>1.678113</v>
      </c>
      <c r="X45" s="10">
        <v>2.33E-4</v>
      </c>
      <c r="Y45" s="15">
        <v>9.0180000000000007</v>
      </c>
      <c r="Z45" s="10">
        <f>Y45-AA45</f>
        <v>8.5100000000000016</v>
      </c>
      <c r="AA45" s="10">
        <v>0.50800000000000001</v>
      </c>
      <c r="AB45" s="12">
        <f>SUM(X45,Z45,AA45)</f>
        <v>9.0182330000000022</v>
      </c>
      <c r="AC45" s="10"/>
    </row>
    <row r="46" spans="3:29" x14ac:dyDescent="0.15">
      <c r="C46" t="s">
        <v>35</v>
      </c>
      <c r="D46" s="10">
        <v>2.0799999999999999E-4</v>
      </c>
      <c r="E46" s="15">
        <v>4.6120000000000001</v>
      </c>
      <c r="F46" s="10">
        <f t="shared" ref="F46:F48" si="15">E46-G46</f>
        <v>3.726</v>
      </c>
      <c r="G46" s="10">
        <v>0.88600000000000001</v>
      </c>
      <c r="H46" s="12">
        <f t="shared" ref="H46:H48" si="16">SUM(D46,F46,G46)</f>
        <v>4.6122079999999999</v>
      </c>
      <c r="I46" s="10">
        <v>1.18E-4</v>
      </c>
      <c r="J46" s="15">
        <v>2.6880000000000002</v>
      </c>
      <c r="K46" s="10">
        <f t="shared" ref="K46:K48" si="17">J46-L46</f>
        <v>2.1670000000000003</v>
      </c>
      <c r="L46" s="10">
        <v>0.52100000000000002</v>
      </c>
      <c r="M46" s="12">
        <f t="shared" ref="M46:M48" si="18">SUM(I46,K46,L46)</f>
        <v>2.6881180000000002</v>
      </c>
      <c r="N46" s="10">
        <v>2.02E-4</v>
      </c>
      <c r="O46" s="15">
        <v>8.61</v>
      </c>
      <c r="P46" s="10">
        <f t="shared" ref="P46:P48" si="19">O46-Q46</f>
        <v>7.7109999999999994</v>
      </c>
      <c r="Q46" s="10">
        <v>0.89900000000000002</v>
      </c>
      <c r="R46" s="12">
        <f t="shared" ref="R46:R48" si="20">SUM(N46,P46,Q46)</f>
        <v>8.6102019999999992</v>
      </c>
      <c r="S46" s="10">
        <v>1.21E-4</v>
      </c>
      <c r="T46" s="15">
        <v>5.415</v>
      </c>
      <c r="U46" s="10">
        <f t="shared" ref="U46:U48" si="21">T46-V46</f>
        <v>4.8949999999999996</v>
      </c>
      <c r="V46" s="10">
        <v>0.52</v>
      </c>
      <c r="W46" s="12">
        <f t="shared" ref="W46:W48" si="22">SUM(S46,U46,V46)</f>
        <v>5.4151209999999992</v>
      </c>
      <c r="X46" s="10">
        <v>2.3499999999999999E-4</v>
      </c>
      <c r="Y46" s="15">
        <v>31.314</v>
      </c>
      <c r="Z46" s="10">
        <f t="shared" ref="Z46:Z48" si="23">Y46-AA46</f>
        <v>30.283000000000001</v>
      </c>
      <c r="AA46" s="10">
        <v>1.0309999999999999</v>
      </c>
      <c r="AB46" s="12">
        <f t="shared" ref="AB46:AB48" si="24">SUM(X46,Z46,AA46)</f>
        <v>31.314235</v>
      </c>
      <c r="AC46" s="10"/>
    </row>
    <row r="47" spans="3:29" x14ac:dyDescent="0.15">
      <c r="C47" t="s">
        <v>36</v>
      </c>
      <c r="D47" s="10">
        <v>1.9900000000000001E-4</v>
      </c>
      <c r="E47" s="15">
        <v>13.151</v>
      </c>
      <c r="F47" s="10">
        <f t="shared" si="15"/>
        <v>11.474</v>
      </c>
      <c r="G47" s="10">
        <v>1.677</v>
      </c>
      <c r="H47" s="12">
        <f t="shared" si="16"/>
        <v>13.151199</v>
      </c>
      <c r="I47" s="10">
        <v>1.17E-4</v>
      </c>
      <c r="J47" s="15">
        <v>7.6520000000000001</v>
      </c>
      <c r="K47" s="10">
        <f t="shared" si="17"/>
        <v>6.6770000000000005</v>
      </c>
      <c r="L47" s="10">
        <v>0.97499999999999998</v>
      </c>
      <c r="M47" s="12">
        <f t="shared" si="18"/>
        <v>7.6521170000000005</v>
      </c>
      <c r="N47" s="10">
        <v>2.0000000000000001E-4</v>
      </c>
      <c r="O47" s="15">
        <v>26.353000000000002</v>
      </c>
      <c r="P47" s="10">
        <f t="shared" si="19"/>
        <v>24.647000000000002</v>
      </c>
      <c r="Q47" s="10">
        <v>1.706</v>
      </c>
      <c r="R47" s="12">
        <f t="shared" si="20"/>
        <v>26.353200000000001</v>
      </c>
      <c r="S47" s="10">
        <v>1.18E-4</v>
      </c>
      <c r="T47" s="15">
        <v>16.719000000000001</v>
      </c>
      <c r="U47" s="10">
        <f t="shared" si="21"/>
        <v>15.717000000000001</v>
      </c>
      <c r="V47" s="10">
        <v>1.002</v>
      </c>
      <c r="W47" s="12">
        <f t="shared" si="22"/>
        <v>16.719118000000002</v>
      </c>
      <c r="X47" s="10">
        <v>2.4800000000000001E-4</v>
      </c>
      <c r="Y47" s="15">
        <v>101.605</v>
      </c>
      <c r="Z47" s="10">
        <f t="shared" si="23"/>
        <v>99.628</v>
      </c>
      <c r="AA47" s="10">
        <v>1.9770000000000001</v>
      </c>
      <c r="AB47" s="12">
        <f t="shared" si="24"/>
        <v>101.605248</v>
      </c>
      <c r="AC47" s="10"/>
    </row>
    <row r="48" spans="3:29" x14ac:dyDescent="0.15">
      <c r="C48" t="s">
        <v>37</v>
      </c>
      <c r="D48" s="10">
        <v>2.1000000000000001E-4</v>
      </c>
      <c r="E48" s="15">
        <v>46.213000000000001</v>
      </c>
      <c r="F48" s="10">
        <f t="shared" si="15"/>
        <v>42.68</v>
      </c>
      <c r="G48" s="10">
        <v>3.5329999999999999</v>
      </c>
      <c r="H48" s="12">
        <f t="shared" si="16"/>
        <v>46.213210000000004</v>
      </c>
      <c r="I48" s="10">
        <v>1.25E-4</v>
      </c>
      <c r="J48" s="15">
        <v>26.927</v>
      </c>
      <c r="K48" s="10">
        <f t="shared" si="17"/>
        <v>24.835999999999999</v>
      </c>
      <c r="L48" s="10">
        <v>2.0910000000000002</v>
      </c>
      <c r="M48" s="12">
        <f t="shared" si="18"/>
        <v>26.927125</v>
      </c>
      <c r="N48" s="10">
        <v>2.1100000000000001E-4</v>
      </c>
      <c r="O48" s="15">
        <v>97.328000000000003</v>
      </c>
      <c r="P48" s="10">
        <f t="shared" si="19"/>
        <v>93.704999999999998</v>
      </c>
      <c r="Q48" s="10">
        <v>3.6230000000000002</v>
      </c>
      <c r="R48" s="12">
        <f t="shared" si="20"/>
        <v>97.328210999999996</v>
      </c>
      <c r="S48" s="10">
        <v>1.2E-4</v>
      </c>
      <c r="T48" s="15">
        <v>61.917999999999999</v>
      </c>
      <c r="U48" s="10">
        <f t="shared" si="21"/>
        <v>59.811</v>
      </c>
      <c r="V48" s="10">
        <v>2.1070000000000002</v>
      </c>
      <c r="W48" s="12">
        <f t="shared" si="22"/>
        <v>61.918120000000002</v>
      </c>
      <c r="X48" s="10">
        <v>2.43E-4</v>
      </c>
      <c r="Y48" s="15">
        <v>388.59399999999999</v>
      </c>
      <c r="Z48" s="10">
        <f t="shared" si="23"/>
        <v>384.42</v>
      </c>
      <c r="AA48" s="10">
        <v>4.1740000000000004</v>
      </c>
      <c r="AB48" s="12">
        <f t="shared" si="24"/>
        <v>388.59424300000001</v>
      </c>
      <c r="AC48" s="10"/>
    </row>
    <row r="49" spans="2:29" x14ac:dyDescent="0.15">
      <c r="D49" s="10"/>
      <c r="E49" s="10"/>
      <c r="F49" s="10"/>
      <c r="G49" s="10"/>
      <c r="H49" s="7"/>
      <c r="I49" s="10"/>
      <c r="J49" s="10"/>
      <c r="K49" s="10"/>
      <c r="L49" s="10"/>
      <c r="M49" s="7"/>
      <c r="N49" s="10"/>
      <c r="P49" s="10"/>
      <c r="Q49" s="10"/>
      <c r="S49" s="10"/>
      <c r="T49" s="10"/>
      <c r="U49" s="10"/>
      <c r="V49" s="10"/>
      <c r="W49" s="7"/>
      <c r="X49" s="10"/>
      <c r="Y49" s="10"/>
      <c r="Z49" s="10"/>
      <c r="AA49" s="10"/>
      <c r="AB49" s="7"/>
      <c r="AC49" s="10"/>
    </row>
    <row r="50" spans="2:29" x14ac:dyDescent="0.15">
      <c r="D50" s="10"/>
      <c r="E50" s="10"/>
      <c r="F50" s="10"/>
      <c r="G50" s="10"/>
      <c r="H50" s="10"/>
      <c r="K50" s="10"/>
      <c r="L50" s="10"/>
      <c r="M50" s="10"/>
      <c r="N50" s="10"/>
      <c r="P50" s="10"/>
      <c r="Q50" s="10"/>
      <c r="R50" s="10"/>
      <c r="W50" s="10"/>
      <c r="X50" s="10"/>
      <c r="Y50" s="10"/>
      <c r="Z50" s="10"/>
      <c r="AA50" s="10"/>
      <c r="AB50" s="10"/>
      <c r="AC50" s="10"/>
    </row>
    <row r="51" spans="2:29" x14ac:dyDescent="0.1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P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2:29" x14ac:dyDescent="0.15">
      <c r="D52" s="26" t="s">
        <v>27</v>
      </c>
      <c r="E52" s="26"/>
      <c r="F52" s="26"/>
      <c r="G52" s="26"/>
      <c r="H52" s="27"/>
      <c r="I52" s="26" t="s">
        <v>28</v>
      </c>
      <c r="J52" s="26"/>
      <c r="K52" s="26"/>
      <c r="L52" s="26"/>
      <c r="M52" s="27"/>
      <c r="N52" s="26" t="s">
        <v>29</v>
      </c>
      <c r="O52" s="26"/>
      <c r="P52" s="26"/>
      <c r="Q52" s="26"/>
      <c r="R52" s="27"/>
      <c r="S52" s="26" t="s">
        <v>30</v>
      </c>
      <c r="T52" s="26"/>
      <c r="U52" s="26"/>
      <c r="V52" s="26"/>
      <c r="W52" s="27"/>
      <c r="X52" s="26" t="s">
        <v>31</v>
      </c>
      <c r="Y52" s="26"/>
      <c r="Z52" s="26"/>
      <c r="AA52" s="26"/>
      <c r="AB52" s="27"/>
      <c r="AC52" s="10"/>
    </row>
    <row r="53" spans="2:29" x14ac:dyDescent="0.15">
      <c r="D53" s="11" t="s">
        <v>16</v>
      </c>
      <c r="E53" s="11" t="s">
        <v>42</v>
      </c>
      <c r="F53" s="11" t="s">
        <v>41</v>
      </c>
      <c r="G53" s="11" t="s">
        <v>18</v>
      </c>
      <c r="H53" s="12" t="s">
        <v>39</v>
      </c>
      <c r="I53" s="11" t="s">
        <v>16</v>
      </c>
      <c r="J53" s="11" t="s">
        <v>42</v>
      </c>
      <c r="K53" s="11" t="s">
        <v>41</v>
      </c>
      <c r="L53" s="11" t="s">
        <v>18</v>
      </c>
      <c r="M53" s="12" t="s">
        <v>39</v>
      </c>
      <c r="N53" s="11" t="s">
        <v>16</v>
      </c>
      <c r="O53" s="11" t="s">
        <v>42</v>
      </c>
      <c r="P53" s="11" t="s">
        <v>41</v>
      </c>
      <c r="Q53" s="11" t="s">
        <v>18</v>
      </c>
      <c r="R53" s="12" t="s">
        <v>39</v>
      </c>
      <c r="S53" s="11" t="s">
        <v>16</v>
      </c>
      <c r="T53" s="11" t="s">
        <v>42</v>
      </c>
      <c r="U53" s="11" t="s">
        <v>41</v>
      </c>
      <c r="V53" s="11" t="s">
        <v>18</v>
      </c>
      <c r="W53" s="12" t="s">
        <v>39</v>
      </c>
      <c r="X53" s="11" t="s">
        <v>16</v>
      </c>
      <c r="Y53" s="11" t="s">
        <v>42</v>
      </c>
      <c r="Z53" s="11" t="s">
        <v>41</v>
      </c>
      <c r="AA53" s="11" t="s">
        <v>18</v>
      </c>
      <c r="AB53" s="12" t="s">
        <v>39</v>
      </c>
      <c r="AC53" s="10"/>
    </row>
    <row r="54" spans="2:29" x14ac:dyDescent="0.15">
      <c r="C54" t="s">
        <v>34</v>
      </c>
      <c r="D54" s="10">
        <v>1.64E-4</v>
      </c>
      <c r="E54" s="15">
        <v>3.1059999999999999</v>
      </c>
      <c r="F54" s="10">
        <f>E54-G54</f>
        <v>2.8029999999999999</v>
      </c>
      <c r="G54" s="10">
        <v>0.30299999999999999</v>
      </c>
      <c r="H54" s="12">
        <f>SUM(D54,F54,G54)</f>
        <v>3.1061639999999997</v>
      </c>
      <c r="I54" s="10">
        <v>6.7000000000000002E-5</v>
      </c>
      <c r="J54" s="15">
        <v>0.58799999999999997</v>
      </c>
      <c r="K54" s="10">
        <f>J54-L54</f>
        <v>0.44899999999999995</v>
      </c>
      <c r="L54" s="10">
        <v>0.13900000000000001</v>
      </c>
      <c r="M54" s="12">
        <f>SUM(I54,K54,L54)</f>
        <v>0.5880669999999999</v>
      </c>
      <c r="N54" s="10">
        <v>2.31E-4</v>
      </c>
      <c r="O54" s="15">
        <v>1.266</v>
      </c>
      <c r="P54" s="10">
        <f>O54-Q54</f>
        <v>0.75800000000000001</v>
      </c>
      <c r="Q54" s="10">
        <v>0.50800000000000001</v>
      </c>
      <c r="R54" s="12">
        <f>SUM(N54,P54,Q54)</f>
        <v>1.2662309999999999</v>
      </c>
      <c r="S54" s="10">
        <v>1.3100000000000001E-4</v>
      </c>
      <c r="T54" s="15">
        <v>0.90500000000000003</v>
      </c>
      <c r="U54" s="10">
        <f>T54-V54</f>
        <v>0.60200000000000009</v>
      </c>
      <c r="V54" s="10">
        <v>0.30299999999999999</v>
      </c>
      <c r="W54" s="12">
        <f>SUM(S54,U54,V54)</f>
        <v>0.90513100000000013</v>
      </c>
      <c r="X54" s="10">
        <v>6.7000000000000002E-5</v>
      </c>
      <c r="Y54" s="15">
        <v>0.501</v>
      </c>
      <c r="Z54" s="10">
        <f>Y54-AA54</f>
        <v>0.36299999999999999</v>
      </c>
      <c r="AA54" s="10">
        <v>0.13800000000000001</v>
      </c>
      <c r="AB54" s="12">
        <f>SUM(X54,Z54,AA54)</f>
        <v>0.50106699999999993</v>
      </c>
      <c r="AC54" s="10"/>
    </row>
    <row r="55" spans="2:29" x14ac:dyDescent="0.15">
      <c r="C55" t="s">
        <v>35</v>
      </c>
      <c r="D55" s="10">
        <v>1.34E-4</v>
      </c>
      <c r="E55" s="15">
        <v>10.51</v>
      </c>
      <c r="F55" s="10">
        <f t="shared" ref="F55:F57" si="25">E55-G55</f>
        <v>9.8940000000000001</v>
      </c>
      <c r="G55" s="10">
        <v>0.61599999999999999</v>
      </c>
      <c r="H55" s="12">
        <f t="shared" ref="H55:H57" si="26">SUM(D55,F55,G55)</f>
        <v>10.510133999999999</v>
      </c>
      <c r="I55" s="10">
        <v>6.6000000000000005E-5</v>
      </c>
      <c r="J55" s="15">
        <v>1.71</v>
      </c>
      <c r="K55" s="10">
        <f t="shared" ref="K55:K57" si="27">J55-L55</f>
        <v>1.4339999999999999</v>
      </c>
      <c r="L55" s="10">
        <v>0.27600000000000002</v>
      </c>
      <c r="M55" s="12">
        <f t="shared" ref="M55:M57" si="28">SUM(I55,K55,L55)</f>
        <v>1.7100659999999999</v>
      </c>
      <c r="N55" s="10">
        <v>2.3599999999999999E-4</v>
      </c>
      <c r="O55" s="15">
        <v>3.1749999999999998</v>
      </c>
      <c r="P55" s="10">
        <f t="shared" ref="P55:P57" si="29">O55-Q55</f>
        <v>2.1629999999999998</v>
      </c>
      <c r="Q55" s="10">
        <v>1.012</v>
      </c>
      <c r="R55" s="12">
        <f t="shared" ref="R55:R57" si="30">SUM(N55,P55,Q55)</f>
        <v>3.1752359999999999</v>
      </c>
      <c r="S55" s="10">
        <v>1.36E-4</v>
      </c>
      <c r="T55" s="15">
        <v>2.4510000000000001</v>
      </c>
      <c r="U55" s="10">
        <f t="shared" ref="U55:U57" si="31">T55-V55</f>
        <v>1.8340000000000001</v>
      </c>
      <c r="V55" s="10">
        <v>0.61699999999999999</v>
      </c>
      <c r="W55" s="12">
        <f t="shared" ref="W55:W57" si="32">SUM(S55,U55,V55)</f>
        <v>2.451136</v>
      </c>
      <c r="X55" s="10">
        <v>7.2999999999999999E-5</v>
      </c>
      <c r="Y55" s="15">
        <v>1.4530000000000001</v>
      </c>
      <c r="Z55" s="10">
        <f t="shared" ref="Z55:Z57" si="33">Y55-AA55</f>
        <v>1.161</v>
      </c>
      <c r="AA55" s="10">
        <v>0.29199999999999998</v>
      </c>
      <c r="AB55" s="12">
        <f t="shared" ref="AB55:AB57" si="34">SUM(X55,Z55,AA55)</f>
        <v>1.4530730000000001</v>
      </c>
      <c r="AC55" s="10"/>
    </row>
    <row r="56" spans="2:29" x14ac:dyDescent="0.15">
      <c r="C56" t="s">
        <v>36</v>
      </c>
      <c r="D56" s="10">
        <v>1.3200000000000001E-4</v>
      </c>
      <c r="E56" s="15">
        <v>33.46</v>
      </c>
      <c r="F56" s="10">
        <f t="shared" si="25"/>
        <v>32.274999999999999</v>
      </c>
      <c r="G56" s="10">
        <v>1.1850000000000001</v>
      </c>
      <c r="H56" s="12">
        <f t="shared" si="26"/>
        <v>33.460132000000002</v>
      </c>
      <c r="I56" s="10">
        <v>6.7999999999999999E-5</v>
      </c>
      <c r="J56" s="15">
        <v>5.0839999999999996</v>
      </c>
      <c r="K56" s="10">
        <f t="shared" si="27"/>
        <v>4.5379999999999994</v>
      </c>
      <c r="L56" s="10">
        <v>0.54600000000000004</v>
      </c>
      <c r="M56" s="12">
        <f t="shared" si="28"/>
        <v>5.0840679999999994</v>
      </c>
      <c r="N56" s="10">
        <v>2.33E-4</v>
      </c>
      <c r="O56" s="15">
        <v>8.2010000000000005</v>
      </c>
      <c r="P56" s="10">
        <f t="shared" si="29"/>
        <v>6.2150000000000007</v>
      </c>
      <c r="Q56" s="10">
        <v>1.986</v>
      </c>
      <c r="R56" s="12">
        <f t="shared" si="30"/>
        <v>8.2012330000000002</v>
      </c>
      <c r="S56" s="10">
        <v>1.3200000000000001E-4</v>
      </c>
      <c r="T56" s="15">
        <v>6.7009999999999996</v>
      </c>
      <c r="U56" s="10">
        <f t="shared" si="31"/>
        <v>5.5119999999999996</v>
      </c>
      <c r="V56" s="10">
        <v>1.1890000000000001</v>
      </c>
      <c r="W56" s="12">
        <f t="shared" si="32"/>
        <v>6.7011319999999994</v>
      </c>
      <c r="X56" s="10">
        <v>6.7999999999999999E-5</v>
      </c>
      <c r="Y56" s="15">
        <v>4.1589999999999998</v>
      </c>
      <c r="Z56" s="10">
        <f t="shared" si="33"/>
        <v>3.609</v>
      </c>
      <c r="AA56" s="10">
        <v>0.55000000000000004</v>
      </c>
      <c r="AB56" s="12">
        <f t="shared" si="34"/>
        <v>4.1590680000000004</v>
      </c>
      <c r="AC56" s="10"/>
    </row>
    <row r="57" spans="2:29" x14ac:dyDescent="0.15">
      <c r="C57" t="s">
        <v>37</v>
      </c>
      <c r="D57" s="10">
        <v>1.3799999999999999E-4</v>
      </c>
      <c r="E57" s="15">
        <v>126.11499999999999</v>
      </c>
      <c r="F57" s="10">
        <f t="shared" si="25"/>
        <v>123.624</v>
      </c>
      <c r="G57" s="10">
        <v>2.4910000000000001</v>
      </c>
      <c r="H57" s="12">
        <f t="shared" si="26"/>
        <v>126.115138</v>
      </c>
      <c r="I57" s="10">
        <v>9.6000000000000002E-5</v>
      </c>
      <c r="J57" s="15">
        <v>18.106000000000002</v>
      </c>
      <c r="K57" s="10">
        <f t="shared" si="27"/>
        <v>16.96</v>
      </c>
      <c r="L57" s="10">
        <v>1.1459999999999999</v>
      </c>
      <c r="M57" s="12">
        <f t="shared" si="28"/>
        <v>18.106096000000001</v>
      </c>
      <c r="N57" s="10">
        <v>2.43E-4</v>
      </c>
      <c r="O57" s="15">
        <v>25.986000000000001</v>
      </c>
      <c r="P57" s="10">
        <f t="shared" si="29"/>
        <v>21.82</v>
      </c>
      <c r="Q57" s="10">
        <v>4.1660000000000004</v>
      </c>
      <c r="R57" s="12">
        <f t="shared" si="30"/>
        <v>25.986243000000002</v>
      </c>
      <c r="S57" s="10">
        <v>1.3899999999999999E-4</v>
      </c>
      <c r="T57" s="15">
        <v>22.536000000000001</v>
      </c>
      <c r="U57" s="10">
        <f t="shared" si="31"/>
        <v>20.037000000000003</v>
      </c>
      <c r="V57" s="10">
        <v>2.4990000000000001</v>
      </c>
      <c r="W57" s="12">
        <f t="shared" si="32"/>
        <v>22.536139000000002</v>
      </c>
      <c r="X57" s="10">
        <v>6.7999999999999999E-5</v>
      </c>
      <c r="Y57" s="15">
        <v>14.564</v>
      </c>
      <c r="Z57" s="10">
        <f t="shared" si="33"/>
        <v>13.396000000000001</v>
      </c>
      <c r="AA57" s="10">
        <v>1.1679999999999999</v>
      </c>
      <c r="AB57" s="12">
        <f t="shared" si="34"/>
        <v>14.564068000000001</v>
      </c>
      <c r="AC57" s="10"/>
    </row>
    <row r="58" spans="2:29" x14ac:dyDescent="0.15">
      <c r="D58" s="10"/>
      <c r="E58" s="10"/>
      <c r="F58" s="10"/>
      <c r="G58" s="10"/>
      <c r="H58" s="7"/>
      <c r="I58" s="10"/>
      <c r="J58" s="10"/>
      <c r="K58" s="10"/>
      <c r="L58" s="10"/>
      <c r="M58" s="7"/>
      <c r="N58" s="10"/>
      <c r="P58" s="10"/>
      <c r="Q58" s="10"/>
      <c r="S58" s="10"/>
      <c r="T58" s="10"/>
      <c r="U58" s="10"/>
      <c r="V58" s="10"/>
      <c r="W58" s="7"/>
      <c r="X58" s="10"/>
      <c r="Y58" s="10"/>
      <c r="Z58" s="10"/>
      <c r="AA58" s="10"/>
      <c r="AB58" s="7"/>
      <c r="AC58" s="10"/>
    </row>
    <row r="59" spans="2:29" x14ac:dyDescent="0.1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2:29" x14ac:dyDescent="0.1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2:29" s="18" customFormat="1" x14ac:dyDescent="0.15"/>
    <row r="62" spans="2:29" x14ac:dyDescent="0.1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2:29" ht="20" x14ac:dyDescent="0.2">
      <c r="B63" s="28"/>
      <c r="C63" s="28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2:29" x14ac:dyDescent="0.15">
      <c r="F64" s="10"/>
      <c r="G64" s="10"/>
      <c r="H64" s="10"/>
      <c r="I64" s="10"/>
      <c r="J64" s="10"/>
      <c r="K64" s="10"/>
      <c r="L64" s="10"/>
      <c r="M64" s="10"/>
      <c r="N64" s="10"/>
      <c r="P64" s="10"/>
      <c r="Q64" s="10"/>
      <c r="R64" s="10"/>
      <c r="S64" s="10"/>
      <c r="T64" s="10"/>
      <c r="U64" s="10"/>
    </row>
    <row r="65" spans="4:28" x14ac:dyDescent="0.15">
      <c r="F65" s="10"/>
      <c r="G65" s="10"/>
      <c r="H65" s="10"/>
      <c r="I65" s="10"/>
      <c r="J65" s="10"/>
      <c r="K65" s="10"/>
      <c r="L65" s="10"/>
      <c r="M65" s="10"/>
      <c r="N65" s="10"/>
      <c r="P65" s="10"/>
      <c r="Q65" s="10"/>
      <c r="R65" s="10"/>
      <c r="S65" s="10"/>
      <c r="T65" s="10"/>
      <c r="U65" s="10"/>
    </row>
    <row r="66" spans="4:28" x14ac:dyDescent="0.15">
      <c r="D66" s="26"/>
      <c r="E66" s="26"/>
      <c r="F66" s="26"/>
      <c r="G66" s="26"/>
      <c r="H66" s="27"/>
      <c r="I66" s="26"/>
      <c r="J66" s="26"/>
      <c r="K66" s="26"/>
      <c r="L66" s="26"/>
      <c r="M66" s="27"/>
      <c r="N66" s="26"/>
      <c r="O66" s="26"/>
      <c r="P66" s="26"/>
      <c r="Q66" s="26"/>
      <c r="R66" s="27"/>
      <c r="S66" s="26"/>
      <c r="T66" s="26"/>
      <c r="U66" s="26"/>
      <c r="V66" s="26"/>
      <c r="W66" s="27"/>
    </row>
    <row r="67" spans="4:28" x14ac:dyDescent="0.15">
      <c r="D67" s="11"/>
      <c r="E67" s="11"/>
      <c r="F67" s="11"/>
      <c r="G67" s="11"/>
      <c r="H67" s="12"/>
      <c r="I67" s="11"/>
      <c r="J67" s="11"/>
      <c r="K67" s="11"/>
      <c r="L67" s="11"/>
      <c r="M67" s="12"/>
      <c r="N67" s="11"/>
      <c r="O67" s="11"/>
      <c r="P67" s="11"/>
      <c r="Q67" s="11"/>
      <c r="R67" s="12"/>
      <c r="S67" s="11"/>
      <c r="T67" s="11"/>
      <c r="U67" s="11"/>
      <c r="V67" s="11"/>
      <c r="W67" s="12"/>
    </row>
    <row r="68" spans="4:28" x14ac:dyDescent="0.15">
      <c r="D68" s="10"/>
      <c r="E68" s="10"/>
      <c r="F68" s="10"/>
      <c r="G68" s="10"/>
      <c r="H68" s="12"/>
      <c r="I68" s="10"/>
      <c r="J68" s="10"/>
      <c r="K68" s="10"/>
      <c r="L68" s="10"/>
      <c r="M68" s="12"/>
      <c r="N68" s="10"/>
      <c r="P68" s="10"/>
      <c r="Q68" s="10"/>
      <c r="R68" s="12"/>
      <c r="S68" s="10"/>
      <c r="T68" s="10"/>
      <c r="U68" s="10"/>
      <c r="V68" s="10"/>
      <c r="W68" s="12"/>
    </row>
    <row r="69" spans="4:28" x14ac:dyDescent="0.15">
      <c r="D69" s="10"/>
      <c r="E69" s="10"/>
      <c r="F69" s="10"/>
      <c r="G69" s="10"/>
      <c r="H69" s="12"/>
      <c r="I69" s="10"/>
      <c r="J69" s="10"/>
      <c r="K69" s="10"/>
      <c r="L69" s="10"/>
      <c r="M69" s="12"/>
      <c r="N69" s="10"/>
      <c r="P69" s="10"/>
      <c r="Q69" s="10"/>
      <c r="R69" s="12"/>
      <c r="S69" s="10"/>
      <c r="T69" s="10"/>
      <c r="U69" s="10"/>
      <c r="V69" s="10"/>
      <c r="W69" s="12"/>
    </row>
    <row r="70" spans="4:28" x14ac:dyDescent="0.15">
      <c r="D70" s="10"/>
      <c r="E70" s="10"/>
      <c r="F70" s="10"/>
      <c r="G70" s="10"/>
      <c r="H70" s="12"/>
      <c r="I70" s="10"/>
      <c r="J70" s="10"/>
      <c r="K70" s="10"/>
      <c r="L70" s="10"/>
      <c r="M70" s="12"/>
      <c r="N70" s="10"/>
      <c r="P70" s="10"/>
      <c r="Q70" s="10"/>
      <c r="R70" s="12"/>
      <c r="S70" s="10"/>
      <c r="T70" s="10"/>
      <c r="U70" s="10"/>
      <c r="V70" s="10"/>
      <c r="W70" s="12"/>
    </row>
    <row r="71" spans="4:28" x14ac:dyDescent="0.15">
      <c r="D71" s="10"/>
      <c r="E71" s="10"/>
      <c r="F71" s="10"/>
      <c r="G71" s="10"/>
      <c r="H71" s="12"/>
      <c r="I71" s="10"/>
      <c r="J71" s="10"/>
      <c r="K71" s="10"/>
      <c r="L71" s="10"/>
      <c r="M71" s="12"/>
      <c r="N71" s="10"/>
      <c r="P71" s="10"/>
      <c r="Q71" s="10"/>
      <c r="R71" s="12"/>
      <c r="S71" s="10"/>
      <c r="T71" s="10"/>
      <c r="U71" s="10"/>
      <c r="V71" s="10"/>
      <c r="W71" s="12"/>
    </row>
    <row r="72" spans="4:28" x14ac:dyDescent="0.15">
      <c r="D72" s="10"/>
      <c r="E72" s="10"/>
      <c r="F72" s="10"/>
      <c r="G72" s="10"/>
      <c r="H72" s="7"/>
      <c r="I72" s="10"/>
      <c r="J72" s="10"/>
      <c r="K72" s="10"/>
      <c r="L72" s="10"/>
      <c r="M72" s="7"/>
      <c r="N72" s="10"/>
      <c r="P72" s="10"/>
      <c r="Q72" s="10"/>
      <c r="S72" s="10"/>
      <c r="T72" s="10"/>
      <c r="U72" s="10"/>
      <c r="V72" s="10"/>
      <c r="W72" s="7"/>
    </row>
    <row r="73" spans="4:28" x14ac:dyDescent="0.1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4:28" x14ac:dyDescent="0.1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4:28" x14ac:dyDescent="0.15">
      <c r="D75" s="10"/>
      <c r="E75" s="10"/>
      <c r="F75" s="10"/>
      <c r="G75" s="10"/>
      <c r="K75" s="10"/>
      <c r="L75" s="10"/>
      <c r="M75" s="10"/>
      <c r="N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4:28" x14ac:dyDescent="0.1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4:28" x14ac:dyDescent="0.1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4:28" x14ac:dyDescent="0.15">
      <c r="D78" s="26"/>
      <c r="E78" s="26"/>
      <c r="F78" s="26"/>
      <c r="G78" s="26"/>
      <c r="H78" s="27"/>
      <c r="I78" s="26"/>
      <c r="J78" s="26"/>
      <c r="K78" s="26"/>
      <c r="L78" s="26"/>
      <c r="M78" s="27"/>
      <c r="N78" s="26"/>
      <c r="O78" s="26"/>
      <c r="P78" s="26"/>
      <c r="Q78" s="26"/>
      <c r="R78" s="27"/>
      <c r="S78" s="26"/>
      <c r="T78" s="26"/>
      <c r="U78" s="26"/>
      <c r="V78" s="26"/>
      <c r="W78" s="27"/>
      <c r="X78" s="26"/>
      <c r="Y78" s="26"/>
      <c r="Z78" s="26"/>
      <c r="AA78" s="26"/>
      <c r="AB78" s="27"/>
    </row>
    <row r="79" spans="4:28" x14ac:dyDescent="0.15">
      <c r="D79" s="11"/>
      <c r="E79" s="11"/>
      <c r="F79" s="11"/>
      <c r="G79" s="11"/>
      <c r="H79" s="12"/>
      <c r="I79" s="11"/>
      <c r="J79" s="11"/>
      <c r="K79" s="11"/>
      <c r="L79" s="11"/>
      <c r="M79" s="12"/>
      <c r="N79" s="11"/>
      <c r="O79" s="11"/>
      <c r="P79" s="11"/>
      <c r="Q79" s="11"/>
      <c r="R79" s="12"/>
      <c r="S79" s="11"/>
      <c r="T79" s="11"/>
      <c r="U79" s="11"/>
      <c r="V79" s="11"/>
      <c r="W79" s="12"/>
      <c r="X79" s="11"/>
      <c r="Y79" s="11"/>
      <c r="Z79" s="11"/>
      <c r="AA79" s="11"/>
      <c r="AB79" s="12"/>
    </row>
    <row r="80" spans="4:28" x14ac:dyDescent="0.15">
      <c r="D80" s="10"/>
      <c r="E80" s="10"/>
      <c r="F80" s="10"/>
      <c r="G80" s="10"/>
      <c r="H80" s="12"/>
      <c r="I80" s="7"/>
      <c r="J80" s="7"/>
      <c r="L80" s="7"/>
      <c r="M80" s="12"/>
      <c r="O80" s="7"/>
      <c r="P80" s="7"/>
      <c r="Q80" s="7"/>
      <c r="R80" s="12"/>
      <c r="S80" s="7"/>
      <c r="T80" s="7"/>
      <c r="U80" s="7"/>
      <c r="V80" s="7"/>
      <c r="W80" s="12"/>
      <c r="X80" s="7"/>
      <c r="Y80" s="7"/>
      <c r="Z80" s="7"/>
      <c r="AA80" s="7"/>
      <c r="AB80" s="12"/>
    </row>
    <row r="81" spans="4:28" x14ac:dyDescent="0.15">
      <c r="D81" s="10"/>
      <c r="E81" s="10"/>
      <c r="F81" s="10"/>
      <c r="G81" s="10"/>
      <c r="H81" s="12"/>
      <c r="I81" s="7"/>
      <c r="J81" s="7"/>
      <c r="L81" s="7"/>
      <c r="M81" s="12"/>
      <c r="O81" s="7"/>
      <c r="P81" s="7"/>
      <c r="Q81" s="7"/>
      <c r="R81" s="12"/>
      <c r="S81" s="7"/>
      <c r="T81" s="7"/>
      <c r="U81" s="7"/>
      <c r="V81" s="7"/>
      <c r="W81" s="12"/>
      <c r="X81" s="7"/>
      <c r="Y81" s="7"/>
      <c r="Z81" s="7"/>
      <c r="AA81" s="7"/>
      <c r="AB81" s="12"/>
    </row>
    <row r="82" spans="4:28" x14ac:dyDescent="0.15">
      <c r="D82" s="10"/>
      <c r="E82" s="10"/>
      <c r="F82" s="10"/>
      <c r="G82" s="10"/>
      <c r="H82" s="12"/>
      <c r="I82" s="7"/>
      <c r="J82" s="7"/>
      <c r="L82" s="7"/>
      <c r="M82" s="12"/>
      <c r="O82" s="7"/>
      <c r="P82" s="7"/>
      <c r="Q82" s="7"/>
      <c r="R82" s="12"/>
      <c r="S82" s="7"/>
      <c r="T82" s="7"/>
      <c r="U82" s="7"/>
      <c r="V82" s="7"/>
      <c r="W82" s="12"/>
      <c r="X82" s="7"/>
      <c r="Y82" s="7"/>
      <c r="Z82" s="7"/>
      <c r="AA82" s="7"/>
      <c r="AB82" s="12"/>
    </row>
    <row r="83" spans="4:28" x14ac:dyDescent="0.15">
      <c r="D83" s="10"/>
      <c r="E83" s="10"/>
      <c r="F83" s="10"/>
      <c r="G83" s="10"/>
      <c r="H83" s="12"/>
      <c r="I83" s="7"/>
      <c r="J83" s="7"/>
      <c r="L83" s="7"/>
      <c r="M83" s="12"/>
      <c r="O83" s="7"/>
      <c r="P83" s="7"/>
      <c r="Q83" s="7"/>
      <c r="R83" s="12"/>
      <c r="S83" s="7"/>
      <c r="T83" s="7"/>
      <c r="U83" s="7"/>
      <c r="V83" s="7"/>
      <c r="W83" s="12"/>
      <c r="X83" s="7"/>
      <c r="Y83" s="7"/>
      <c r="Z83" s="7"/>
      <c r="AA83" s="7"/>
      <c r="AB83" s="12"/>
    </row>
    <row r="84" spans="4:28" x14ac:dyDescent="0.15">
      <c r="D84" s="10"/>
      <c r="E84" s="10"/>
      <c r="F84" s="10"/>
      <c r="G84" s="10"/>
      <c r="H84" s="7"/>
      <c r="I84" s="10"/>
      <c r="J84" s="10"/>
      <c r="K84" s="10"/>
      <c r="L84" s="10"/>
      <c r="M84" s="7"/>
      <c r="N84" s="10"/>
      <c r="P84" s="10"/>
      <c r="Q84" s="10"/>
      <c r="S84" s="10"/>
      <c r="T84" s="10"/>
      <c r="U84" s="10"/>
      <c r="V84" s="10"/>
      <c r="W84" s="7"/>
      <c r="X84" s="10"/>
      <c r="Y84" s="10"/>
      <c r="Z84" s="10"/>
      <c r="AA84" s="10"/>
      <c r="AB84" s="7"/>
    </row>
    <row r="85" spans="4:28" x14ac:dyDescent="0.15">
      <c r="D85" s="10"/>
      <c r="E85" s="10"/>
      <c r="F85" s="10"/>
      <c r="G85" s="10"/>
      <c r="H85" s="10"/>
      <c r="K85" s="10"/>
      <c r="L85" s="10"/>
      <c r="M85" s="10"/>
      <c r="N85" s="10"/>
      <c r="P85" s="10"/>
      <c r="Q85" s="10"/>
      <c r="R85" s="10"/>
      <c r="W85" s="10"/>
      <c r="X85" s="10"/>
      <c r="Y85" s="10"/>
      <c r="Z85" s="10"/>
      <c r="AA85" s="10"/>
      <c r="AB85" s="10"/>
    </row>
    <row r="86" spans="4:28" x14ac:dyDescent="0.1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P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4:28" x14ac:dyDescent="0.15">
      <c r="D87" s="26"/>
      <c r="E87" s="26"/>
      <c r="F87" s="26"/>
      <c r="G87" s="26"/>
      <c r="H87" s="27"/>
      <c r="I87" s="26"/>
      <c r="J87" s="26"/>
      <c r="K87" s="26"/>
      <c r="L87" s="26"/>
      <c r="M87" s="27"/>
      <c r="N87" s="26"/>
      <c r="O87" s="26"/>
      <c r="P87" s="26"/>
      <c r="Q87" s="26"/>
      <c r="R87" s="27"/>
      <c r="S87" s="26"/>
      <c r="T87" s="26"/>
      <c r="U87" s="26"/>
      <c r="V87" s="26"/>
      <c r="W87" s="27"/>
      <c r="X87" s="26"/>
      <c r="Y87" s="26"/>
      <c r="Z87" s="26"/>
      <c r="AA87" s="26"/>
      <c r="AB87" s="27"/>
    </row>
    <row r="88" spans="4:28" x14ac:dyDescent="0.15">
      <c r="D88" s="11"/>
      <c r="E88" s="11"/>
      <c r="F88" s="11"/>
      <c r="G88" s="11"/>
      <c r="H88" s="12"/>
      <c r="I88" s="11"/>
      <c r="J88" s="11"/>
      <c r="K88" s="11"/>
      <c r="L88" s="11"/>
      <c r="M88" s="12"/>
      <c r="N88" s="11"/>
      <c r="O88" s="11"/>
      <c r="P88" s="11"/>
      <c r="Q88" s="11"/>
      <c r="R88" s="12"/>
      <c r="S88" s="11"/>
      <c r="T88" s="11"/>
      <c r="U88" s="11"/>
      <c r="V88" s="11"/>
      <c r="W88" s="12"/>
      <c r="X88" s="11"/>
      <c r="Y88" s="11"/>
      <c r="Z88" s="11"/>
      <c r="AA88" s="11"/>
      <c r="AB88" s="12"/>
    </row>
    <row r="89" spans="4:28" x14ac:dyDescent="0.15">
      <c r="D89" s="10"/>
      <c r="E89" s="10"/>
      <c r="F89" s="10"/>
      <c r="G89" s="10"/>
      <c r="H89" s="12"/>
      <c r="I89" s="10"/>
      <c r="J89" s="10"/>
      <c r="K89" s="10"/>
      <c r="L89" s="10"/>
      <c r="M89" s="12"/>
      <c r="N89" s="10"/>
      <c r="P89" s="10"/>
      <c r="Q89" s="10"/>
      <c r="R89" s="12"/>
      <c r="S89" s="10"/>
      <c r="T89" s="10"/>
      <c r="U89" s="10"/>
      <c r="V89" s="10"/>
      <c r="W89" s="12"/>
      <c r="X89" s="10"/>
      <c r="Y89" s="10"/>
      <c r="Z89" s="10"/>
      <c r="AA89" s="10"/>
      <c r="AB89" s="12"/>
    </row>
    <row r="90" spans="4:28" x14ac:dyDescent="0.15">
      <c r="D90" s="10"/>
      <c r="E90" s="10"/>
      <c r="F90" s="10"/>
      <c r="G90" s="10"/>
      <c r="H90" s="12"/>
      <c r="I90" s="10"/>
      <c r="J90" s="10"/>
      <c r="K90" s="10"/>
      <c r="L90" s="10"/>
      <c r="M90" s="12"/>
      <c r="N90" s="10"/>
      <c r="P90" s="10"/>
      <c r="Q90" s="10"/>
      <c r="R90" s="12"/>
      <c r="S90" s="10"/>
      <c r="T90" s="10"/>
      <c r="U90" s="10"/>
      <c r="V90" s="10"/>
      <c r="W90" s="12"/>
      <c r="X90" s="10"/>
      <c r="Y90" s="10"/>
      <c r="Z90" s="10"/>
      <c r="AA90" s="10"/>
      <c r="AB90" s="12"/>
    </row>
    <row r="91" spans="4:28" x14ac:dyDescent="0.15">
      <c r="D91" s="10"/>
      <c r="E91" s="10"/>
      <c r="F91" s="10"/>
      <c r="G91" s="10"/>
      <c r="H91" s="12"/>
      <c r="I91" s="10"/>
      <c r="J91" s="10"/>
      <c r="K91" s="10"/>
      <c r="L91" s="10"/>
      <c r="M91" s="12"/>
      <c r="N91" s="10"/>
      <c r="P91" s="10"/>
      <c r="Q91" s="10"/>
      <c r="R91" s="12"/>
      <c r="S91" s="10"/>
      <c r="T91" s="10"/>
      <c r="U91" s="10"/>
      <c r="V91" s="10"/>
      <c r="W91" s="12"/>
      <c r="X91" s="10"/>
      <c r="Y91" s="10"/>
      <c r="Z91" s="10"/>
      <c r="AA91" s="10"/>
      <c r="AB91" s="12"/>
    </row>
    <row r="92" spans="4:28" x14ac:dyDescent="0.15">
      <c r="D92" s="10"/>
      <c r="E92" s="10"/>
      <c r="F92" s="10"/>
      <c r="G92" s="10"/>
      <c r="H92" s="12"/>
      <c r="I92" s="10"/>
      <c r="J92" s="10"/>
      <c r="K92" s="10"/>
      <c r="L92" s="10"/>
      <c r="M92" s="12"/>
      <c r="N92" s="10"/>
      <c r="P92" s="10"/>
      <c r="Q92" s="10"/>
      <c r="R92" s="12"/>
      <c r="S92" s="10"/>
      <c r="T92" s="10"/>
      <c r="U92" s="10"/>
      <c r="V92" s="10"/>
      <c r="W92" s="12"/>
      <c r="X92" s="10"/>
      <c r="Y92" s="10"/>
      <c r="Z92" s="10"/>
      <c r="AA92" s="10"/>
      <c r="AB92" s="12"/>
    </row>
    <row r="93" spans="4:28" x14ac:dyDescent="0.15">
      <c r="G93" s="10"/>
      <c r="H93" s="10"/>
      <c r="I93" s="10"/>
      <c r="J93" s="10"/>
      <c r="K93" s="10"/>
      <c r="L93" s="10"/>
      <c r="M93" s="10"/>
      <c r="N93" s="10"/>
      <c r="P93" s="10"/>
      <c r="Q93" s="10"/>
      <c r="R93" s="10"/>
      <c r="S93" s="10"/>
    </row>
    <row r="94" spans="4:28" x14ac:dyDescent="0.15">
      <c r="G94" s="10"/>
      <c r="H94" s="10"/>
      <c r="I94" s="10"/>
      <c r="J94" s="10"/>
      <c r="K94" s="10"/>
      <c r="L94" s="10"/>
      <c r="M94" s="10"/>
      <c r="N94" s="10"/>
      <c r="P94" s="10"/>
      <c r="Q94" s="10"/>
      <c r="R94" s="10"/>
      <c r="S94" s="10"/>
    </row>
    <row r="95" spans="4:28" x14ac:dyDescent="0.15">
      <c r="G95" s="10"/>
      <c r="H95" s="10"/>
      <c r="I95" s="10"/>
      <c r="J95" s="10"/>
      <c r="K95" s="10"/>
      <c r="L95" s="10"/>
      <c r="M95" s="10"/>
      <c r="N95" s="10"/>
      <c r="P95" s="10"/>
      <c r="Q95" s="10"/>
      <c r="R95" s="10"/>
      <c r="S95" s="10"/>
    </row>
    <row r="96" spans="4:28" x14ac:dyDescent="0.15">
      <c r="G96" s="10"/>
      <c r="H96" s="10"/>
      <c r="I96" s="10"/>
      <c r="J96" s="10"/>
      <c r="K96" s="10"/>
      <c r="L96" s="10"/>
      <c r="M96" s="10"/>
      <c r="N96" s="10"/>
      <c r="P96" s="10"/>
      <c r="Q96" s="10"/>
      <c r="R96" s="10"/>
      <c r="S96" s="10"/>
    </row>
    <row r="97" spans="7:19" x14ac:dyDescent="0.15">
      <c r="G97" s="10"/>
      <c r="H97" s="10"/>
      <c r="I97" s="10"/>
      <c r="J97" s="10"/>
      <c r="K97" s="10"/>
      <c r="L97" s="10"/>
      <c r="M97" s="10"/>
      <c r="N97" s="10"/>
      <c r="P97" s="10"/>
      <c r="Q97" s="10"/>
      <c r="R97" s="10"/>
      <c r="S97" s="10"/>
    </row>
    <row r="98" spans="7:19" x14ac:dyDescent="0.15">
      <c r="G98" s="10"/>
      <c r="H98" s="10"/>
      <c r="I98" s="10"/>
      <c r="J98" s="10"/>
      <c r="K98" s="10"/>
      <c r="L98" s="10"/>
      <c r="M98" s="10"/>
      <c r="N98" s="10"/>
      <c r="P98" s="10"/>
      <c r="Q98" s="10"/>
      <c r="R98" s="10"/>
      <c r="S98" s="10"/>
    </row>
    <row r="99" spans="7:19" s="18" customFormat="1" x14ac:dyDescent="0.15"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spans="7:19" x14ac:dyDescent="0.15">
      <c r="G100" s="10"/>
      <c r="H100" s="10"/>
      <c r="I100" s="10"/>
      <c r="J100" s="10"/>
      <c r="K100" s="10"/>
      <c r="L100" s="10"/>
      <c r="M100" s="10"/>
      <c r="N100" s="10"/>
      <c r="P100" s="10"/>
      <c r="Q100" s="10"/>
      <c r="R100" s="10"/>
      <c r="S100" s="10"/>
    </row>
    <row r="101" spans="7:19" x14ac:dyDescent="0.15">
      <c r="G101" s="10"/>
      <c r="H101" s="10"/>
      <c r="I101" s="10"/>
      <c r="J101" s="10"/>
      <c r="K101" s="10"/>
      <c r="L101" s="10"/>
      <c r="M101" s="10"/>
      <c r="N101" s="10"/>
      <c r="P101" s="10"/>
      <c r="Q101" s="10"/>
      <c r="R101" s="10"/>
      <c r="S101" s="10"/>
    </row>
    <row r="102" spans="7:19" x14ac:dyDescent="0.15">
      <c r="G102" s="10"/>
      <c r="H102" s="10"/>
      <c r="I102" s="10"/>
      <c r="J102" s="10"/>
      <c r="K102" s="10"/>
      <c r="L102" s="10"/>
      <c r="M102" s="10"/>
      <c r="N102" s="10"/>
      <c r="P102" s="10"/>
      <c r="Q102" s="10"/>
      <c r="R102" s="10"/>
      <c r="S102" s="10"/>
    </row>
    <row r="103" spans="7:19" x14ac:dyDescent="0.15">
      <c r="G103" s="10"/>
      <c r="H103" s="10"/>
      <c r="I103" s="10"/>
      <c r="J103" s="10"/>
      <c r="K103" s="10"/>
      <c r="L103" s="10"/>
      <c r="M103" s="10"/>
      <c r="N103" s="10"/>
      <c r="P103" s="10"/>
      <c r="Q103" s="10"/>
      <c r="R103" s="10"/>
      <c r="S103" s="10"/>
    </row>
    <row r="104" spans="7:19" x14ac:dyDescent="0.15">
      <c r="G104" s="10"/>
      <c r="H104" s="10"/>
      <c r="I104" s="10"/>
      <c r="J104" s="10"/>
      <c r="K104" s="10"/>
      <c r="L104" s="10"/>
      <c r="M104" s="10"/>
      <c r="N104" s="10"/>
      <c r="P104" s="10"/>
      <c r="Q104" s="10"/>
      <c r="R104" s="10"/>
      <c r="S104" s="10"/>
    </row>
    <row r="105" spans="7:19" x14ac:dyDescent="0.15">
      <c r="G105" s="10"/>
      <c r="H105" s="10"/>
      <c r="I105" s="10"/>
      <c r="J105" s="10"/>
      <c r="K105" s="10"/>
      <c r="L105" s="10"/>
      <c r="M105" s="10"/>
      <c r="N105" s="10"/>
      <c r="P105" s="10"/>
      <c r="Q105" s="10"/>
      <c r="R105" s="10"/>
      <c r="S105" s="10"/>
    </row>
    <row r="106" spans="7:19" x14ac:dyDescent="0.15">
      <c r="G106" s="10"/>
      <c r="H106" s="10"/>
      <c r="I106" s="10"/>
      <c r="J106" s="10"/>
      <c r="K106" s="10"/>
      <c r="L106" s="10"/>
      <c r="M106" s="10"/>
      <c r="N106" s="10"/>
      <c r="P106" s="10"/>
      <c r="Q106" s="10"/>
      <c r="R106" s="10"/>
      <c r="S106" s="10"/>
    </row>
    <row r="107" spans="7:19" x14ac:dyDescent="0.15">
      <c r="G107" s="10"/>
      <c r="H107" s="10"/>
      <c r="I107" s="10"/>
      <c r="J107" s="10"/>
      <c r="K107" s="10"/>
      <c r="L107" s="10"/>
      <c r="M107" s="10"/>
      <c r="N107" s="10"/>
      <c r="P107" s="10"/>
      <c r="Q107" s="10"/>
      <c r="R107" s="10"/>
      <c r="S107" s="10"/>
    </row>
    <row r="108" spans="7:19" x14ac:dyDescent="0.15">
      <c r="G108" s="10"/>
      <c r="H108" s="10"/>
      <c r="I108" s="10"/>
      <c r="J108" s="10"/>
      <c r="K108" s="10"/>
      <c r="L108" s="10"/>
      <c r="M108" s="10"/>
      <c r="N108" s="10"/>
      <c r="P108" s="10"/>
      <c r="Q108" s="10"/>
      <c r="R108" s="10"/>
      <c r="S108" s="10"/>
    </row>
    <row r="109" spans="7:19" x14ac:dyDescent="0.15">
      <c r="G109" s="10"/>
      <c r="H109" s="10"/>
      <c r="I109" s="10"/>
      <c r="J109" s="10"/>
      <c r="K109" s="10"/>
      <c r="L109" s="10"/>
      <c r="M109" s="10"/>
      <c r="N109" s="10"/>
      <c r="P109" s="10"/>
      <c r="Q109" s="10"/>
      <c r="R109" s="10"/>
      <c r="S109" s="10"/>
    </row>
    <row r="110" spans="7:19" x14ac:dyDescent="0.15">
      <c r="G110" s="10"/>
      <c r="H110" s="10"/>
      <c r="I110" s="10"/>
      <c r="J110" s="10"/>
      <c r="K110" s="10"/>
      <c r="L110" s="10"/>
      <c r="M110" s="10"/>
      <c r="N110" s="10"/>
      <c r="P110" s="10"/>
      <c r="Q110" s="10"/>
      <c r="R110" s="10"/>
      <c r="S110" s="10"/>
    </row>
    <row r="111" spans="7:19" x14ac:dyDescent="0.15">
      <c r="G111" s="10"/>
      <c r="H111" s="10"/>
      <c r="I111" s="10"/>
      <c r="J111" s="10"/>
      <c r="K111" s="10"/>
      <c r="L111" s="10"/>
      <c r="M111" s="10"/>
      <c r="N111" s="10"/>
      <c r="P111" s="10"/>
      <c r="Q111" s="10"/>
      <c r="R111" s="10"/>
      <c r="S111" s="10"/>
    </row>
    <row r="112" spans="7:19" x14ac:dyDescent="0.15">
      <c r="G112" s="10"/>
      <c r="H112" s="10"/>
      <c r="I112" s="10"/>
      <c r="J112" s="10"/>
      <c r="K112" s="10"/>
      <c r="L112" s="10"/>
      <c r="M112" s="10"/>
      <c r="N112" s="10"/>
      <c r="P112" s="10"/>
      <c r="Q112" s="10"/>
      <c r="R112" s="10"/>
      <c r="S112" s="10"/>
    </row>
    <row r="113" spans="7:19" x14ac:dyDescent="0.15">
      <c r="G113" s="10"/>
      <c r="H113" s="10"/>
      <c r="I113" s="10"/>
      <c r="J113" s="10"/>
      <c r="K113" s="10"/>
      <c r="L113" s="10"/>
      <c r="M113" s="10"/>
      <c r="N113" s="10"/>
      <c r="P113" s="10"/>
      <c r="Q113" s="10"/>
      <c r="R113" s="10"/>
      <c r="S113" s="10"/>
    </row>
    <row r="114" spans="7:19" x14ac:dyDescent="0.15">
      <c r="G114" s="10"/>
      <c r="H114" s="10"/>
      <c r="I114" s="10"/>
      <c r="J114" s="10"/>
      <c r="K114" s="10"/>
      <c r="L114" s="10"/>
      <c r="M114" s="10"/>
      <c r="N114" s="10"/>
      <c r="P114" s="10"/>
      <c r="Q114" s="10"/>
      <c r="R114" s="10"/>
      <c r="S114" s="10"/>
    </row>
    <row r="115" spans="7:19" x14ac:dyDescent="0.15">
      <c r="G115" s="10"/>
      <c r="H115" s="10"/>
      <c r="I115" s="10"/>
      <c r="J115" s="10"/>
      <c r="K115" s="10"/>
      <c r="L115" s="10"/>
      <c r="M115" s="10"/>
      <c r="N115" s="10"/>
      <c r="P115" s="10"/>
      <c r="Q115" s="10"/>
      <c r="R115" s="10"/>
      <c r="S115" s="10"/>
    </row>
    <row r="116" spans="7:19" x14ac:dyDescent="0.15">
      <c r="G116" s="10"/>
      <c r="H116" s="10"/>
      <c r="I116" s="10"/>
      <c r="J116" s="10"/>
      <c r="K116" s="10"/>
      <c r="L116" s="10"/>
      <c r="M116" s="10"/>
      <c r="N116" s="10"/>
      <c r="P116" s="10"/>
      <c r="Q116" s="10"/>
      <c r="R116" s="10"/>
      <c r="S116" s="10"/>
    </row>
    <row r="117" spans="7:19" x14ac:dyDescent="0.15">
      <c r="G117" s="10"/>
      <c r="H117" s="10"/>
      <c r="I117" s="10"/>
      <c r="J117" s="10"/>
      <c r="K117" s="10"/>
      <c r="L117" s="10"/>
      <c r="M117" s="10"/>
      <c r="N117" s="10"/>
      <c r="P117" s="10"/>
      <c r="Q117" s="10"/>
      <c r="R117" s="10"/>
      <c r="S117" s="10"/>
    </row>
    <row r="118" spans="7:19" x14ac:dyDescent="0.15">
      <c r="G118" s="10"/>
      <c r="H118" s="10"/>
      <c r="I118" s="10"/>
      <c r="J118" s="10"/>
      <c r="K118" s="10"/>
      <c r="L118" s="10"/>
      <c r="M118" s="10"/>
      <c r="N118" s="10"/>
      <c r="P118" s="10"/>
      <c r="Q118" s="10"/>
      <c r="R118" s="10"/>
      <c r="S118" s="10"/>
    </row>
    <row r="119" spans="7:19" x14ac:dyDescent="0.15">
      <c r="G119" s="10"/>
      <c r="H119" s="10"/>
      <c r="I119" s="10"/>
      <c r="J119" s="10"/>
      <c r="K119" s="10"/>
      <c r="L119" s="10"/>
      <c r="M119" s="10"/>
      <c r="N119" s="10"/>
      <c r="P119" s="10"/>
      <c r="Q119" s="10"/>
      <c r="R119" s="10"/>
      <c r="S119" s="10"/>
    </row>
    <row r="120" spans="7:19" x14ac:dyDescent="0.15">
      <c r="G120" s="10"/>
      <c r="H120" s="10"/>
      <c r="I120" s="10"/>
      <c r="J120" s="10"/>
      <c r="K120" s="10"/>
      <c r="L120" s="10"/>
      <c r="M120" s="10"/>
      <c r="N120" s="10"/>
      <c r="P120" s="10"/>
      <c r="Q120" s="10"/>
      <c r="R120" s="10"/>
      <c r="S120" s="10"/>
    </row>
    <row r="121" spans="7:19" x14ac:dyDescent="0.15">
      <c r="G121" s="10"/>
      <c r="H121" s="10"/>
      <c r="I121" s="10"/>
      <c r="J121" s="10"/>
      <c r="K121" s="10"/>
      <c r="L121" s="10"/>
      <c r="M121" s="10"/>
      <c r="N121" s="10"/>
      <c r="P121" s="10"/>
      <c r="Q121" s="10"/>
      <c r="R121" s="10"/>
      <c r="S121" s="10"/>
    </row>
    <row r="122" spans="7:19" x14ac:dyDescent="0.15">
      <c r="G122" s="10"/>
      <c r="H122" s="10"/>
      <c r="I122" s="10"/>
      <c r="J122" s="10"/>
      <c r="K122" s="10"/>
      <c r="L122" s="10"/>
      <c r="M122" s="10"/>
      <c r="N122" s="10"/>
      <c r="P122" s="10"/>
      <c r="Q122" s="10"/>
      <c r="R122" s="10"/>
      <c r="S122" s="10"/>
    </row>
    <row r="123" spans="7:19" x14ac:dyDescent="0.15">
      <c r="G123" s="10"/>
      <c r="H123" s="10"/>
      <c r="I123" s="10"/>
      <c r="J123" s="10"/>
      <c r="K123" s="10"/>
      <c r="L123" s="10"/>
      <c r="M123" s="10"/>
      <c r="N123" s="10"/>
      <c r="P123" s="10"/>
      <c r="Q123" s="10"/>
      <c r="R123" s="10"/>
      <c r="S123" s="10"/>
    </row>
    <row r="124" spans="7:19" x14ac:dyDescent="0.15">
      <c r="G124" s="10"/>
      <c r="H124" s="10"/>
      <c r="I124" s="10"/>
      <c r="J124" s="10"/>
      <c r="K124" s="10"/>
      <c r="L124" s="10"/>
      <c r="M124" s="10"/>
      <c r="N124" s="10"/>
      <c r="P124" s="10"/>
      <c r="Q124" s="10"/>
      <c r="R124" s="10"/>
      <c r="S124" s="10"/>
    </row>
    <row r="125" spans="7:19" x14ac:dyDescent="0.15">
      <c r="G125" s="10"/>
      <c r="H125" s="10"/>
      <c r="I125" s="10"/>
      <c r="J125" s="10"/>
      <c r="K125" s="10"/>
      <c r="L125" s="10"/>
      <c r="M125" s="10"/>
      <c r="N125" s="10"/>
      <c r="P125" s="10"/>
      <c r="Q125" s="10"/>
      <c r="R125" s="10"/>
      <c r="S125" s="10"/>
    </row>
    <row r="126" spans="7:19" x14ac:dyDescent="0.15">
      <c r="G126" s="10"/>
      <c r="H126" s="10"/>
      <c r="I126" s="10"/>
      <c r="J126" s="10"/>
      <c r="K126" s="10"/>
      <c r="L126" s="10"/>
      <c r="M126" s="10"/>
      <c r="N126" s="10"/>
      <c r="P126" s="10"/>
      <c r="Q126" s="10"/>
      <c r="R126" s="10"/>
      <c r="S126" s="10"/>
    </row>
    <row r="127" spans="7:19" x14ac:dyDescent="0.15">
      <c r="G127" s="10"/>
      <c r="H127" s="10"/>
      <c r="I127" s="10"/>
      <c r="J127" s="10"/>
      <c r="K127" s="10"/>
      <c r="L127" s="10"/>
      <c r="M127" s="10"/>
      <c r="N127" s="10"/>
      <c r="P127" s="10"/>
      <c r="Q127" s="10"/>
      <c r="R127" s="10"/>
      <c r="S127" s="10"/>
    </row>
    <row r="128" spans="7:19" x14ac:dyDescent="0.15">
      <c r="G128" s="10"/>
      <c r="H128" s="10"/>
      <c r="I128" s="10"/>
      <c r="J128" s="10"/>
      <c r="K128" s="10"/>
      <c r="L128" s="10"/>
      <c r="M128" s="10"/>
      <c r="N128" s="10"/>
      <c r="P128" s="10"/>
      <c r="Q128" s="10"/>
      <c r="R128" s="10"/>
      <c r="S128" s="10"/>
    </row>
    <row r="129" spans="7:19" x14ac:dyDescent="0.15">
      <c r="G129" s="10"/>
      <c r="H129" s="10"/>
      <c r="I129" s="10"/>
      <c r="J129" s="10"/>
      <c r="K129" s="10"/>
      <c r="L129" s="10"/>
      <c r="M129" s="10"/>
      <c r="N129" s="10"/>
      <c r="P129" s="10"/>
      <c r="Q129" s="10"/>
      <c r="R129" s="10"/>
      <c r="S129" s="10"/>
    </row>
    <row r="130" spans="7:19" x14ac:dyDescent="0.15">
      <c r="G130" s="10"/>
      <c r="H130" s="10"/>
      <c r="I130" s="10"/>
      <c r="J130" s="10"/>
      <c r="K130" s="10"/>
      <c r="L130" s="10"/>
      <c r="M130" s="10"/>
      <c r="N130" s="10"/>
      <c r="P130" s="10"/>
      <c r="Q130" s="10"/>
      <c r="R130" s="10"/>
      <c r="S130" s="10"/>
    </row>
    <row r="131" spans="7:19" x14ac:dyDescent="0.15">
      <c r="G131" s="10"/>
      <c r="H131" s="10"/>
      <c r="I131" s="10"/>
      <c r="J131" s="10"/>
      <c r="K131" s="10"/>
      <c r="L131" s="10"/>
      <c r="M131" s="10"/>
      <c r="N131" s="10"/>
      <c r="P131" s="10"/>
      <c r="Q131" s="10"/>
      <c r="R131" s="10"/>
      <c r="S131" s="10"/>
    </row>
    <row r="132" spans="7:19" x14ac:dyDescent="0.15">
      <c r="G132" s="10"/>
      <c r="H132" s="10"/>
      <c r="I132" s="10"/>
      <c r="J132" s="10"/>
      <c r="K132" s="10"/>
      <c r="L132" s="10"/>
      <c r="M132" s="10"/>
      <c r="N132" s="10"/>
      <c r="P132" s="10"/>
      <c r="Q132" s="10"/>
      <c r="R132" s="10"/>
      <c r="S132" s="10"/>
    </row>
    <row r="133" spans="7:19" x14ac:dyDescent="0.15">
      <c r="G133" s="10"/>
      <c r="H133" s="10"/>
      <c r="I133" s="10"/>
      <c r="J133" s="10"/>
      <c r="K133" s="10"/>
      <c r="L133" s="10"/>
      <c r="M133" s="10"/>
      <c r="N133" s="10"/>
      <c r="P133" s="10"/>
      <c r="Q133" s="10"/>
      <c r="R133" s="10"/>
      <c r="S133" s="10"/>
    </row>
    <row r="134" spans="7:19" x14ac:dyDescent="0.15">
      <c r="G134" s="10"/>
      <c r="H134" s="10"/>
      <c r="I134" s="10"/>
      <c r="J134" s="10"/>
      <c r="K134" s="10"/>
      <c r="L134" s="10"/>
      <c r="M134" s="10"/>
      <c r="N134" s="10"/>
      <c r="P134" s="10"/>
      <c r="Q134" s="10"/>
      <c r="R134" s="10"/>
      <c r="S134" s="10"/>
    </row>
    <row r="135" spans="7:19" x14ac:dyDescent="0.15">
      <c r="G135" s="10"/>
      <c r="H135" s="10"/>
      <c r="I135" s="10"/>
      <c r="J135" s="10"/>
      <c r="K135" s="10"/>
      <c r="L135" s="10"/>
      <c r="M135" s="10"/>
      <c r="N135" s="10"/>
      <c r="P135" s="10"/>
      <c r="Q135" s="10"/>
      <c r="R135" s="10"/>
      <c r="S135" s="10"/>
    </row>
    <row r="136" spans="7:19" x14ac:dyDescent="0.15">
      <c r="G136" s="10"/>
      <c r="H136" s="10"/>
      <c r="I136" s="10"/>
      <c r="J136" s="10"/>
      <c r="K136" s="10"/>
      <c r="L136" s="10"/>
      <c r="M136" s="10"/>
      <c r="N136" s="10"/>
      <c r="P136" s="10"/>
      <c r="Q136" s="10"/>
      <c r="R136" s="10"/>
      <c r="S136" s="10"/>
    </row>
    <row r="137" spans="7:19" x14ac:dyDescent="0.15">
      <c r="G137" s="10"/>
      <c r="H137" s="10"/>
      <c r="I137" s="10"/>
      <c r="J137" s="10"/>
      <c r="K137" s="10"/>
      <c r="L137" s="10"/>
      <c r="M137" s="10"/>
      <c r="N137" s="10"/>
      <c r="P137" s="10"/>
      <c r="Q137" s="10"/>
      <c r="R137" s="10"/>
      <c r="S137" s="10"/>
    </row>
    <row r="138" spans="7:19" x14ac:dyDescent="0.15">
      <c r="G138" s="10"/>
      <c r="H138" s="10"/>
      <c r="I138" s="10"/>
      <c r="J138" s="10"/>
      <c r="K138" s="10"/>
      <c r="L138" s="10"/>
      <c r="M138" s="10"/>
      <c r="N138" s="10"/>
      <c r="P138" s="10"/>
      <c r="Q138" s="10"/>
      <c r="R138" s="10"/>
      <c r="S138" s="10"/>
    </row>
    <row r="139" spans="7:19" x14ac:dyDescent="0.15">
      <c r="G139" s="10"/>
      <c r="H139" s="10"/>
      <c r="I139" s="10"/>
      <c r="J139" s="10"/>
      <c r="K139" s="10"/>
      <c r="L139" s="10"/>
      <c r="M139" s="10"/>
      <c r="N139" s="10"/>
      <c r="P139" s="10"/>
      <c r="Q139" s="10"/>
      <c r="R139" s="10"/>
      <c r="S139" s="10"/>
    </row>
    <row r="140" spans="7:19" x14ac:dyDescent="0.15">
      <c r="G140" s="10"/>
      <c r="H140" s="10"/>
      <c r="I140" s="10"/>
      <c r="J140" s="10"/>
      <c r="K140" s="10"/>
      <c r="L140" s="10"/>
      <c r="M140" s="10"/>
      <c r="N140" s="10"/>
      <c r="P140" s="10"/>
      <c r="Q140" s="10"/>
      <c r="R140" s="10"/>
      <c r="S140" s="10"/>
    </row>
    <row r="141" spans="7:19" x14ac:dyDescent="0.15">
      <c r="G141" s="10"/>
      <c r="H141" s="10"/>
      <c r="I141" s="10"/>
      <c r="J141" s="10"/>
      <c r="K141" s="10"/>
      <c r="L141" s="10"/>
      <c r="M141" s="10"/>
      <c r="N141" s="10"/>
      <c r="P141" s="10"/>
      <c r="Q141" s="10"/>
      <c r="R141" s="10"/>
      <c r="S141" s="10"/>
    </row>
    <row r="142" spans="7:19" x14ac:dyDescent="0.15">
      <c r="G142" s="10"/>
      <c r="H142" s="10"/>
      <c r="I142" s="10"/>
      <c r="J142" s="10"/>
      <c r="K142" s="10"/>
      <c r="L142" s="10"/>
      <c r="M142" s="10"/>
      <c r="N142" s="10"/>
      <c r="P142" s="10"/>
      <c r="Q142" s="10"/>
      <c r="R142" s="10"/>
      <c r="S142" s="10"/>
    </row>
    <row r="143" spans="7:19" x14ac:dyDescent="0.15">
      <c r="G143" s="10"/>
      <c r="H143" s="10"/>
      <c r="I143" s="10"/>
      <c r="J143" s="10"/>
      <c r="K143" s="10"/>
      <c r="L143" s="10"/>
      <c r="M143" s="10"/>
      <c r="N143" s="10"/>
      <c r="P143" s="10"/>
      <c r="Q143" s="10"/>
      <c r="R143" s="10"/>
      <c r="S143" s="10"/>
    </row>
    <row r="144" spans="7:19" x14ac:dyDescent="0.15">
      <c r="G144" s="10"/>
      <c r="H144" s="10"/>
      <c r="I144" s="10"/>
      <c r="J144" s="10"/>
      <c r="K144" s="10"/>
      <c r="L144" s="10"/>
      <c r="M144" s="10"/>
      <c r="N144" s="10"/>
      <c r="P144" s="10"/>
      <c r="Q144" s="10"/>
      <c r="R144" s="10"/>
      <c r="S144" s="10"/>
    </row>
    <row r="145" spans="7:19" x14ac:dyDescent="0.15">
      <c r="G145" s="10"/>
      <c r="H145" s="10"/>
      <c r="I145" s="10"/>
      <c r="J145" s="10"/>
      <c r="K145" s="10"/>
      <c r="L145" s="10"/>
      <c r="M145" s="10"/>
      <c r="N145" s="10"/>
      <c r="P145" s="10"/>
      <c r="Q145" s="10"/>
      <c r="R145" s="10"/>
      <c r="S145" s="10"/>
    </row>
    <row r="146" spans="7:19" x14ac:dyDescent="0.15">
      <c r="G146" s="10"/>
      <c r="H146" s="10"/>
      <c r="I146" s="10"/>
      <c r="J146" s="10"/>
      <c r="K146" s="10"/>
      <c r="L146" s="10"/>
      <c r="M146" s="10"/>
      <c r="N146" s="10"/>
      <c r="P146" s="10"/>
      <c r="Q146" s="10"/>
      <c r="R146" s="10"/>
      <c r="S146" s="10"/>
    </row>
    <row r="147" spans="7:19" x14ac:dyDescent="0.15">
      <c r="G147" s="10"/>
      <c r="H147" s="10"/>
      <c r="I147" s="10"/>
      <c r="J147" s="10"/>
      <c r="K147" s="10"/>
      <c r="L147" s="10"/>
      <c r="M147" s="10"/>
      <c r="N147" s="10"/>
      <c r="P147" s="10"/>
      <c r="Q147" s="10"/>
      <c r="R147" s="10"/>
      <c r="S147" s="10"/>
    </row>
  </sheetData>
  <mergeCells count="30">
    <mergeCell ref="X78:AB78"/>
    <mergeCell ref="D87:H87"/>
    <mergeCell ref="I87:M87"/>
    <mergeCell ref="N87:R87"/>
    <mergeCell ref="S87:W87"/>
    <mergeCell ref="X87:AB87"/>
    <mergeCell ref="B63:C63"/>
    <mergeCell ref="D66:H66"/>
    <mergeCell ref="I66:M66"/>
    <mergeCell ref="N66:R66"/>
    <mergeCell ref="S66:W66"/>
    <mergeCell ref="D78:H78"/>
    <mergeCell ref="I78:M78"/>
    <mergeCell ref="N78:R78"/>
    <mergeCell ref="S78:W78"/>
    <mergeCell ref="X43:AB43"/>
    <mergeCell ref="D52:H52"/>
    <mergeCell ref="I52:M52"/>
    <mergeCell ref="N52:R52"/>
    <mergeCell ref="S52:W52"/>
    <mergeCell ref="X52:AB52"/>
    <mergeCell ref="B28:C28"/>
    <mergeCell ref="D31:H31"/>
    <mergeCell ref="I31:M31"/>
    <mergeCell ref="N31:R31"/>
    <mergeCell ref="S31:W31"/>
    <mergeCell ref="D43:H43"/>
    <mergeCell ref="I43:M43"/>
    <mergeCell ref="N43:R43"/>
    <mergeCell ref="S43:W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BE72-03DF-1642-A700-367212D7154E}">
  <dimension ref="B1:AC147"/>
  <sheetViews>
    <sheetView topLeftCell="A7" workbookViewId="0">
      <selection activeCell="E39" sqref="E39"/>
    </sheetView>
  </sheetViews>
  <sheetFormatPr baseColWidth="10" defaultRowHeight="13" x14ac:dyDescent="0.15"/>
  <cols>
    <col min="4" max="4" width="11.1640625" bestFit="1" customWidth="1"/>
    <col min="7" max="7" width="10.83203125" style="7"/>
    <col min="11" max="11" width="10.83203125" style="7"/>
    <col min="14" max="14" width="10.83203125" style="7"/>
    <col min="15" max="15" width="10.83203125" style="10"/>
    <col min="18" max="18" width="10.83203125" style="7"/>
  </cols>
  <sheetData>
    <row r="1" spans="2:24" x14ac:dyDescent="0.15">
      <c r="D1" s="10"/>
      <c r="E1" s="10"/>
      <c r="F1" s="10"/>
      <c r="G1" s="10"/>
      <c r="H1" s="10"/>
      <c r="I1" s="10"/>
      <c r="J1" s="13"/>
      <c r="K1" s="10"/>
      <c r="L1" s="10"/>
      <c r="M1" s="10"/>
      <c r="N1" s="10" t="s">
        <v>34</v>
      </c>
      <c r="P1" s="10"/>
      <c r="Q1" s="10"/>
      <c r="R1" s="10"/>
      <c r="S1" s="10"/>
      <c r="T1" s="10"/>
    </row>
    <row r="2" spans="2:24" x14ac:dyDescent="0.15">
      <c r="D2" s="10"/>
      <c r="E2" s="10"/>
      <c r="F2" s="10"/>
      <c r="G2" s="10"/>
      <c r="H2" s="10"/>
      <c r="I2" s="10"/>
      <c r="J2" s="13"/>
      <c r="K2" s="10"/>
      <c r="L2" s="10"/>
      <c r="M2" s="10"/>
      <c r="N2" s="10"/>
      <c r="P2" s="10"/>
      <c r="Q2" s="10"/>
      <c r="R2" s="10"/>
      <c r="S2" s="10"/>
      <c r="T2" s="10"/>
    </row>
    <row r="3" spans="2:24" x14ac:dyDescent="0.15">
      <c r="D3" s="10"/>
      <c r="E3" s="10"/>
      <c r="F3" s="10"/>
      <c r="G3" s="10"/>
      <c r="H3" s="10"/>
      <c r="I3" s="10"/>
      <c r="J3" s="13"/>
      <c r="K3" s="10"/>
      <c r="L3" s="10"/>
      <c r="M3" s="10"/>
      <c r="N3" t="s">
        <v>16</v>
      </c>
      <c r="O3" s="14" t="s">
        <v>40</v>
      </c>
      <c r="P3" s="10" t="s">
        <v>41</v>
      </c>
      <c r="Q3" s="10" t="s">
        <v>18</v>
      </c>
      <c r="R3" s="13" t="s">
        <v>39</v>
      </c>
      <c r="S3" s="10"/>
      <c r="T3" s="10"/>
    </row>
    <row r="4" spans="2:24" x14ac:dyDescent="0.15">
      <c r="D4" s="10"/>
      <c r="E4" s="10"/>
      <c r="F4" s="10"/>
      <c r="G4" s="10"/>
      <c r="H4" s="10"/>
      <c r="I4" s="10"/>
      <c r="J4" s="13"/>
      <c r="K4" s="10"/>
      <c r="L4" s="10"/>
      <c r="M4" s="10"/>
      <c r="N4">
        <v>38.228000000000002</v>
      </c>
      <c r="O4" s="14">
        <v>106.01</v>
      </c>
      <c r="P4" s="10">
        <f>O4-Q4</f>
        <v>24.26100000000001</v>
      </c>
      <c r="Q4" s="10">
        <v>81.748999999999995</v>
      </c>
      <c r="R4" s="10">
        <f>SUM(N4,P4,Q4)</f>
        <v>144.238</v>
      </c>
      <c r="S4" s="10"/>
      <c r="T4" s="10"/>
    </row>
    <row r="5" spans="2:24" x14ac:dyDescent="0.15">
      <c r="D5" s="10"/>
      <c r="E5" s="10"/>
      <c r="F5" s="10"/>
      <c r="G5" s="10"/>
      <c r="H5" s="10"/>
      <c r="I5" s="10"/>
      <c r="J5" s="13"/>
      <c r="K5" s="10"/>
      <c r="L5" s="10"/>
      <c r="M5" s="10"/>
      <c r="N5" s="10">
        <v>30.59</v>
      </c>
      <c r="O5" s="14">
        <v>103.849</v>
      </c>
      <c r="P5" s="10">
        <f t="shared" ref="P5:P7" si="0">O5-Q5</f>
        <v>23.564999999999998</v>
      </c>
      <c r="Q5" s="10">
        <v>80.284000000000006</v>
      </c>
      <c r="R5" s="10">
        <f t="shared" ref="R5:R7" si="1">SUM(N5,P5,Q5)</f>
        <v>134.43900000000002</v>
      </c>
      <c r="S5" s="10"/>
      <c r="T5" s="10"/>
    </row>
    <row r="6" spans="2:24" x14ac:dyDescent="0.15">
      <c r="D6" s="10"/>
      <c r="E6" s="10"/>
      <c r="F6" s="10"/>
      <c r="G6" s="10"/>
      <c r="H6" s="10"/>
      <c r="I6" s="10"/>
      <c r="J6" s="13"/>
      <c r="K6" s="10"/>
      <c r="L6" s="10"/>
      <c r="M6" s="10"/>
      <c r="N6">
        <v>30.568999999999999</v>
      </c>
      <c r="O6" s="14">
        <v>105.39</v>
      </c>
      <c r="P6" s="10">
        <f t="shared" si="0"/>
        <v>24.129999999999995</v>
      </c>
      <c r="Q6" s="10">
        <v>81.260000000000005</v>
      </c>
      <c r="R6" s="10">
        <f t="shared" si="1"/>
        <v>135.959</v>
      </c>
      <c r="S6" s="10"/>
      <c r="T6" s="10"/>
    </row>
    <row r="7" spans="2:24" ht="20" x14ac:dyDescent="0.2">
      <c r="B7" s="20" t="s">
        <v>25</v>
      </c>
      <c r="D7" s="10"/>
      <c r="E7" s="10"/>
      <c r="F7" s="10"/>
      <c r="G7" s="10"/>
      <c r="H7" s="10"/>
      <c r="I7" s="10"/>
      <c r="J7" s="13"/>
      <c r="K7" s="10"/>
      <c r="L7" s="10"/>
      <c r="M7" s="10"/>
      <c r="N7">
        <v>30.541</v>
      </c>
      <c r="O7" s="14">
        <v>105.577</v>
      </c>
      <c r="P7" s="10">
        <f t="shared" si="0"/>
        <v>24.798000000000002</v>
      </c>
      <c r="Q7" s="10">
        <v>80.778999999999996</v>
      </c>
      <c r="R7" s="10">
        <f t="shared" si="1"/>
        <v>136.11799999999999</v>
      </c>
      <c r="S7" s="10"/>
      <c r="T7" s="10"/>
    </row>
    <row r="8" spans="2:24" x14ac:dyDescent="0.15">
      <c r="D8" s="10"/>
      <c r="E8" s="10"/>
      <c r="F8" s="10"/>
      <c r="G8" s="10"/>
      <c r="H8" s="10"/>
      <c r="I8" s="10"/>
      <c r="J8" s="13"/>
      <c r="K8" s="10"/>
      <c r="L8" s="10"/>
      <c r="M8" s="10"/>
      <c r="N8" s="10"/>
      <c r="P8" s="10"/>
      <c r="Q8" s="10"/>
      <c r="R8" s="10"/>
      <c r="S8" s="10"/>
      <c r="T8" s="10"/>
    </row>
    <row r="9" spans="2:24" x14ac:dyDescent="0.15">
      <c r="G9" s="10"/>
      <c r="H9" s="10"/>
      <c r="I9" s="10"/>
      <c r="J9" s="13"/>
      <c r="K9" s="10"/>
      <c r="L9" s="10"/>
      <c r="M9" s="10"/>
      <c r="N9" s="10"/>
      <c r="P9" s="10"/>
      <c r="Q9" s="10"/>
      <c r="R9" s="10"/>
      <c r="S9" s="10"/>
      <c r="T9" s="10"/>
    </row>
    <row r="10" spans="2:24" x14ac:dyDescent="0.15">
      <c r="G10" s="10"/>
      <c r="H10" s="10"/>
      <c r="I10" s="10"/>
      <c r="J10" s="13"/>
      <c r="K10" s="10"/>
      <c r="L10" s="10"/>
      <c r="M10" s="10"/>
      <c r="N10" s="10"/>
      <c r="P10" s="10"/>
      <c r="Q10" s="10"/>
      <c r="R10" s="10"/>
      <c r="S10" s="10"/>
      <c r="T10" s="10"/>
    </row>
    <row r="11" spans="2:24" x14ac:dyDescent="0.15">
      <c r="G11" s="10"/>
      <c r="H11" s="10"/>
      <c r="I11" s="10"/>
      <c r="J11" s="13"/>
      <c r="K11" s="10"/>
      <c r="L11" s="10"/>
      <c r="M11" s="10"/>
      <c r="N11" s="10"/>
      <c r="P11" s="10"/>
      <c r="Q11" s="10"/>
      <c r="R11" s="10"/>
      <c r="S11" s="10"/>
      <c r="T11" s="10"/>
    </row>
    <row r="12" spans="2:24" x14ac:dyDescent="0.15">
      <c r="G12" s="10"/>
      <c r="H12" s="10"/>
      <c r="I12" s="10"/>
      <c r="J12" s="13"/>
      <c r="K12" s="10"/>
      <c r="L12" s="10"/>
      <c r="M12" s="10"/>
      <c r="N12" s="10"/>
      <c r="P12" s="10"/>
      <c r="Q12" s="10"/>
      <c r="R12" s="10"/>
      <c r="S12" s="10"/>
      <c r="T12" s="10"/>
    </row>
    <row r="13" spans="2:24" x14ac:dyDescent="0.15">
      <c r="D13" t="s">
        <v>16</v>
      </c>
      <c r="E13" s="14" t="s">
        <v>40</v>
      </c>
      <c r="F13" s="10" t="s">
        <v>41</v>
      </c>
      <c r="G13" s="10" t="s">
        <v>18</v>
      </c>
      <c r="H13" s="13" t="s">
        <v>39</v>
      </c>
      <c r="J13" s="13"/>
      <c r="K13" s="10"/>
      <c r="L13" s="10"/>
      <c r="M13" s="10"/>
      <c r="N13" s="10"/>
      <c r="P13" s="10"/>
      <c r="Q13" s="10"/>
      <c r="R13" s="10"/>
      <c r="S13" s="10"/>
      <c r="T13" s="10" t="s">
        <v>37</v>
      </c>
    </row>
    <row r="14" spans="2:24" x14ac:dyDescent="0.15">
      <c r="C14" t="s">
        <v>34</v>
      </c>
      <c r="D14">
        <f>AVERAGE(N4:N7)</f>
        <v>32.481999999999999</v>
      </c>
      <c r="E14">
        <f>AVERAGE(O4:O7)</f>
        <v>105.20650000000001</v>
      </c>
      <c r="F14">
        <f t="shared" ref="F14:H14" si="2">AVERAGE(P4:P7)</f>
        <v>24.188500000000001</v>
      </c>
      <c r="G14">
        <f t="shared" si="2"/>
        <v>81.018000000000001</v>
      </c>
      <c r="H14">
        <f t="shared" si="2"/>
        <v>137.6885</v>
      </c>
      <c r="J14" s="13"/>
      <c r="K14" s="10"/>
      <c r="L14" s="10"/>
      <c r="M14" s="10"/>
      <c r="N14" s="10"/>
      <c r="P14" s="10"/>
      <c r="Q14" s="10"/>
      <c r="R14" s="10"/>
      <c r="S14" s="10"/>
      <c r="T14" s="10"/>
    </row>
    <row r="15" spans="2:24" x14ac:dyDescent="0.15">
      <c r="C15" t="s">
        <v>35</v>
      </c>
      <c r="E15" s="14"/>
      <c r="F15" s="10">
        <f t="shared" ref="F15:F16" si="3">E15-G15</f>
        <v>0</v>
      </c>
      <c r="G15" s="10"/>
      <c r="H15" s="10">
        <f>SUM(D15,F15,G15)</f>
        <v>0</v>
      </c>
      <c r="J15" s="13"/>
      <c r="K15" s="10"/>
      <c r="L15" s="10"/>
      <c r="M15" s="10"/>
      <c r="N15" s="10"/>
      <c r="P15" s="10"/>
      <c r="Q15" s="10"/>
      <c r="R15" s="10"/>
      <c r="S15" s="10"/>
      <c r="T15" s="10"/>
    </row>
    <row r="16" spans="2:24" x14ac:dyDescent="0.15">
      <c r="C16" t="s">
        <v>36</v>
      </c>
      <c r="E16" s="14"/>
      <c r="F16" s="10">
        <f t="shared" si="3"/>
        <v>0</v>
      </c>
      <c r="G16" s="10"/>
      <c r="H16" s="10">
        <f>SUM(D16,F16,G16)</f>
        <v>0</v>
      </c>
      <c r="J16" s="13"/>
      <c r="K16" s="10"/>
      <c r="L16" s="10"/>
      <c r="M16" s="10"/>
      <c r="N16" s="10"/>
      <c r="P16" s="10"/>
      <c r="Q16" s="10"/>
      <c r="R16" s="10"/>
      <c r="S16" s="10"/>
      <c r="T16" t="s">
        <v>16</v>
      </c>
      <c r="U16" s="14" t="s">
        <v>40</v>
      </c>
      <c r="V16" s="10" t="s">
        <v>41</v>
      </c>
      <c r="W16" s="10" t="s">
        <v>18</v>
      </c>
      <c r="X16" s="13" t="s">
        <v>39</v>
      </c>
    </row>
    <row r="17" spans="2:29" ht="16" x14ac:dyDescent="0.2">
      <c r="C17" s="16" t="s">
        <v>37</v>
      </c>
      <c r="D17" s="16">
        <f>AVERAGE(T17:T20)</f>
        <v>270.67775</v>
      </c>
      <c r="E17" s="16">
        <f t="shared" ref="E17:G17" si="4">AVERAGE(U17:U20)</f>
        <v>701.81299999999999</v>
      </c>
      <c r="F17" s="16">
        <f t="shared" si="4"/>
        <v>129.29</v>
      </c>
      <c r="G17" s="16">
        <f t="shared" si="4"/>
        <v>572.52300000000002</v>
      </c>
      <c r="H17" s="17">
        <f>SUM(D17,F17,G17)</f>
        <v>972.49075000000005</v>
      </c>
      <c r="J17" s="13"/>
      <c r="K17" s="10"/>
      <c r="L17" s="10"/>
      <c r="M17" s="10"/>
      <c r="N17" s="10"/>
      <c r="P17" s="10"/>
      <c r="Q17" s="10"/>
      <c r="R17" s="10"/>
      <c r="S17" s="10"/>
      <c r="T17">
        <v>270.05200000000002</v>
      </c>
      <c r="U17" s="14">
        <v>706.41399999999999</v>
      </c>
      <c r="V17" s="10">
        <f>U17-W17</f>
        <v>130.78399999999999</v>
      </c>
      <c r="W17" s="10">
        <v>575.63</v>
      </c>
      <c r="X17" s="10">
        <f>SUM(T17,V17,W17)</f>
        <v>976.46600000000001</v>
      </c>
    </row>
    <row r="18" spans="2:29" x14ac:dyDescent="0.15">
      <c r="G18" s="10"/>
      <c r="H18" s="10"/>
      <c r="I18" s="10"/>
      <c r="J18" s="13"/>
      <c r="K18" s="10"/>
      <c r="L18" s="10"/>
      <c r="M18" s="10"/>
      <c r="N18" s="10"/>
      <c r="P18" s="10"/>
      <c r="Q18" s="10"/>
      <c r="R18" s="10"/>
      <c r="S18" s="10"/>
      <c r="T18" s="10">
        <v>270.51400000000001</v>
      </c>
      <c r="U18" s="14">
        <v>698.50400000000002</v>
      </c>
      <c r="V18" s="10">
        <f t="shared" ref="V18:V20" si="5">U18-W18</f>
        <v>127.73000000000002</v>
      </c>
      <c r="W18" s="10">
        <v>570.774</v>
      </c>
      <c r="X18" s="10">
        <f t="shared" ref="X18:X20" si="6">SUM(T18,V18,W18)</f>
        <v>969.01800000000003</v>
      </c>
    </row>
    <row r="19" spans="2:29" x14ac:dyDescent="0.15">
      <c r="G19" s="10"/>
      <c r="H19" s="10"/>
      <c r="I19" s="10"/>
      <c r="J19" s="13"/>
      <c r="K19" s="10"/>
      <c r="L19" s="10"/>
      <c r="M19" s="10"/>
      <c r="N19" s="10"/>
      <c r="O19" s="10" t="s">
        <v>32</v>
      </c>
      <c r="P19" s="10" t="s">
        <v>33</v>
      </c>
      <c r="Q19" s="10"/>
      <c r="R19" s="10"/>
      <c r="S19" s="10"/>
      <c r="T19">
        <v>270.423</v>
      </c>
      <c r="U19" s="14">
        <v>697.80499999999995</v>
      </c>
      <c r="V19" s="10">
        <f t="shared" si="5"/>
        <v>128.48299999999995</v>
      </c>
      <c r="W19" s="10">
        <v>569.322</v>
      </c>
      <c r="X19" s="10">
        <f t="shared" si="6"/>
        <v>968.22799999999995</v>
      </c>
    </row>
    <row r="20" spans="2:29" x14ac:dyDescent="0.15">
      <c r="G20" s="10"/>
      <c r="H20" s="10"/>
      <c r="I20" s="10"/>
      <c r="J20" s="13"/>
      <c r="K20" s="10"/>
      <c r="L20" s="10"/>
      <c r="M20" s="10"/>
      <c r="N20" s="10"/>
      <c r="O20" s="10">
        <v>50000</v>
      </c>
      <c r="P20" s="10">
        <v>3140794</v>
      </c>
      <c r="Q20" s="10"/>
      <c r="R20" s="10"/>
      <c r="S20" s="10"/>
      <c r="T20">
        <v>271.72199999999998</v>
      </c>
      <c r="U20" s="14">
        <v>704.529</v>
      </c>
      <c r="V20" s="10">
        <f t="shared" si="5"/>
        <v>130.16300000000001</v>
      </c>
      <c r="W20" s="10">
        <v>574.36599999999999</v>
      </c>
      <c r="X20" s="10">
        <f t="shared" si="6"/>
        <v>976.25099999999998</v>
      </c>
    </row>
    <row r="21" spans="2:29" x14ac:dyDescent="0.15">
      <c r="G21" s="10"/>
      <c r="H21" s="10"/>
      <c r="I21" s="10"/>
      <c r="J21" s="13"/>
      <c r="K21" s="10"/>
      <c r="L21" s="10"/>
      <c r="M21" s="10"/>
      <c r="N21" s="10"/>
      <c r="O21" s="10">
        <v>100000</v>
      </c>
      <c r="P21" s="10">
        <v>6058452</v>
      </c>
      <c r="Q21" s="10"/>
      <c r="R21" s="10"/>
      <c r="S21" s="10"/>
      <c r="T21" s="10"/>
    </row>
    <row r="22" spans="2:29" x14ac:dyDescent="0.15">
      <c r="G22" s="10"/>
      <c r="H22" s="10"/>
      <c r="I22" s="10"/>
      <c r="J22" s="13"/>
      <c r="K22" s="10"/>
      <c r="L22" s="10"/>
      <c r="M22" s="10"/>
      <c r="N22" s="10"/>
      <c r="O22" s="10">
        <v>200000</v>
      </c>
      <c r="P22" s="10">
        <v>10817434</v>
      </c>
      <c r="Q22" s="10"/>
      <c r="R22" s="10"/>
      <c r="S22" s="10"/>
      <c r="T22" s="10"/>
    </row>
    <row r="23" spans="2:29" x14ac:dyDescent="0.15">
      <c r="G23" s="10"/>
      <c r="H23" s="10"/>
      <c r="I23" s="10"/>
      <c r="J23" s="13"/>
      <c r="K23" s="10"/>
      <c r="L23" s="10"/>
      <c r="M23" s="10"/>
      <c r="N23" s="10"/>
      <c r="O23" s="10" t="s">
        <v>38</v>
      </c>
      <c r="P23" s="10">
        <v>21492659</v>
      </c>
      <c r="Q23" s="10"/>
      <c r="R23" s="10"/>
      <c r="S23" s="10"/>
      <c r="T23" s="10"/>
    </row>
    <row r="24" spans="2:29" x14ac:dyDescent="0.15">
      <c r="G24" s="10"/>
      <c r="H24" s="10"/>
      <c r="J24" s="21"/>
      <c r="K24" s="10"/>
      <c r="L24" s="10"/>
      <c r="M24" s="10"/>
      <c r="N24" s="10"/>
      <c r="P24" s="10"/>
      <c r="Q24" s="10"/>
      <c r="R24" s="10"/>
      <c r="S24" s="10"/>
    </row>
    <row r="25" spans="2:29" x14ac:dyDescent="0.15">
      <c r="G25" s="10"/>
      <c r="H25" s="10"/>
      <c r="J25" s="21"/>
      <c r="K25" s="10"/>
      <c r="L25" s="10"/>
      <c r="M25" s="10"/>
      <c r="N25" s="10"/>
      <c r="P25" s="10"/>
      <c r="Q25" s="10"/>
      <c r="R25" s="10"/>
      <c r="S25" s="10"/>
    </row>
    <row r="26" spans="2:29" s="18" customFormat="1" ht="14" customHeight="1" x14ac:dyDescent="0.15">
      <c r="G26" s="19"/>
      <c r="H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2:29" x14ac:dyDescent="0.15">
      <c r="G27" s="10"/>
      <c r="H27" s="10"/>
      <c r="K27" s="10"/>
      <c r="L27" s="10"/>
      <c r="M27" s="10"/>
      <c r="N27" s="10"/>
      <c r="P27" s="10"/>
      <c r="Q27" s="10"/>
      <c r="R27" s="10"/>
      <c r="S27" s="10"/>
    </row>
    <row r="28" spans="2:29" ht="20" x14ac:dyDescent="0.2">
      <c r="B28" s="28" t="s">
        <v>45</v>
      </c>
      <c r="C28" s="28"/>
      <c r="G28" s="10"/>
      <c r="H28" s="10"/>
      <c r="K28" s="10"/>
      <c r="L28" s="10"/>
      <c r="M28" s="10"/>
      <c r="N28" s="10"/>
      <c r="P28" s="10"/>
      <c r="Q28" s="10"/>
      <c r="R28" s="10"/>
      <c r="S28" s="10"/>
    </row>
    <row r="29" spans="2:29" x14ac:dyDescent="0.15">
      <c r="G29" s="10"/>
      <c r="H29" s="10"/>
      <c r="K29" s="10"/>
      <c r="L29" s="10"/>
      <c r="M29" s="10"/>
      <c r="N29" s="10"/>
      <c r="P29" s="10"/>
      <c r="Q29" s="10"/>
      <c r="R29" s="10"/>
      <c r="S29" s="10"/>
    </row>
    <row r="30" spans="2:29" x14ac:dyDescent="0.15">
      <c r="G30" s="10"/>
      <c r="H30" s="10"/>
      <c r="K30" s="10"/>
      <c r="L30" s="10"/>
      <c r="M30" s="10"/>
      <c r="N30" s="10"/>
      <c r="P30" s="10"/>
      <c r="Q30" s="10"/>
      <c r="R30" s="10"/>
      <c r="S30" s="10"/>
    </row>
    <row r="31" spans="2:29" x14ac:dyDescent="0.15">
      <c r="D31" s="26" t="s">
        <v>14</v>
      </c>
      <c r="E31" s="26"/>
      <c r="F31" s="26"/>
      <c r="G31" s="26"/>
      <c r="H31" s="27"/>
      <c r="I31" s="26" t="s">
        <v>13</v>
      </c>
      <c r="J31" s="26"/>
      <c r="K31" s="26"/>
      <c r="L31" s="26"/>
      <c r="M31" s="27"/>
      <c r="N31" s="26" t="s">
        <v>12</v>
      </c>
      <c r="O31" s="26"/>
      <c r="P31" s="26"/>
      <c r="Q31" s="26"/>
      <c r="R31" s="27"/>
      <c r="S31" s="26" t="s">
        <v>11</v>
      </c>
      <c r="T31" s="26"/>
      <c r="U31" s="26"/>
      <c r="V31" s="26"/>
      <c r="W31" s="27"/>
      <c r="AC31" s="10"/>
    </row>
    <row r="32" spans="2:29" x14ac:dyDescent="0.15">
      <c r="D32" s="11" t="s">
        <v>16</v>
      </c>
      <c r="E32" s="11" t="s">
        <v>42</v>
      </c>
      <c r="F32" s="11" t="s">
        <v>41</v>
      </c>
      <c r="G32" s="11" t="s">
        <v>18</v>
      </c>
      <c r="H32" s="12" t="s">
        <v>39</v>
      </c>
      <c r="I32" s="11" t="s">
        <v>16</v>
      </c>
      <c r="J32" s="11" t="s">
        <v>42</v>
      </c>
      <c r="K32" s="11" t="s">
        <v>41</v>
      </c>
      <c r="L32" s="11" t="s">
        <v>18</v>
      </c>
      <c r="M32" s="12" t="s">
        <v>39</v>
      </c>
      <c r="N32" s="11" t="s">
        <v>16</v>
      </c>
      <c r="O32" s="11" t="s">
        <v>42</v>
      </c>
      <c r="P32" s="11" t="s">
        <v>41</v>
      </c>
      <c r="Q32" s="11" t="s">
        <v>18</v>
      </c>
      <c r="R32" s="12" t="s">
        <v>39</v>
      </c>
      <c r="S32" s="11" t="s">
        <v>16</v>
      </c>
      <c r="T32" s="11" t="s">
        <v>42</v>
      </c>
      <c r="U32" s="11" t="s">
        <v>41</v>
      </c>
      <c r="V32" s="11" t="s">
        <v>18</v>
      </c>
      <c r="W32" s="12" t="s">
        <v>39</v>
      </c>
      <c r="AC32" s="10"/>
    </row>
    <row r="33" spans="3:29" x14ac:dyDescent="0.15">
      <c r="C33" t="s">
        <v>34</v>
      </c>
      <c r="D33" s="10">
        <v>8.2999999999999998E-5</v>
      </c>
      <c r="E33" s="15">
        <v>0.23400000000000001</v>
      </c>
      <c r="F33" s="10">
        <f>E33-G33</f>
        <v>9.5000000000000001E-2</v>
      </c>
      <c r="G33" s="10">
        <v>0.13900000000000001</v>
      </c>
      <c r="H33" s="12">
        <f>SUM(D33,F33,G33)</f>
        <v>0.23408300000000001</v>
      </c>
      <c r="I33" s="10">
        <v>1.1E-4</v>
      </c>
      <c r="J33" s="15">
        <v>0.23499999999999999</v>
      </c>
      <c r="K33" s="10">
        <f>J33-L33</f>
        <v>9.5999999999999974E-2</v>
      </c>
      <c r="L33" s="10">
        <v>0.13900000000000001</v>
      </c>
      <c r="M33" s="12">
        <f>SUM(I33,K33,L33)</f>
        <v>0.23510999999999999</v>
      </c>
      <c r="N33" s="10">
        <v>8.1000000000000004E-5</v>
      </c>
      <c r="O33" s="15">
        <v>0.23400000000000001</v>
      </c>
      <c r="P33" s="10">
        <f>O33-Q33</f>
        <v>9.5000000000000001E-2</v>
      </c>
      <c r="Q33" s="10">
        <v>0.13900000000000001</v>
      </c>
      <c r="R33" s="12">
        <f>SUM(N33,P33,Q33)</f>
        <v>0.23408100000000001</v>
      </c>
      <c r="S33" s="10">
        <v>7.4999999999999993E-5</v>
      </c>
      <c r="T33" s="15">
        <v>0.23400000000000001</v>
      </c>
      <c r="U33" s="10">
        <f>T33-V33</f>
        <v>9.5000000000000001E-2</v>
      </c>
      <c r="V33" s="10">
        <v>0.13900000000000001</v>
      </c>
      <c r="W33" s="12">
        <f>SUM(S33,U33,V33)</f>
        <v>0.23407500000000003</v>
      </c>
      <c r="AC33" s="10"/>
    </row>
    <row r="34" spans="3:29" x14ac:dyDescent="0.15">
      <c r="C34" t="s">
        <v>35</v>
      </c>
      <c r="D34" s="10">
        <v>7.8999999999999996E-5</v>
      </c>
      <c r="E34" s="15">
        <v>0.46</v>
      </c>
      <c r="F34" s="10">
        <f t="shared" ref="F34:F36" si="7">E34-G34</f>
        <v>0.17700000000000005</v>
      </c>
      <c r="G34" s="10">
        <v>0.28299999999999997</v>
      </c>
      <c r="H34" s="12">
        <f t="shared" ref="H34:H36" si="8">SUM(D34,F34,G34)</f>
        <v>0.46007900000000002</v>
      </c>
      <c r="I34" s="10">
        <v>7.7999999999999999E-5</v>
      </c>
      <c r="J34" s="15">
        <v>0.46300000000000002</v>
      </c>
      <c r="K34" s="10">
        <f t="shared" ref="K34:K36" si="9">J34-L34</f>
        <v>0.18000000000000005</v>
      </c>
      <c r="L34" s="10">
        <v>0.28299999999999997</v>
      </c>
      <c r="M34" s="12">
        <f t="shared" ref="M34:M36" si="10">SUM(I34,K34,L34)</f>
        <v>0.46307799999999999</v>
      </c>
      <c r="N34" s="10">
        <v>7.8999999999999996E-5</v>
      </c>
      <c r="O34" s="15">
        <v>0.46100000000000002</v>
      </c>
      <c r="P34" s="10">
        <f t="shared" ref="P34:P36" si="11">O34-Q34</f>
        <v>0.17500000000000004</v>
      </c>
      <c r="Q34" s="10">
        <v>0.28599999999999998</v>
      </c>
      <c r="R34" s="12">
        <f t="shared" ref="R34:R36" si="12">SUM(N34,P34,Q34)</f>
        <v>0.46107900000000002</v>
      </c>
      <c r="S34" s="10">
        <v>7.8999999999999996E-5</v>
      </c>
      <c r="T34" s="15">
        <v>0.46100000000000002</v>
      </c>
      <c r="U34" s="10">
        <f t="shared" ref="U34:U36" si="13">T34-V34</f>
        <v>0.17800000000000005</v>
      </c>
      <c r="V34" s="10">
        <v>0.28299999999999997</v>
      </c>
      <c r="W34" s="12">
        <f t="shared" ref="W34:W36" si="14">SUM(S34,U34,V34)</f>
        <v>0.46107900000000002</v>
      </c>
      <c r="AC34" s="10"/>
    </row>
    <row r="35" spans="3:29" x14ac:dyDescent="0.15">
      <c r="C35" t="s">
        <v>36</v>
      </c>
      <c r="D35" s="10">
        <v>7.7000000000000001E-5</v>
      </c>
      <c r="E35" s="15">
        <v>0.88600000000000001</v>
      </c>
      <c r="F35" s="10">
        <f t="shared" si="7"/>
        <v>0.35399999999999998</v>
      </c>
      <c r="G35" s="10">
        <v>0.53200000000000003</v>
      </c>
      <c r="H35" s="12">
        <f t="shared" si="8"/>
        <v>0.886077</v>
      </c>
      <c r="I35" s="10">
        <v>7.7000000000000001E-5</v>
      </c>
      <c r="J35" s="15">
        <v>0.89200000000000002</v>
      </c>
      <c r="K35" s="10">
        <f t="shared" si="9"/>
        <v>0.36</v>
      </c>
      <c r="L35" s="10">
        <v>0.53200000000000003</v>
      </c>
      <c r="M35" s="12">
        <f t="shared" si="10"/>
        <v>0.89207700000000001</v>
      </c>
      <c r="N35" s="10">
        <v>7.7000000000000001E-5</v>
      </c>
      <c r="O35" s="15">
        <v>0.88800000000000001</v>
      </c>
      <c r="P35" s="10">
        <f t="shared" si="11"/>
        <v>0.35599999999999998</v>
      </c>
      <c r="Q35" s="10">
        <v>0.53200000000000003</v>
      </c>
      <c r="R35" s="12">
        <f t="shared" si="12"/>
        <v>0.88807700000000001</v>
      </c>
      <c r="S35" s="10">
        <v>7.8999999999999996E-5</v>
      </c>
      <c r="T35" s="15">
        <v>0.88800000000000001</v>
      </c>
      <c r="U35" s="10">
        <f t="shared" si="13"/>
        <v>0.35599999999999998</v>
      </c>
      <c r="V35" s="10">
        <v>0.53200000000000003</v>
      </c>
      <c r="W35" s="12">
        <f t="shared" si="14"/>
        <v>0.88807900000000006</v>
      </c>
      <c r="AC35" s="10"/>
    </row>
    <row r="36" spans="3:29" x14ac:dyDescent="0.15">
      <c r="C36" t="s">
        <v>37</v>
      </c>
      <c r="D36" s="10">
        <v>8.2999999999999998E-5</v>
      </c>
      <c r="E36" s="15">
        <v>1.8120000000000001</v>
      </c>
      <c r="F36" s="10">
        <f t="shared" si="7"/>
        <v>0.69700000000000006</v>
      </c>
      <c r="G36" s="10">
        <v>1.115</v>
      </c>
      <c r="H36" s="12">
        <f t="shared" si="8"/>
        <v>1.8120830000000001</v>
      </c>
      <c r="I36" s="10">
        <v>8.5000000000000006E-5</v>
      </c>
      <c r="J36" s="15">
        <v>1.8240000000000001</v>
      </c>
      <c r="K36" s="10">
        <f t="shared" si="9"/>
        <v>0.69000000000000017</v>
      </c>
      <c r="L36" s="10">
        <v>1.1339999999999999</v>
      </c>
      <c r="M36" s="12">
        <f t="shared" si="10"/>
        <v>1.8240850000000002</v>
      </c>
      <c r="N36" s="10">
        <v>8.2000000000000001E-5</v>
      </c>
      <c r="O36" s="15">
        <v>1.82</v>
      </c>
      <c r="P36" s="10">
        <f t="shared" si="11"/>
        <v>0.67700000000000005</v>
      </c>
      <c r="Q36" s="10">
        <v>1.143</v>
      </c>
      <c r="R36" s="12">
        <f t="shared" si="12"/>
        <v>1.8200820000000002</v>
      </c>
      <c r="S36" s="10">
        <v>8.2999999999999998E-5</v>
      </c>
      <c r="T36" s="15">
        <v>1.8160000000000001</v>
      </c>
      <c r="U36" s="10">
        <f t="shared" si="13"/>
        <v>0.67200000000000015</v>
      </c>
      <c r="V36" s="10">
        <v>1.1439999999999999</v>
      </c>
      <c r="W36" s="12">
        <f t="shared" si="14"/>
        <v>1.8160830000000001</v>
      </c>
      <c r="AC36" s="10"/>
    </row>
    <row r="37" spans="3:29" x14ac:dyDescent="0.15">
      <c r="D37" s="10"/>
      <c r="E37" s="10"/>
      <c r="F37" s="10"/>
      <c r="G37" s="10"/>
      <c r="H37" s="7"/>
      <c r="I37" s="10"/>
      <c r="J37" s="10"/>
      <c r="K37" s="10"/>
      <c r="L37" s="10"/>
      <c r="M37" s="7"/>
      <c r="N37" s="10"/>
      <c r="P37" s="10"/>
      <c r="Q37" s="10"/>
      <c r="S37" s="10"/>
      <c r="T37" s="10"/>
      <c r="U37" s="10"/>
      <c r="V37" s="10"/>
      <c r="W37" s="7"/>
      <c r="AC37" s="10"/>
    </row>
    <row r="38" spans="3:29" x14ac:dyDescent="0.1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3:29" x14ac:dyDescent="0.1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3:29" x14ac:dyDescent="0.15">
      <c r="D40" s="10"/>
      <c r="E40" s="10"/>
      <c r="F40" s="10"/>
      <c r="G40" s="10"/>
      <c r="K40" s="10"/>
      <c r="L40" s="10"/>
      <c r="M40" s="10"/>
      <c r="N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3:29" x14ac:dyDescent="0.1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3:29" x14ac:dyDescent="0.1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3:29" x14ac:dyDescent="0.15">
      <c r="D43" s="26" t="s">
        <v>10</v>
      </c>
      <c r="E43" s="26"/>
      <c r="F43" s="26"/>
      <c r="G43" s="26"/>
      <c r="H43" s="27"/>
      <c r="I43" s="26" t="s">
        <v>9</v>
      </c>
      <c r="J43" s="26"/>
      <c r="K43" s="26"/>
      <c r="L43" s="26"/>
      <c r="M43" s="27"/>
      <c r="N43" s="26" t="s">
        <v>8</v>
      </c>
      <c r="O43" s="26"/>
      <c r="P43" s="26"/>
      <c r="Q43" s="26"/>
      <c r="R43" s="27"/>
      <c r="S43" s="26" t="s">
        <v>7</v>
      </c>
      <c r="T43" s="26"/>
      <c r="U43" s="26"/>
      <c r="V43" s="26"/>
      <c r="W43" s="27"/>
      <c r="X43" s="26" t="s">
        <v>26</v>
      </c>
      <c r="Y43" s="26"/>
      <c r="Z43" s="26"/>
      <c r="AA43" s="26"/>
      <c r="AB43" s="27"/>
      <c r="AC43" s="10"/>
    </row>
    <row r="44" spans="3:29" x14ac:dyDescent="0.15">
      <c r="D44" s="11" t="s">
        <v>16</v>
      </c>
      <c r="E44" s="11" t="s">
        <v>42</v>
      </c>
      <c r="F44" s="11" t="s">
        <v>41</v>
      </c>
      <c r="G44" s="11" t="s">
        <v>18</v>
      </c>
      <c r="H44" s="12" t="s">
        <v>39</v>
      </c>
      <c r="I44" s="11" t="s">
        <v>16</v>
      </c>
      <c r="J44" s="11" t="s">
        <v>42</v>
      </c>
      <c r="K44" s="11" t="s">
        <v>41</v>
      </c>
      <c r="L44" s="11" t="s">
        <v>18</v>
      </c>
      <c r="M44" s="12" t="s">
        <v>39</v>
      </c>
      <c r="N44" s="11" t="s">
        <v>16</v>
      </c>
      <c r="O44" s="11" t="s">
        <v>42</v>
      </c>
      <c r="P44" s="11" t="s">
        <v>41</v>
      </c>
      <c r="Q44" s="11" t="s">
        <v>18</v>
      </c>
      <c r="R44" s="12" t="s">
        <v>39</v>
      </c>
      <c r="S44" s="11" t="s">
        <v>16</v>
      </c>
      <c r="T44" s="11" t="s">
        <v>42</v>
      </c>
      <c r="U44" s="11" t="s">
        <v>41</v>
      </c>
      <c r="V44" s="11" t="s">
        <v>18</v>
      </c>
      <c r="W44" s="12" t="s">
        <v>39</v>
      </c>
      <c r="X44" s="11" t="s">
        <v>16</v>
      </c>
      <c r="Y44" s="11" t="s">
        <v>42</v>
      </c>
      <c r="Z44" s="11" t="s">
        <v>41</v>
      </c>
      <c r="AA44" s="11" t="s">
        <v>18</v>
      </c>
      <c r="AB44" s="12" t="s">
        <v>39</v>
      </c>
      <c r="AC44" s="10"/>
    </row>
    <row r="45" spans="3:29" x14ac:dyDescent="0.15">
      <c r="C45" t="s">
        <v>34</v>
      </c>
      <c r="D45" s="10">
        <v>2.14E-4</v>
      </c>
      <c r="E45" s="15">
        <v>0.73799999999999999</v>
      </c>
      <c r="F45" s="10">
        <f>E45-G45</f>
        <v>0.29799999999999999</v>
      </c>
      <c r="G45" s="10">
        <v>0.44</v>
      </c>
      <c r="H45" s="12">
        <f>SUM(D45,F45,G45)</f>
        <v>0.73821399999999993</v>
      </c>
      <c r="I45" s="10">
        <v>1.1400000000000001E-4</v>
      </c>
      <c r="J45" s="15">
        <v>0.42599999999999999</v>
      </c>
      <c r="K45" s="10">
        <f>J45-L45</f>
        <v>0.16999999999999998</v>
      </c>
      <c r="L45" s="10">
        <v>0.25600000000000001</v>
      </c>
      <c r="M45" s="12">
        <f>SUM(I45,K45,L45)</f>
        <v>0.42611399999999999</v>
      </c>
      <c r="N45" s="10">
        <v>2.2699999999999999E-4</v>
      </c>
      <c r="O45" s="15">
        <v>0.73899999999999999</v>
      </c>
      <c r="P45" s="10">
        <f>O45-Q45</f>
        <v>0.29899999999999999</v>
      </c>
      <c r="Q45" s="10">
        <v>0.44</v>
      </c>
      <c r="R45" s="12">
        <f>SUM(N45,P45,Q45)</f>
        <v>0.73922699999999997</v>
      </c>
      <c r="S45" s="10">
        <v>1.13E-4</v>
      </c>
      <c r="T45" s="15">
        <v>0.42799999999999999</v>
      </c>
      <c r="U45" s="10">
        <f>T45-V45</f>
        <v>0.17199999999999999</v>
      </c>
      <c r="V45" s="10">
        <v>0.25600000000000001</v>
      </c>
      <c r="W45" s="12">
        <f>SUM(S45,U45,V45)</f>
        <v>0.42811299999999997</v>
      </c>
      <c r="X45" s="10">
        <v>2.33E-4</v>
      </c>
      <c r="Y45" s="15">
        <v>0.85899999999999999</v>
      </c>
      <c r="Z45" s="10">
        <f>Y45-AA45</f>
        <v>0.35099999999999998</v>
      </c>
      <c r="AA45" s="10">
        <v>0.50800000000000001</v>
      </c>
      <c r="AB45" s="12">
        <f>SUM(X45,Z45,AA45)</f>
        <v>0.85923299999999991</v>
      </c>
      <c r="AC45" s="10"/>
    </row>
    <row r="46" spans="3:29" x14ac:dyDescent="0.15">
      <c r="C46" t="s">
        <v>35</v>
      </c>
      <c r="D46" s="10">
        <v>2.0799999999999999E-4</v>
      </c>
      <c r="E46" s="15">
        <v>1.476</v>
      </c>
      <c r="F46" s="10">
        <f t="shared" ref="F46:F48" si="15">E46-G46</f>
        <v>0.59</v>
      </c>
      <c r="G46" s="10">
        <v>0.88600000000000001</v>
      </c>
      <c r="H46" s="12">
        <f t="shared" ref="H46:H48" si="16">SUM(D46,F46,G46)</f>
        <v>1.476208</v>
      </c>
      <c r="I46" s="10">
        <v>1.18E-4</v>
      </c>
      <c r="J46" s="15">
        <v>0.85699999999999998</v>
      </c>
      <c r="K46" s="10">
        <f t="shared" ref="K46:K48" si="17">J46-L46</f>
        <v>0.33599999999999997</v>
      </c>
      <c r="L46" s="10">
        <v>0.52100000000000002</v>
      </c>
      <c r="M46" s="12">
        <f t="shared" ref="M46:M48" si="18">SUM(I46,K46,L46)</f>
        <v>0.85711800000000005</v>
      </c>
      <c r="N46" s="10">
        <v>2.02E-4</v>
      </c>
      <c r="O46" s="15">
        <v>1.48</v>
      </c>
      <c r="P46" s="10">
        <f t="shared" ref="P46:P48" si="19">O46-Q46</f>
        <v>0.58099999999999996</v>
      </c>
      <c r="Q46" s="10">
        <v>0.89900000000000002</v>
      </c>
      <c r="R46" s="12">
        <f t="shared" ref="R46:R48" si="20">SUM(N46,P46,Q46)</f>
        <v>1.480202</v>
      </c>
      <c r="S46" s="10">
        <v>1.21E-4</v>
      </c>
      <c r="T46" s="15">
        <v>0.85899999999999999</v>
      </c>
      <c r="U46" s="10">
        <f t="shared" ref="U46:U48" si="21">T46-V46</f>
        <v>0.33899999999999997</v>
      </c>
      <c r="V46" s="10">
        <v>0.52</v>
      </c>
      <c r="W46" s="12">
        <f t="shared" ref="W46:W48" si="22">SUM(S46,U46,V46)</f>
        <v>0.85912100000000002</v>
      </c>
      <c r="X46" s="10">
        <v>2.3499999999999999E-4</v>
      </c>
      <c r="Y46" s="15">
        <v>1.7150000000000001</v>
      </c>
      <c r="Z46" s="10">
        <f t="shared" ref="Z46:Z48" si="23">Y46-AA46</f>
        <v>0.68400000000000016</v>
      </c>
      <c r="AA46" s="10">
        <v>1.0309999999999999</v>
      </c>
      <c r="AB46" s="12">
        <f t="shared" ref="AB46:AB48" si="24">SUM(X46,Z46,AA46)</f>
        <v>1.7152350000000001</v>
      </c>
      <c r="AC46" s="10"/>
    </row>
    <row r="47" spans="3:29" x14ac:dyDescent="0.15">
      <c r="C47" t="s">
        <v>36</v>
      </c>
      <c r="D47" s="10">
        <v>1.9900000000000001E-4</v>
      </c>
      <c r="E47" s="15">
        <v>2.754</v>
      </c>
      <c r="F47" s="10">
        <f t="shared" si="15"/>
        <v>1.077</v>
      </c>
      <c r="G47" s="10">
        <v>1.677</v>
      </c>
      <c r="H47" s="12">
        <f t="shared" si="16"/>
        <v>2.7541989999999998</v>
      </c>
      <c r="I47" s="10">
        <v>1.17E-4</v>
      </c>
      <c r="J47" s="15">
        <v>1.6080000000000001</v>
      </c>
      <c r="K47" s="10">
        <f t="shared" si="17"/>
        <v>0.63300000000000012</v>
      </c>
      <c r="L47" s="10">
        <v>0.97499999999999998</v>
      </c>
      <c r="M47" s="12">
        <f t="shared" si="18"/>
        <v>1.608117</v>
      </c>
      <c r="N47" s="10">
        <v>2.0000000000000001E-4</v>
      </c>
      <c r="O47" s="15">
        <v>2.7789999999999999</v>
      </c>
      <c r="P47" s="10">
        <f t="shared" si="19"/>
        <v>1.073</v>
      </c>
      <c r="Q47" s="10">
        <v>1.706</v>
      </c>
      <c r="R47" s="12">
        <f t="shared" si="20"/>
        <v>2.7791999999999999</v>
      </c>
      <c r="S47" s="10">
        <v>1.18E-4</v>
      </c>
      <c r="T47" s="15">
        <v>1.6160000000000001</v>
      </c>
      <c r="U47" s="10">
        <f t="shared" si="21"/>
        <v>0.6140000000000001</v>
      </c>
      <c r="V47" s="10">
        <v>1.002</v>
      </c>
      <c r="W47" s="12">
        <f t="shared" si="22"/>
        <v>1.6161180000000002</v>
      </c>
      <c r="X47" s="10">
        <v>2.4800000000000001E-4</v>
      </c>
      <c r="Y47" s="15">
        <v>3.226</v>
      </c>
      <c r="Z47" s="10">
        <f t="shared" si="23"/>
        <v>1.2489999999999999</v>
      </c>
      <c r="AA47" s="10">
        <v>1.9770000000000001</v>
      </c>
      <c r="AB47" s="12">
        <f t="shared" si="24"/>
        <v>3.226248</v>
      </c>
      <c r="AC47" s="10"/>
    </row>
    <row r="48" spans="3:29" x14ac:dyDescent="0.15">
      <c r="C48" t="s">
        <v>37</v>
      </c>
      <c r="D48" s="10">
        <v>2.1000000000000001E-4</v>
      </c>
      <c r="E48" s="15">
        <v>5.7009999999999996</v>
      </c>
      <c r="F48" s="10">
        <f t="shared" si="15"/>
        <v>2.1679999999999997</v>
      </c>
      <c r="G48" s="10">
        <v>3.5329999999999999</v>
      </c>
      <c r="H48" s="12">
        <f t="shared" si="16"/>
        <v>5.7012099999999997</v>
      </c>
      <c r="I48" s="10">
        <v>1.25E-4</v>
      </c>
      <c r="J48" s="15">
        <v>3.258</v>
      </c>
      <c r="K48" s="10">
        <f t="shared" si="17"/>
        <v>1.1669999999999998</v>
      </c>
      <c r="L48" s="10">
        <v>2.0910000000000002</v>
      </c>
      <c r="M48" s="12">
        <f t="shared" si="18"/>
        <v>3.2581249999999997</v>
      </c>
      <c r="N48" s="10">
        <v>2.1100000000000001E-4</v>
      </c>
      <c r="O48" s="15">
        <v>5.59</v>
      </c>
      <c r="P48" s="10">
        <f t="shared" si="19"/>
        <v>1.9669999999999996</v>
      </c>
      <c r="Q48" s="10">
        <v>3.6230000000000002</v>
      </c>
      <c r="R48" s="12">
        <f t="shared" si="20"/>
        <v>5.590211</v>
      </c>
      <c r="S48" s="10">
        <v>1.2E-4</v>
      </c>
      <c r="T48" s="15">
        <v>3.2450000000000001</v>
      </c>
      <c r="U48" s="10">
        <f t="shared" si="21"/>
        <v>1.1379999999999999</v>
      </c>
      <c r="V48" s="10">
        <v>2.1070000000000002</v>
      </c>
      <c r="W48" s="12">
        <f t="shared" si="22"/>
        <v>3.24512</v>
      </c>
      <c r="X48" s="10">
        <v>2.43E-4</v>
      </c>
      <c r="Y48" s="15">
        <v>6.516</v>
      </c>
      <c r="Z48" s="10">
        <f t="shared" si="23"/>
        <v>2.3419999999999996</v>
      </c>
      <c r="AA48" s="10">
        <v>4.1740000000000004</v>
      </c>
      <c r="AB48" s="12">
        <f t="shared" si="24"/>
        <v>6.5162430000000002</v>
      </c>
      <c r="AC48" s="10"/>
    </row>
    <row r="49" spans="2:29" x14ac:dyDescent="0.15">
      <c r="D49" s="10"/>
      <c r="E49" s="10"/>
      <c r="F49" s="10"/>
      <c r="G49" s="10"/>
      <c r="H49" s="7"/>
      <c r="I49" s="10"/>
      <c r="J49" s="10"/>
      <c r="K49" s="10"/>
      <c r="L49" s="10"/>
      <c r="M49" s="7"/>
      <c r="N49" s="10"/>
      <c r="P49" s="10"/>
      <c r="Q49" s="10"/>
      <c r="S49" s="10"/>
      <c r="T49" s="10"/>
      <c r="U49" s="10"/>
      <c r="V49" s="10"/>
      <c r="W49" s="7"/>
      <c r="X49" s="10"/>
      <c r="Y49" s="10"/>
      <c r="Z49" s="10"/>
      <c r="AA49" s="10"/>
      <c r="AB49" s="7"/>
      <c r="AC49" s="10"/>
    </row>
    <row r="50" spans="2:29" x14ac:dyDescent="0.15">
      <c r="D50" s="10"/>
      <c r="E50" s="10"/>
      <c r="F50" s="10"/>
      <c r="G50" s="10"/>
      <c r="H50" s="10"/>
      <c r="K50" s="10"/>
      <c r="L50" s="10"/>
      <c r="M50" s="10"/>
      <c r="N50" s="10"/>
      <c r="P50" s="10"/>
      <c r="Q50" s="10"/>
      <c r="R50" s="10"/>
      <c r="W50" s="10"/>
      <c r="X50" s="10"/>
      <c r="Y50" s="10"/>
      <c r="Z50" s="10"/>
      <c r="AA50" s="10"/>
      <c r="AB50" s="10"/>
      <c r="AC50" s="10"/>
    </row>
    <row r="51" spans="2:29" x14ac:dyDescent="0.1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P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2:29" x14ac:dyDescent="0.15">
      <c r="D52" s="26" t="s">
        <v>27</v>
      </c>
      <c r="E52" s="26"/>
      <c r="F52" s="26"/>
      <c r="G52" s="26"/>
      <c r="H52" s="27"/>
      <c r="I52" s="26" t="s">
        <v>28</v>
      </c>
      <c r="J52" s="26"/>
      <c r="K52" s="26"/>
      <c r="L52" s="26"/>
      <c r="M52" s="27"/>
      <c r="N52" s="26" t="s">
        <v>29</v>
      </c>
      <c r="O52" s="26"/>
      <c r="P52" s="26"/>
      <c r="Q52" s="26"/>
      <c r="R52" s="27"/>
      <c r="S52" s="26" t="s">
        <v>30</v>
      </c>
      <c r="T52" s="26"/>
      <c r="U52" s="26"/>
      <c r="V52" s="26"/>
      <c r="W52" s="27"/>
      <c r="X52" s="26" t="s">
        <v>31</v>
      </c>
      <c r="Y52" s="26"/>
      <c r="Z52" s="26"/>
      <c r="AA52" s="26"/>
      <c r="AB52" s="27"/>
      <c r="AC52" s="10"/>
    </row>
    <row r="53" spans="2:29" x14ac:dyDescent="0.15">
      <c r="D53" s="11" t="s">
        <v>16</v>
      </c>
      <c r="E53" s="11" t="s">
        <v>42</v>
      </c>
      <c r="F53" s="11" t="s">
        <v>41</v>
      </c>
      <c r="G53" s="11" t="s">
        <v>18</v>
      </c>
      <c r="H53" s="12" t="s">
        <v>39</v>
      </c>
      <c r="I53" s="11" t="s">
        <v>16</v>
      </c>
      <c r="J53" s="11" t="s">
        <v>42</v>
      </c>
      <c r="K53" s="11" t="s">
        <v>41</v>
      </c>
      <c r="L53" s="11" t="s">
        <v>18</v>
      </c>
      <c r="M53" s="12" t="s">
        <v>39</v>
      </c>
      <c r="N53" s="11" t="s">
        <v>16</v>
      </c>
      <c r="O53" s="11" t="s">
        <v>42</v>
      </c>
      <c r="P53" s="11" t="s">
        <v>41</v>
      </c>
      <c r="Q53" s="11" t="s">
        <v>18</v>
      </c>
      <c r="R53" s="12" t="s">
        <v>39</v>
      </c>
      <c r="S53" s="11" t="s">
        <v>16</v>
      </c>
      <c r="T53" s="11" t="s">
        <v>42</v>
      </c>
      <c r="U53" s="11" t="s">
        <v>41</v>
      </c>
      <c r="V53" s="11" t="s">
        <v>18</v>
      </c>
      <c r="W53" s="12" t="s">
        <v>39</v>
      </c>
      <c r="X53" s="11" t="s">
        <v>16</v>
      </c>
      <c r="Y53" s="11" t="s">
        <v>42</v>
      </c>
      <c r="Z53" s="11" t="s">
        <v>41</v>
      </c>
      <c r="AA53" s="11" t="s">
        <v>18</v>
      </c>
      <c r="AB53" s="12" t="s">
        <v>39</v>
      </c>
      <c r="AC53" s="10"/>
    </row>
    <row r="54" spans="2:29" x14ac:dyDescent="0.15">
      <c r="C54" t="s">
        <v>34</v>
      </c>
      <c r="D54" s="10">
        <v>1.64E-4</v>
      </c>
      <c r="E54" s="15">
        <v>0.51</v>
      </c>
      <c r="F54" s="10">
        <f>E54-G54</f>
        <v>0.20700000000000002</v>
      </c>
      <c r="G54" s="10">
        <v>0.30299999999999999</v>
      </c>
      <c r="H54" s="12">
        <f>SUM(D54,F54,G54)</f>
        <v>0.51016400000000006</v>
      </c>
      <c r="I54" s="10">
        <v>6.7000000000000002E-5</v>
      </c>
      <c r="J54" s="15">
        <v>0.23499999999999999</v>
      </c>
      <c r="K54" s="10">
        <f>J54-L54</f>
        <v>9.5999999999999974E-2</v>
      </c>
      <c r="L54" s="10">
        <v>0.13900000000000001</v>
      </c>
      <c r="M54" s="12">
        <f>SUM(I54,K54,L54)</f>
        <v>0.23506699999999997</v>
      </c>
      <c r="N54" s="10">
        <v>2.31E-4</v>
      </c>
      <c r="O54" s="15">
        <v>0.86799999999999999</v>
      </c>
      <c r="P54" s="10">
        <f>O54-Q54</f>
        <v>0.36</v>
      </c>
      <c r="Q54" s="10">
        <v>0.50800000000000001</v>
      </c>
      <c r="R54" s="12">
        <f>SUM(N54,P54,Q54)</f>
        <v>0.86823099999999998</v>
      </c>
      <c r="S54" s="10">
        <v>1.3100000000000001E-4</v>
      </c>
      <c r="T54" s="15">
        <v>0.51700000000000002</v>
      </c>
      <c r="U54" s="10">
        <f>T54-V54</f>
        <v>0.21400000000000002</v>
      </c>
      <c r="V54" s="10">
        <v>0.30299999999999999</v>
      </c>
      <c r="W54" s="12">
        <f>SUM(S54,U54,V54)</f>
        <v>0.51713100000000001</v>
      </c>
      <c r="X54" s="10">
        <v>6.7000000000000002E-5</v>
      </c>
      <c r="Y54" s="15">
        <v>0.23699999999999999</v>
      </c>
      <c r="Z54" s="10">
        <f>Y54-AA54</f>
        <v>9.8999999999999977E-2</v>
      </c>
      <c r="AA54" s="10">
        <v>0.13800000000000001</v>
      </c>
      <c r="AB54" s="12">
        <f>SUM(X54,Z54,AA54)</f>
        <v>0.23706699999999997</v>
      </c>
      <c r="AC54" s="10"/>
    </row>
    <row r="55" spans="2:29" x14ac:dyDescent="0.15">
      <c r="C55" t="s">
        <v>35</v>
      </c>
      <c r="D55" s="10">
        <v>1.34E-4</v>
      </c>
      <c r="E55" s="15">
        <v>1.0249999999999999</v>
      </c>
      <c r="F55" s="10">
        <f t="shared" ref="F55:F57" si="25">E55-G55</f>
        <v>0.40899999999999992</v>
      </c>
      <c r="G55" s="10">
        <v>0.61599999999999999</v>
      </c>
      <c r="H55" s="12">
        <f t="shared" ref="H55:H57" si="26">SUM(D55,F55,G55)</f>
        <v>1.025134</v>
      </c>
      <c r="I55" s="10">
        <v>6.6000000000000005E-5</v>
      </c>
      <c r="J55" s="15">
        <v>0.46700000000000003</v>
      </c>
      <c r="K55" s="10">
        <f t="shared" ref="K55:K57" si="27">J55-L55</f>
        <v>0.191</v>
      </c>
      <c r="L55" s="10">
        <v>0.27600000000000002</v>
      </c>
      <c r="M55" s="12">
        <f t="shared" ref="M55:M57" si="28">SUM(I55,K55,L55)</f>
        <v>0.46706600000000004</v>
      </c>
      <c r="N55" s="10">
        <v>2.3599999999999999E-4</v>
      </c>
      <c r="O55" s="15">
        <v>1.673</v>
      </c>
      <c r="P55" s="10">
        <f t="shared" ref="P55:P57" si="29">O55-Q55</f>
        <v>0.66100000000000003</v>
      </c>
      <c r="Q55" s="10">
        <v>1.012</v>
      </c>
      <c r="R55" s="12">
        <f t="shared" ref="R55:R57" si="30">SUM(N55,P55,Q55)</f>
        <v>1.6732360000000002</v>
      </c>
      <c r="S55" s="10">
        <v>1.36E-4</v>
      </c>
      <c r="T55" s="15">
        <v>1.014</v>
      </c>
      <c r="U55" s="10">
        <f t="shared" ref="U55:U57" si="31">T55-V55</f>
        <v>0.39700000000000002</v>
      </c>
      <c r="V55" s="10">
        <v>0.61699999999999999</v>
      </c>
      <c r="W55" s="12">
        <f t="shared" ref="W55:W57" si="32">SUM(S55,U55,V55)</f>
        <v>1.0141360000000001</v>
      </c>
      <c r="X55" s="10">
        <v>7.2999999999999999E-5</v>
      </c>
      <c r="Y55" s="15">
        <v>0.46800000000000003</v>
      </c>
      <c r="Z55" s="10">
        <f t="shared" ref="Z55:Z57" si="33">Y55-AA55</f>
        <v>0.17600000000000005</v>
      </c>
      <c r="AA55" s="10">
        <v>0.29199999999999998</v>
      </c>
      <c r="AB55" s="12">
        <f t="shared" ref="AB55:AB57" si="34">SUM(X55,Z55,AA55)</f>
        <v>0.46807300000000002</v>
      </c>
      <c r="AC55" s="10"/>
    </row>
    <row r="56" spans="2:29" x14ac:dyDescent="0.15">
      <c r="C56" t="s">
        <v>36</v>
      </c>
      <c r="D56" s="10">
        <v>1.3200000000000001E-4</v>
      </c>
      <c r="E56" s="15">
        <v>1.9239999999999999</v>
      </c>
      <c r="F56" s="10">
        <f t="shared" si="25"/>
        <v>0.73899999999999988</v>
      </c>
      <c r="G56" s="10">
        <v>1.1850000000000001</v>
      </c>
      <c r="H56" s="12">
        <f t="shared" si="26"/>
        <v>1.924132</v>
      </c>
      <c r="I56" s="10">
        <v>6.7999999999999999E-5</v>
      </c>
      <c r="J56" s="15">
        <v>0.88200000000000001</v>
      </c>
      <c r="K56" s="10">
        <f t="shared" si="27"/>
        <v>0.33599999999999997</v>
      </c>
      <c r="L56" s="10">
        <v>0.54600000000000004</v>
      </c>
      <c r="M56" s="12">
        <f t="shared" si="28"/>
        <v>0.88206800000000007</v>
      </c>
      <c r="N56" s="10">
        <v>2.33E-4</v>
      </c>
      <c r="O56" s="15">
        <v>3.1930000000000001</v>
      </c>
      <c r="P56" s="10">
        <f t="shared" si="29"/>
        <v>1.2070000000000001</v>
      </c>
      <c r="Q56" s="10">
        <v>1.986</v>
      </c>
      <c r="R56" s="12">
        <f t="shared" si="30"/>
        <v>3.1932330000000002</v>
      </c>
      <c r="S56" s="10">
        <v>1.3200000000000001E-4</v>
      </c>
      <c r="T56" s="15">
        <v>1.9319999999999999</v>
      </c>
      <c r="U56" s="10">
        <f t="shared" si="31"/>
        <v>0.74299999999999988</v>
      </c>
      <c r="V56" s="10">
        <v>1.1890000000000001</v>
      </c>
      <c r="W56" s="12">
        <f t="shared" si="32"/>
        <v>1.932132</v>
      </c>
      <c r="X56" s="10">
        <v>6.7999999999999999E-5</v>
      </c>
      <c r="Y56" s="15">
        <v>0.91900000000000004</v>
      </c>
      <c r="Z56" s="10">
        <f t="shared" si="33"/>
        <v>0.36899999999999999</v>
      </c>
      <c r="AA56" s="10">
        <v>0.55000000000000004</v>
      </c>
      <c r="AB56" s="12">
        <f t="shared" si="34"/>
        <v>0.919068</v>
      </c>
      <c r="AC56" s="10"/>
    </row>
    <row r="57" spans="2:29" x14ac:dyDescent="0.15">
      <c r="C57" t="s">
        <v>37</v>
      </c>
      <c r="D57" s="10">
        <v>1.3799999999999999E-4</v>
      </c>
      <c r="E57" s="15">
        <v>3.9380000000000002</v>
      </c>
      <c r="F57" s="10">
        <f t="shared" si="25"/>
        <v>1.4470000000000001</v>
      </c>
      <c r="G57" s="10">
        <v>2.4910000000000001</v>
      </c>
      <c r="H57" s="12">
        <f t="shared" si="26"/>
        <v>3.9381380000000004</v>
      </c>
      <c r="I57" s="10">
        <v>9.6000000000000002E-5</v>
      </c>
      <c r="J57" s="15">
        <v>1.8029999999999999</v>
      </c>
      <c r="K57" s="10">
        <f t="shared" si="27"/>
        <v>0.65700000000000003</v>
      </c>
      <c r="L57" s="10">
        <v>1.1459999999999999</v>
      </c>
      <c r="M57" s="12">
        <f t="shared" si="28"/>
        <v>1.803096</v>
      </c>
      <c r="N57" s="10">
        <v>2.43E-4</v>
      </c>
      <c r="O57" s="15">
        <v>6.4619999999999997</v>
      </c>
      <c r="P57" s="10">
        <f t="shared" si="29"/>
        <v>2.2959999999999994</v>
      </c>
      <c r="Q57" s="10">
        <v>4.1660000000000004</v>
      </c>
      <c r="R57" s="12">
        <f t="shared" si="30"/>
        <v>6.462243</v>
      </c>
      <c r="S57" s="10">
        <v>1.3899999999999999E-4</v>
      </c>
      <c r="T57" s="15">
        <v>3.8530000000000002</v>
      </c>
      <c r="U57" s="10">
        <f t="shared" si="31"/>
        <v>1.3540000000000001</v>
      </c>
      <c r="V57" s="10">
        <v>2.4990000000000001</v>
      </c>
      <c r="W57" s="12">
        <f t="shared" si="32"/>
        <v>3.8531390000000001</v>
      </c>
      <c r="X57" s="10">
        <v>6.7999999999999999E-5</v>
      </c>
      <c r="Y57" s="15">
        <v>1.98</v>
      </c>
      <c r="Z57" s="10">
        <f t="shared" si="33"/>
        <v>0.81200000000000006</v>
      </c>
      <c r="AA57" s="10">
        <v>1.1679999999999999</v>
      </c>
      <c r="AB57" s="12">
        <f t="shared" si="34"/>
        <v>1.9800679999999999</v>
      </c>
      <c r="AC57" s="10"/>
    </row>
    <row r="58" spans="2:29" x14ac:dyDescent="0.15">
      <c r="D58" s="10"/>
      <c r="E58" s="10"/>
      <c r="F58" s="10"/>
      <c r="G58" s="10"/>
      <c r="H58" s="7"/>
      <c r="I58" s="10"/>
      <c r="J58" s="10"/>
      <c r="K58" s="10"/>
      <c r="L58" s="10"/>
      <c r="M58" s="7"/>
      <c r="N58" s="10"/>
      <c r="P58" s="10"/>
      <c r="Q58" s="10"/>
      <c r="S58" s="10"/>
      <c r="T58" s="10"/>
      <c r="U58" s="10"/>
      <c r="V58" s="10"/>
      <c r="W58" s="7"/>
      <c r="X58" s="10"/>
      <c r="Y58" s="10"/>
      <c r="Z58" s="10"/>
      <c r="AA58" s="10"/>
      <c r="AB58" s="7"/>
      <c r="AC58" s="10"/>
    </row>
    <row r="59" spans="2:29" x14ac:dyDescent="0.1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2:29" x14ac:dyDescent="0.1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2:29" s="18" customFormat="1" x14ac:dyDescent="0.15"/>
    <row r="62" spans="2:29" x14ac:dyDescent="0.1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2:29" ht="20" x14ac:dyDescent="0.2">
      <c r="B63" s="28"/>
      <c r="C63" s="28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2:29" x14ac:dyDescent="0.15">
      <c r="F64" s="10"/>
      <c r="G64" s="10"/>
      <c r="H64" s="10"/>
      <c r="I64" s="10"/>
      <c r="J64" s="10"/>
      <c r="K64" s="10"/>
      <c r="L64" s="10"/>
      <c r="M64" s="10"/>
      <c r="N64" s="10"/>
      <c r="P64" s="10"/>
      <c r="Q64" s="10"/>
      <c r="R64" s="10"/>
      <c r="S64" s="10"/>
      <c r="T64" s="10"/>
      <c r="U64" s="10"/>
    </row>
    <row r="65" spans="4:28" x14ac:dyDescent="0.15">
      <c r="F65" s="10"/>
      <c r="G65" s="10"/>
      <c r="H65" s="10"/>
      <c r="I65" s="10"/>
      <c r="J65" s="10"/>
      <c r="K65" s="10"/>
      <c r="L65" s="10"/>
      <c r="M65" s="10"/>
      <c r="N65" s="10"/>
      <c r="P65" s="10"/>
      <c r="Q65" s="10"/>
      <c r="R65" s="10"/>
      <c r="S65" s="10"/>
      <c r="T65" s="10"/>
      <c r="U65" s="10"/>
    </row>
    <row r="66" spans="4:28" x14ac:dyDescent="0.15">
      <c r="D66" s="26"/>
      <c r="E66" s="26"/>
      <c r="F66" s="26"/>
      <c r="G66" s="26"/>
      <c r="H66" s="27"/>
      <c r="I66" s="26"/>
      <c r="J66" s="26"/>
      <c r="K66" s="26"/>
      <c r="L66" s="26"/>
      <c r="M66" s="27"/>
      <c r="N66" s="26"/>
      <c r="O66" s="26"/>
      <c r="P66" s="26"/>
      <c r="Q66" s="26"/>
      <c r="R66" s="27"/>
      <c r="S66" s="26"/>
      <c r="T66" s="26"/>
      <c r="U66" s="26"/>
      <c r="V66" s="26"/>
      <c r="W66" s="27"/>
    </row>
    <row r="67" spans="4:28" x14ac:dyDescent="0.15">
      <c r="D67" s="11"/>
      <c r="E67" s="11"/>
      <c r="F67" s="11"/>
      <c r="G67" s="11"/>
      <c r="H67" s="12"/>
      <c r="I67" s="11"/>
      <c r="J67" s="11"/>
      <c r="K67" s="11"/>
      <c r="L67" s="11"/>
      <c r="M67" s="12"/>
      <c r="N67" s="11"/>
      <c r="O67" s="11"/>
      <c r="P67" s="11"/>
      <c r="Q67" s="11"/>
      <c r="R67" s="12"/>
      <c r="S67" s="11"/>
      <c r="T67" s="11"/>
      <c r="U67" s="11"/>
      <c r="V67" s="11"/>
      <c r="W67" s="12"/>
    </row>
    <row r="68" spans="4:28" x14ac:dyDescent="0.15">
      <c r="D68" s="10"/>
      <c r="E68" s="10"/>
      <c r="F68" s="10"/>
      <c r="G68" s="10"/>
      <c r="H68" s="12"/>
      <c r="I68" s="10"/>
      <c r="J68" s="10"/>
      <c r="K68" s="10"/>
      <c r="L68" s="10"/>
      <c r="M68" s="12"/>
      <c r="N68" s="10"/>
      <c r="P68" s="10"/>
      <c r="Q68" s="10"/>
      <c r="R68" s="12"/>
      <c r="S68" s="10"/>
      <c r="T68" s="10"/>
      <c r="U68" s="10"/>
      <c r="V68" s="10"/>
      <c r="W68" s="12"/>
    </row>
    <row r="69" spans="4:28" x14ac:dyDescent="0.15">
      <c r="D69" s="10"/>
      <c r="E69" s="10"/>
      <c r="F69" s="10"/>
      <c r="G69" s="10"/>
      <c r="H69" s="12"/>
      <c r="I69" s="10"/>
      <c r="J69" s="10"/>
      <c r="K69" s="10"/>
      <c r="L69" s="10"/>
      <c r="M69" s="12"/>
      <c r="N69" s="10"/>
      <c r="P69" s="10"/>
      <c r="Q69" s="10"/>
      <c r="R69" s="12"/>
      <c r="S69" s="10"/>
      <c r="T69" s="10"/>
      <c r="U69" s="10"/>
      <c r="V69" s="10"/>
      <c r="W69" s="12"/>
    </row>
    <row r="70" spans="4:28" x14ac:dyDescent="0.15">
      <c r="D70" s="10"/>
      <c r="E70" s="10"/>
      <c r="F70" s="10"/>
      <c r="G70" s="10"/>
      <c r="H70" s="12"/>
      <c r="I70" s="10"/>
      <c r="J70" s="10"/>
      <c r="K70" s="10"/>
      <c r="L70" s="10"/>
      <c r="M70" s="12"/>
      <c r="N70" s="10"/>
      <c r="P70" s="10"/>
      <c r="Q70" s="10"/>
      <c r="R70" s="12"/>
      <c r="S70" s="10"/>
      <c r="T70" s="10"/>
      <c r="U70" s="10"/>
      <c r="V70" s="10"/>
      <c r="W70" s="12"/>
    </row>
    <row r="71" spans="4:28" x14ac:dyDescent="0.15">
      <c r="D71" s="10"/>
      <c r="E71" s="10"/>
      <c r="F71" s="10"/>
      <c r="G71" s="10"/>
      <c r="H71" s="12"/>
      <c r="I71" s="10"/>
      <c r="J71" s="10"/>
      <c r="K71" s="10"/>
      <c r="L71" s="10"/>
      <c r="M71" s="12"/>
      <c r="N71" s="10"/>
      <c r="P71" s="10"/>
      <c r="Q71" s="10"/>
      <c r="R71" s="12"/>
      <c r="S71" s="10"/>
      <c r="T71" s="10"/>
      <c r="U71" s="10"/>
      <c r="V71" s="10"/>
      <c r="W71" s="12"/>
    </row>
    <row r="72" spans="4:28" x14ac:dyDescent="0.15">
      <c r="D72" s="10"/>
      <c r="E72" s="10"/>
      <c r="F72" s="10"/>
      <c r="G72" s="10"/>
      <c r="H72" s="7"/>
      <c r="I72" s="10"/>
      <c r="J72" s="10"/>
      <c r="K72" s="10"/>
      <c r="L72" s="10"/>
      <c r="M72" s="7"/>
      <c r="N72" s="10"/>
      <c r="P72" s="10"/>
      <c r="Q72" s="10"/>
      <c r="S72" s="10"/>
      <c r="T72" s="10"/>
      <c r="U72" s="10"/>
      <c r="V72" s="10"/>
      <c r="W72" s="7"/>
    </row>
    <row r="73" spans="4:28" x14ac:dyDescent="0.1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4:28" x14ac:dyDescent="0.1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4:28" x14ac:dyDescent="0.15">
      <c r="D75" s="10"/>
      <c r="E75" s="10"/>
      <c r="F75" s="10"/>
      <c r="G75" s="10"/>
      <c r="K75" s="10"/>
      <c r="L75" s="10"/>
      <c r="M75" s="10"/>
      <c r="N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4:28" x14ac:dyDescent="0.1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4:28" x14ac:dyDescent="0.1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4:28" x14ac:dyDescent="0.15">
      <c r="D78" s="26"/>
      <c r="E78" s="26"/>
      <c r="F78" s="26"/>
      <c r="G78" s="26"/>
      <c r="H78" s="27"/>
      <c r="I78" s="26"/>
      <c r="J78" s="26"/>
      <c r="K78" s="26"/>
      <c r="L78" s="26"/>
      <c r="M78" s="27"/>
      <c r="N78" s="26"/>
      <c r="O78" s="26"/>
      <c r="P78" s="26"/>
      <c r="Q78" s="26"/>
      <c r="R78" s="27"/>
      <c r="S78" s="26"/>
      <c r="T78" s="26"/>
      <c r="U78" s="26"/>
      <c r="V78" s="26"/>
      <c r="W78" s="27"/>
      <c r="X78" s="26"/>
      <c r="Y78" s="26"/>
      <c r="Z78" s="26"/>
      <c r="AA78" s="26"/>
      <c r="AB78" s="27"/>
    </row>
    <row r="79" spans="4:28" x14ac:dyDescent="0.15">
      <c r="D79" s="11"/>
      <c r="E79" s="11"/>
      <c r="F79" s="11"/>
      <c r="G79" s="11"/>
      <c r="H79" s="12"/>
      <c r="I79" s="11"/>
      <c r="J79" s="11"/>
      <c r="K79" s="11"/>
      <c r="L79" s="11"/>
      <c r="M79" s="12"/>
      <c r="N79" s="11"/>
      <c r="O79" s="11"/>
      <c r="P79" s="11"/>
      <c r="Q79" s="11"/>
      <c r="R79" s="12"/>
      <c r="S79" s="11"/>
      <c r="T79" s="11"/>
      <c r="U79" s="11"/>
      <c r="V79" s="11"/>
      <c r="W79" s="12"/>
      <c r="X79" s="11"/>
      <c r="Y79" s="11"/>
      <c r="Z79" s="11"/>
      <c r="AA79" s="11"/>
      <c r="AB79" s="12"/>
    </row>
    <row r="80" spans="4:28" x14ac:dyDescent="0.15">
      <c r="D80" s="10"/>
      <c r="E80" s="10"/>
      <c r="F80" s="10"/>
      <c r="G80" s="10"/>
      <c r="H80" s="12"/>
      <c r="I80" s="7"/>
      <c r="J80" s="7"/>
      <c r="L80" s="7"/>
      <c r="M80" s="12"/>
      <c r="O80" s="7"/>
      <c r="P80" s="7"/>
      <c r="Q80" s="7"/>
      <c r="R80" s="12"/>
      <c r="S80" s="7"/>
      <c r="T80" s="7"/>
      <c r="U80" s="7"/>
      <c r="V80" s="7"/>
      <c r="W80" s="12"/>
      <c r="X80" s="7"/>
      <c r="Y80" s="7"/>
      <c r="Z80" s="7"/>
      <c r="AA80" s="7"/>
      <c r="AB80" s="12"/>
    </row>
    <row r="81" spans="4:28" x14ac:dyDescent="0.15">
      <c r="D81" s="10"/>
      <c r="E81" s="10"/>
      <c r="F81" s="10"/>
      <c r="G81" s="10"/>
      <c r="H81" s="12"/>
      <c r="I81" s="7"/>
      <c r="J81" s="7"/>
      <c r="L81" s="7"/>
      <c r="M81" s="12"/>
      <c r="O81" s="7"/>
      <c r="P81" s="7"/>
      <c r="Q81" s="7"/>
      <c r="R81" s="12"/>
      <c r="S81" s="7"/>
      <c r="T81" s="7"/>
      <c r="U81" s="7"/>
      <c r="V81" s="7"/>
      <c r="W81" s="12"/>
      <c r="X81" s="7"/>
      <c r="Y81" s="7"/>
      <c r="Z81" s="7"/>
      <c r="AA81" s="7"/>
      <c r="AB81" s="12"/>
    </row>
    <row r="82" spans="4:28" x14ac:dyDescent="0.15">
      <c r="D82" s="10"/>
      <c r="E82" s="10"/>
      <c r="F82" s="10"/>
      <c r="G82" s="10"/>
      <c r="H82" s="12"/>
      <c r="I82" s="7"/>
      <c r="J82" s="7"/>
      <c r="L82" s="7"/>
      <c r="M82" s="12"/>
      <c r="O82" s="7"/>
      <c r="P82" s="7"/>
      <c r="Q82" s="7"/>
      <c r="R82" s="12"/>
      <c r="S82" s="7"/>
      <c r="T82" s="7"/>
      <c r="U82" s="7"/>
      <c r="V82" s="7"/>
      <c r="W82" s="12"/>
      <c r="X82" s="7"/>
      <c r="Y82" s="7"/>
      <c r="Z82" s="7"/>
      <c r="AA82" s="7"/>
      <c r="AB82" s="12"/>
    </row>
    <row r="83" spans="4:28" x14ac:dyDescent="0.15">
      <c r="D83" s="10"/>
      <c r="E83" s="10"/>
      <c r="F83" s="10"/>
      <c r="G83" s="10"/>
      <c r="H83" s="12"/>
      <c r="I83" s="7"/>
      <c r="J83" s="7"/>
      <c r="L83" s="7"/>
      <c r="M83" s="12"/>
      <c r="O83" s="7"/>
      <c r="P83" s="7"/>
      <c r="Q83" s="7"/>
      <c r="R83" s="12"/>
      <c r="S83" s="7"/>
      <c r="T83" s="7"/>
      <c r="U83" s="7"/>
      <c r="V83" s="7"/>
      <c r="W83" s="12"/>
      <c r="X83" s="7"/>
      <c r="Y83" s="7"/>
      <c r="Z83" s="7"/>
      <c r="AA83" s="7"/>
      <c r="AB83" s="12"/>
    </row>
    <row r="84" spans="4:28" x14ac:dyDescent="0.15">
      <c r="D84" s="10"/>
      <c r="E84" s="10"/>
      <c r="F84" s="10"/>
      <c r="G84" s="10"/>
      <c r="H84" s="7"/>
      <c r="I84" s="10"/>
      <c r="J84" s="10"/>
      <c r="K84" s="10"/>
      <c r="L84" s="10"/>
      <c r="M84" s="7"/>
      <c r="N84" s="10"/>
      <c r="P84" s="10"/>
      <c r="Q84" s="10"/>
      <c r="S84" s="10"/>
      <c r="T84" s="10"/>
      <c r="U84" s="10"/>
      <c r="V84" s="10"/>
      <c r="W84" s="7"/>
      <c r="X84" s="10"/>
      <c r="Y84" s="10"/>
      <c r="Z84" s="10"/>
      <c r="AA84" s="10"/>
      <c r="AB84" s="7"/>
    </row>
    <row r="85" spans="4:28" x14ac:dyDescent="0.15">
      <c r="D85" s="10"/>
      <c r="E85" s="10"/>
      <c r="F85" s="10"/>
      <c r="G85" s="10"/>
      <c r="H85" s="10"/>
      <c r="K85" s="10"/>
      <c r="L85" s="10"/>
      <c r="M85" s="10"/>
      <c r="N85" s="10"/>
      <c r="P85" s="10"/>
      <c r="Q85" s="10"/>
      <c r="R85" s="10"/>
      <c r="W85" s="10"/>
      <c r="X85" s="10"/>
      <c r="Y85" s="10"/>
      <c r="Z85" s="10"/>
      <c r="AA85" s="10"/>
      <c r="AB85" s="10"/>
    </row>
    <row r="86" spans="4:28" x14ac:dyDescent="0.1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P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4:28" x14ac:dyDescent="0.15">
      <c r="D87" s="26"/>
      <c r="E87" s="26"/>
      <c r="F87" s="26"/>
      <c r="G87" s="26"/>
      <c r="H87" s="27"/>
      <c r="I87" s="26"/>
      <c r="J87" s="26"/>
      <c r="K87" s="26"/>
      <c r="L87" s="26"/>
      <c r="M87" s="27"/>
      <c r="N87" s="26"/>
      <c r="O87" s="26"/>
      <c r="P87" s="26"/>
      <c r="Q87" s="26"/>
      <c r="R87" s="27"/>
      <c r="S87" s="26"/>
      <c r="T87" s="26"/>
      <c r="U87" s="26"/>
      <c r="V87" s="26"/>
      <c r="W87" s="27"/>
      <c r="X87" s="26"/>
      <c r="Y87" s="26"/>
      <c r="Z87" s="26"/>
      <c r="AA87" s="26"/>
      <c r="AB87" s="27"/>
    </row>
    <row r="88" spans="4:28" x14ac:dyDescent="0.15">
      <c r="D88" s="11"/>
      <c r="E88" s="11"/>
      <c r="F88" s="11"/>
      <c r="G88" s="11"/>
      <c r="H88" s="12"/>
      <c r="I88" s="11"/>
      <c r="J88" s="11"/>
      <c r="K88" s="11"/>
      <c r="L88" s="11"/>
      <c r="M88" s="12"/>
      <c r="N88" s="11"/>
      <c r="O88" s="11"/>
      <c r="P88" s="11"/>
      <c r="Q88" s="11"/>
      <c r="R88" s="12"/>
      <c r="S88" s="11"/>
      <c r="T88" s="11"/>
      <c r="U88" s="11"/>
      <c r="V88" s="11"/>
      <c r="W88" s="12"/>
      <c r="X88" s="11"/>
      <c r="Y88" s="11"/>
      <c r="Z88" s="11"/>
      <c r="AA88" s="11"/>
      <c r="AB88" s="12"/>
    </row>
    <row r="89" spans="4:28" x14ac:dyDescent="0.15">
      <c r="D89" s="10"/>
      <c r="E89" s="10"/>
      <c r="F89" s="10"/>
      <c r="G89" s="10"/>
      <c r="H89" s="12"/>
      <c r="I89" s="10"/>
      <c r="J89" s="10"/>
      <c r="K89" s="10"/>
      <c r="L89" s="10"/>
      <c r="M89" s="12"/>
      <c r="N89" s="10"/>
      <c r="P89" s="10"/>
      <c r="Q89" s="10"/>
      <c r="R89" s="12"/>
      <c r="S89" s="10"/>
      <c r="T89" s="10"/>
      <c r="U89" s="10"/>
      <c r="V89" s="10"/>
      <c r="W89" s="12"/>
      <c r="X89" s="10"/>
      <c r="Y89" s="10"/>
      <c r="Z89" s="10"/>
      <c r="AA89" s="10"/>
      <c r="AB89" s="12"/>
    </row>
    <row r="90" spans="4:28" x14ac:dyDescent="0.15">
      <c r="D90" s="10"/>
      <c r="E90" s="10"/>
      <c r="F90" s="10"/>
      <c r="G90" s="10"/>
      <c r="H90" s="12"/>
      <c r="I90" s="10"/>
      <c r="J90" s="10"/>
      <c r="K90" s="10"/>
      <c r="L90" s="10"/>
      <c r="M90" s="12"/>
      <c r="N90" s="10"/>
      <c r="P90" s="10"/>
      <c r="Q90" s="10"/>
      <c r="R90" s="12"/>
      <c r="S90" s="10"/>
      <c r="T90" s="10"/>
      <c r="U90" s="10"/>
      <c r="V90" s="10"/>
      <c r="W90" s="12"/>
      <c r="X90" s="10"/>
      <c r="Y90" s="10"/>
      <c r="Z90" s="10"/>
      <c r="AA90" s="10"/>
      <c r="AB90" s="12"/>
    </row>
    <row r="91" spans="4:28" x14ac:dyDescent="0.15">
      <c r="D91" s="10"/>
      <c r="E91" s="10"/>
      <c r="F91" s="10"/>
      <c r="G91" s="10"/>
      <c r="H91" s="12"/>
      <c r="I91" s="10"/>
      <c r="J91" s="10"/>
      <c r="K91" s="10"/>
      <c r="L91" s="10"/>
      <c r="M91" s="12"/>
      <c r="N91" s="10"/>
      <c r="P91" s="10"/>
      <c r="Q91" s="10"/>
      <c r="R91" s="12"/>
      <c r="S91" s="10"/>
      <c r="T91" s="10"/>
      <c r="U91" s="10"/>
      <c r="V91" s="10"/>
      <c r="W91" s="12"/>
      <c r="X91" s="10"/>
      <c r="Y91" s="10"/>
      <c r="Z91" s="10"/>
      <c r="AA91" s="10"/>
      <c r="AB91" s="12"/>
    </row>
    <row r="92" spans="4:28" x14ac:dyDescent="0.15">
      <c r="D92" s="10"/>
      <c r="E92" s="10"/>
      <c r="F92" s="10"/>
      <c r="G92" s="10"/>
      <c r="H92" s="12"/>
      <c r="I92" s="10"/>
      <c r="J92" s="10"/>
      <c r="K92" s="10"/>
      <c r="L92" s="10"/>
      <c r="M92" s="12"/>
      <c r="N92" s="10"/>
      <c r="P92" s="10"/>
      <c r="Q92" s="10"/>
      <c r="R92" s="12"/>
      <c r="S92" s="10"/>
      <c r="T92" s="10"/>
      <c r="U92" s="10"/>
      <c r="V92" s="10"/>
      <c r="W92" s="12"/>
      <c r="X92" s="10"/>
      <c r="Y92" s="10"/>
      <c r="Z92" s="10"/>
      <c r="AA92" s="10"/>
      <c r="AB92" s="12"/>
    </row>
    <row r="93" spans="4:28" x14ac:dyDescent="0.15">
      <c r="G93" s="10"/>
      <c r="H93" s="10"/>
      <c r="I93" s="10"/>
      <c r="J93" s="10"/>
      <c r="K93" s="10"/>
      <c r="L93" s="10"/>
      <c r="M93" s="10"/>
      <c r="N93" s="10"/>
      <c r="P93" s="10"/>
      <c r="Q93" s="10"/>
      <c r="R93" s="10"/>
      <c r="S93" s="10"/>
    </row>
    <row r="94" spans="4:28" x14ac:dyDescent="0.15">
      <c r="G94" s="10"/>
      <c r="H94" s="10"/>
      <c r="I94" s="10"/>
      <c r="J94" s="10"/>
      <c r="K94" s="10"/>
      <c r="L94" s="10"/>
      <c r="M94" s="10"/>
      <c r="N94" s="10"/>
      <c r="P94" s="10"/>
      <c r="Q94" s="10"/>
      <c r="R94" s="10"/>
      <c r="S94" s="10"/>
    </row>
    <row r="95" spans="4:28" x14ac:dyDescent="0.15">
      <c r="G95" s="10"/>
      <c r="H95" s="10"/>
      <c r="I95" s="10"/>
      <c r="J95" s="10"/>
      <c r="K95" s="10"/>
      <c r="L95" s="10"/>
      <c r="M95" s="10"/>
      <c r="N95" s="10"/>
      <c r="P95" s="10"/>
      <c r="Q95" s="10"/>
      <c r="R95" s="10"/>
      <c r="S95" s="10"/>
    </row>
    <row r="96" spans="4:28" x14ac:dyDescent="0.15">
      <c r="G96" s="10"/>
      <c r="H96" s="10"/>
      <c r="I96" s="10"/>
      <c r="J96" s="10"/>
      <c r="K96" s="10"/>
      <c r="L96" s="10"/>
      <c r="M96" s="10"/>
      <c r="N96" s="10"/>
      <c r="P96" s="10"/>
      <c r="Q96" s="10"/>
      <c r="R96" s="10"/>
      <c r="S96" s="10"/>
    </row>
    <row r="97" spans="7:19" x14ac:dyDescent="0.15">
      <c r="G97" s="10"/>
      <c r="H97" s="10"/>
      <c r="I97" s="10"/>
      <c r="J97" s="10"/>
      <c r="K97" s="10"/>
      <c r="L97" s="10"/>
      <c r="M97" s="10"/>
      <c r="N97" s="10"/>
      <c r="P97" s="10"/>
      <c r="Q97" s="10"/>
      <c r="R97" s="10"/>
      <c r="S97" s="10"/>
    </row>
    <row r="98" spans="7:19" x14ac:dyDescent="0.15">
      <c r="G98" s="10"/>
      <c r="H98" s="10"/>
      <c r="I98" s="10"/>
      <c r="J98" s="10"/>
      <c r="K98" s="10"/>
      <c r="L98" s="10"/>
      <c r="M98" s="10"/>
      <c r="N98" s="10"/>
      <c r="P98" s="10"/>
      <c r="Q98" s="10"/>
      <c r="R98" s="10"/>
      <c r="S98" s="10"/>
    </row>
    <row r="99" spans="7:19" s="18" customFormat="1" x14ac:dyDescent="0.15"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spans="7:19" x14ac:dyDescent="0.15">
      <c r="G100" s="10"/>
      <c r="H100" s="10"/>
      <c r="I100" s="10"/>
      <c r="J100" s="10"/>
      <c r="K100" s="10"/>
      <c r="L100" s="10"/>
      <c r="M100" s="10"/>
      <c r="N100" s="10"/>
      <c r="P100" s="10"/>
      <c r="Q100" s="10"/>
      <c r="R100" s="10"/>
      <c r="S100" s="10"/>
    </row>
    <row r="101" spans="7:19" x14ac:dyDescent="0.15">
      <c r="G101" s="10"/>
      <c r="H101" s="10"/>
      <c r="I101" s="10"/>
      <c r="J101" s="10"/>
      <c r="K101" s="10"/>
      <c r="L101" s="10"/>
      <c r="M101" s="10"/>
      <c r="N101" s="10"/>
      <c r="P101" s="10"/>
      <c r="Q101" s="10"/>
      <c r="R101" s="10"/>
      <c r="S101" s="10"/>
    </row>
    <row r="102" spans="7:19" x14ac:dyDescent="0.15">
      <c r="G102" s="10"/>
      <c r="H102" s="10"/>
      <c r="I102" s="10"/>
      <c r="J102" s="10"/>
      <c r="K102" s="10"/>
      <c r="L102" s="10"/>
      <c r="M102" s="10"/>
      <c r="N102" s="10"/>
      <c r="P102" s="10"/>
      <c r="Q102" s="10"/>
      <c r="R102" s="10"/>
      <c r="S102" s="10"/>
    </row>
    <row r="103" spans="7:19" x14ac:dyDescent="0.15">
      <c r="G103" s="10"/>
      <c r="H103" s="10"/>
      <c r="I103" s="10"/>
      <c r="J103" s="10"/>
      <c r="K103" s="10"/>
      <c r="L103" s="10"/>
      <c r="M103" s="10"/>
      <c r="N103" s="10"/>
      <c r="P103" s="10"/>
      <c r="Q103" s="10"/>
      <c r="R103" s="10"/>
      <c r="S103" s="10"/>
    </row>
    <row r="104" spans="7:19" x14ac:dyDescent="0.15">
      <c r="G104" s="10"/>
      <c r="H104" s="10"/>
      <c r="I104" s="10"/>
      <c r="J104" s="10"/>
      <c r="K104" s="10"/>
      <c r="L104" s="10"/>
      <c r="M104" s="10"/>
      <c r="N104" s="10"/>
      <c r="P104" s="10"/>
      <c r="Q104" s="10"/>
      <c r="R104" s="10"/>
      <c r="S104" s="10"/>
    </row>
    <row r="105" spans="7:19" x14ac:dyDescent="0.15">
      <c r="G105" s="10"/>
      <c r="H105" s="10"/>
      <c r="I105" s="10"/>
      <c r="J105" s="10"/>
      <c r="K105" s="10"/>
      <c r="L105" s="10"/>
      <c r="M105" s="10"/>
      <c r="N105" s="10"/>
      <c r="P105" s="10"/>
      <c r="Q105" s="10"/>
      <c r="R105" s="10"/>
      <c r="S105" s="10"/>
    </row>
    <row r="106" spans="7:19" x14ac:dyDescent="0.15">
      <c r="G106" s="10"/>
      <c r="H106" s="10"/>
      <c r="I106" s="10"/>
      <c r="J106" s="10"/>
      <c r="K106" s="10"/>
      <c r="L106" s="10"/>
      <c r="M106" s="10"/>
      <c r="N106" s="10"/>
      <c r="P106" s="10"/>
      <c r="Q106" s="10"/>
      <c r="R106" s="10"/>
      <c r="S106" s="10"/>
    </row>
    <row r="107" spans="7:19" x14ac:dyDescent="0.15">
      <c r="G107" s="10"/>
      <c r="H107" s="10"/>
      <c r="I107" s="10"/>
      <c r="J107" s="10"/>
      <c r="K107" s="10"/>
      <c r="L107" s="10"/>
      <c r="M107" s="10"/>
      <c r="N107" s="10"/>
      <c r="P107" s="10"/>
      <c r="Q107" s="10"/>
      <c r="R107" s="10"/>
      <c r="S107" s="10"/>
    </row>
    <row r="108" spans="7:19" x14ac:dyDescent="0.15">
      <c r="G108" s="10"/>
      <c r="H108" s="10"/>
      <c r="I108" s="10"/>
      <c r="J108" s="10"/>
      <c r="K108" s="10"/>
      <c r="L108" s="10"/>
      <c r="M108" s="10"/>
      <c r="N108" s="10"/>
      <c r="P108" s="10"/>
      <c r="Q108" s="10"/>
      <c r="R108" s="10"/>
      <c r="S108" s="10"/>
    </row>
    <row r="109" spans="7:19" x14ac:dyDescent="0.15">
      <c r="G109" s="10"/>
      <c r="H109" s="10"/>
      <c r="I109" s="10"/>
      <c r="J109" s="10"/>
      <c r="K109" s="10"/>
      <c r="L109" s="10"/>
      <c r="M109" s="10"/>
      <c r="N109" s="10"/>
      <c r="P109" s="10"/>
      <c r="Q109" s="10"/>
      <c r="R109" s="10"/>
      <c r="S109" s="10"/>
    </row>
    <row r="110" spans="7:19" x14ac:dyDescent="0.15">
      <c r="G110" s="10"/>
      <c r="H110" s="10"/>
      <c r="I110" s="10"/>
      <c r="J110" s="10"/>
      <c r="K110" s="10"/>
      <c r="L110" s="10"/>
      <c r="M110" s="10"/>
      <c r="N110" s="10"/>
      <c r="P110" s="10"/>
      <c r="Q110" s="10"/>
      <c r="R110" s="10"/>
      <c r="S110" s="10"/>
    </row>
    <row r="111" spans="7:19" x14ac:dyDescent="0.15">
      <c r="G111" s="10"/>
      <c r="H111" s="10"/>
      <c r="I111" s="10"/>
      <c r="J111" s="10"/>
      <c r="K111" s="10"/>
      <c r="L111" s="10"/>
      <c r="M111" s="10"/>
      <c r="N111" s="10"/>
      <c r="P111" s="10"/>
      <c r="Q111" s="10"/>
      <c r="R111" s="10"/>
      <c r="S111" s="10"/>
    </row>
    <row r="112" spans="7:19" x14ac:dyDescent="0.15">
      <c r="G112" s="10"/>
      <c r="H112" s="10"/>
      <c r="I112" s="10"/>
      <c r="J112" s="10"/>
      <c r="K112" s="10"/>
      <c r="L112" s="10"/>
      <c r="M112" s="10"/>
      <c r="N112" s="10"/>
      <c r="P112" s="10"/>
      <c r="Q112" s="10"/>
      <c r="R112" s="10"/>
      <c r="S112" s="10"/>
    </row>
    <row r="113" spans="7:19" x14ac:dyDescent="0.15">
      <c r="G113" s="10"/>
      <c r="H113" s="10"/>
      <c r="I113" s="10"/>
      <c r="J113" s="10"/>
      <c r="K113" s="10"/>
      <c r="L113" s="10"/>
      <c r="M113" s="10"/>
      <c r="N113" s="10"/>
      <c r="P113" s="10"/>
      <c r="Q113" s="10"/>
      <c r="R113" s="10"/>
      <c r="S113" s="10"/>
    </row>
    <row r="114" spans="7:19" x14ac:dyDescent="0.15">
      <c r="G114" s="10"/>
      <c r="H114" s="10"/>
      <c r="I114" s="10"/>
      <c r="J114" s="10"/>
      <c r="K114" s="10"/>
      <c r="L114" s="10"/>
      <c r="M114" s="10"/>
      <c r="N114" s="10"/>
      <c r="P114" s="10"/>
      <c r="Q114" s="10"/>
      <c r="R114" s="10"/>
      <c r="S114" s="10"/>
    </row>
    <row r="115" spans="7:19" x14ac:dyDescent="0.15">
      <c r="G115" s="10"/>
      <c r="H115" s="10"/>
      <c r="I115" s="10"/>
      <c r="J115" s="10"/>
      <c r="K115" s="10"/>
      <c r="L115" s="10"/>
      <c r="M115" s="10"/>
      <c r="N115" s="10"/>
      <c r="P115" s="10"/>
      <c r="Q115" s="10"/>
      <c r="R115" s="10"/>
      <c r="S115" s="10"/>
    </row>
    <row r="116" spans="7:19" x14ac:dyDescent="0.15">
      <c r="G116" s="10"/>
      <c r="H116" s="10"/>
      <c r="I116" s="10"/>
      <c r="J116" s="10"/>
      <c r="K116" s="10"/>
      <c r="L116" s="10"/>
      <c r="M116" s="10"/>
      <c r="N116" s="10"/>
      <c r="P116" s="10"/>
      <c r="Q116" s="10"/>
      <c r="R116" s="10"/>
      <c r="S116" s="10"/>
    </row>
    <row r="117" spans="7:19" x14ac:dyDescent="0.15">
      <c r="G117" s="10"/>
      <c r="H117" s="10"/>
      <c r="I117" s="10"/>
      <c r="J117" s="10"/>
      <c r="K117" s="10"/>
      <c r="L117" s="10"/>
      <c r="M117" s="10"/>
      <c r="N117" s="10"/>
      <c r="P117" s="10"/>
      <c r="Q117" s="10"/>
      <c r="R117" s="10"/>
      <c r="S117" s="10"/>
    </row>
    <row r="118" spans="7:19" x14ac:dyDescent="0.15">
      <c r="G118" s="10"/>
      <c r="H118" s="10"/>
      <c r="I118" s="10"/>
      <c r="J118" s="10"/>
      <c r="K118" s="10"/>
      <c r="L118" s="10"/>
      <c r="M118" s="10"/>
      <c r="N118" s="10"/>
      <c r="P118" s="10"/>
      <c r="Q118" s="10"/>
      <c r="R118" s="10"/>
      <c r="S118" s="10"/>
    </row>
    <row r="119" spans="7:19" x14ac:dyDescent="0.15">
      <c r="G119" s="10"/>
      <c r="H119" s="10"/>
      <c r="I119" s="10"/>
      <c r="J119" s="10"/>
      <c r="K119" s="10"/>
      <c r="L119" s="10"/>
      <c r="M119" s="10"/>
      <c r="N119" s="10"/>
      <c r="P119" s="10"/>
      <c r="Q119" s="10"/>
      <c r="R119" s="10"/>
      <c r="S119" s="10"/>
    </row>
    <row r="120" spans="7:19" x14ac:dyDescent="0.15">
      <c r="G120" s="10"/>
      <c r="H120" s="10"/>
      <c r="I120" s="10"/>
      <c r="J120" s="10"/>
      <c r="K120" s="10"/>
      <c r="L120" s="10"/>
      <c r="M120" s="10"/>
      <c r="N120" s="10"/>
      <c r="P120" s="10"/>
      <c r="Q120" s="10"/>
      <c r="R120" s="10"/>
      <c r="S120" s="10"/>
    </row>
    <row r="121" spans="7:19" x14ac:dyDescent="0.15">
      <c r="G121" s="10"/>
      <c r="H121" s="10"/>
      <c r="I121" s="10"/>
      <c r="J121" s="10"/>
      <c r="K121" s="10"/>
      <c r="L121" s="10"/>
      <c r="M121" s="10"/>
      <c r="N121" s="10"/>
      <c r="P121" s="10"/>
      <c r="Q121" s="10"/>
      <c r="R121" s="10"/>
      <c r="S121" s="10"/>
    </row>
    <row r="122" spans="7:19" x14ac:dyDescent="0.15">
      <c r="G122" s="10"/>
      <c r="H122" s="10"/>
      <c r="I122" s="10"/>
      <c r="J122" s="10"/>
      <c r="K122" s="10"/>
      <c r="L122" s="10"/>
      <c r="M122" s="10"/>
      <c r="N122" s="10"/>
      <c r="P122" s="10"/>
      <c r="Q122" s="10"/>
      <c r="R122" s="10"/>
      <c r="S122" s="10"/>
    </row>
    <row r="123" spans="7:19" x14ac:dyDescent="0.15">
      <c r="G123" s="10"/>
      <c r="H123" s="10"/>
      <c r="I123" s="10"/>
      <c r="J123" s="10"/>
      <c r="K123" s="10"/>
      <c r="L123" s="10"/>
      <c r="M123" s="10"/>
      <c r="N123" s="10"/>
      <c r="P123" s="10"/>
      <c r="Q123" s="10"/>
      <c r="R123" s="10"/>
      <c r="S123" s="10"/>
    </row>
    <row r="124" spans="7:19" x14ac:dyDescent="0.15">
      <c r="G124" s="10"/>
      <c r="H124" s="10"/>
      <c r="I124" s="10"/>
      <c r="J124" s="10"/>
      <c r="K124" s="10"/>
      <c r="L124" s="10"/>
      <c r="M124" s="10"/>
      <c r="N124" s="10"/>
      <c r="P124" s="10"/>
      <c r="Q124" s="10"/>
      <c r="R124" s="10"/>
      <c r="S124" s="10"/>
    </row>
    <row r="125" spans="7:19" x14ac:dyDescent="0.15">
      <c r="G125" s="10"/>
      <c r="H125" s="10"/>
      <c r="I125" s="10"/>
      <c r="J125" s="10"/>
      <c r="K125" s="10"/>
      <c r="L125" s="10"/>
      <c r="M125" s="10"/>
      <c r="N125" s="10"/>
      <c r="P125" s="10"/>
      <c r="Q125" s="10"/>
      <c r="R125" s="10"/>
      <c r="S125" s="10"/>
    </row>
    <row r="126" spans="7:19" x14ac:dyDescent="0.15">
      <c r="G126" s="10"/>
      <c r="H126" s="10"/>
      <c r="I126" s="10"/>
      <c r="J126" s="10"/>
      <c r="K126" s="10"/>
      <c r="L126" s="10"/>
      <c r="M126" s="10"/>
      <c r="N126" s="10"/>
      <c r="P126" s="10"/>
      <c r="Q126" s="10"/>
      <c r="R126" s="10"/>
      <c r="S126" s="10"/>
    </row>
    <row r="127" spans="7:19" x14ac:dyDescent="0.15">
      <c r="G127" s="10"/>
      <c r="H127" s="10"/>
      <c r="I127" s="10"/>
      <c r="J127" s="10"/>
      <c r="K127" s="10"/>
      <c r="L127" s="10"/>
      <c r="M127" s="10"/>
      <c r="N127" s="10"/>
      <c r="P127" s="10"/>
      <c r="Q127" s="10"/>
      <c r="R127" s="10"/>
      <c r="S127" s="10"/>
    </row>
    <row r="128" spans="7:19" x14ac:dyDescent="0.15">
      <c r="G128" s="10"/>
      <c r="H128" s="10"/>
      <c r="I128" s="10"/>
      <c r="J128" s="10"/>
      <c r="K128" s="10"/>
      <c r="L128" s="10"/>
      <c r="M128" s="10"/>
      <c r="N128" s="10"/>
      <c r="P128" s="10"/>
      <c r="Q128" s="10"/>
      <c r="R128" s="10"/>
      <c r="S128" s="10"/>
    </row>
    <row r="129" spans="7:19" x14ac:dyDescent="0.15">
      <c r="G129" s="10"/>
      <c r="H129" s="10"/>
      <c r="I129" s="10"/>
      <c r="J129" s="10"/>
      <c r="K129" s="10"/>
      <c r="L129" s="10"/>
      <c r="M129" s="10"/>
      <c r="N129" s="10"/>
      <c r="P129" s="10"/>
      <c r="Q129" s="10"/>
      <c r="R129" s="10"/>
      <c r="S129" s="10"/>
    </row>
    <row r="130" spans="7:19" x14ac:dyDescent="0.15">
      <c r="G130" s="10"/>
      <c r="H130" s="10"/>
      <c r="I130" s="10"/>
      <c r="J130" s="10"/>
      <c r="K130" s="10"/>
      <c r="L130" s="10"/>
      <c r="M130" s="10"/>
      <c r="N130" s="10"/>
      <c r="P130" s="10"/>
      <c r="Q130" s="10"/>
      <c r="R130" s="10"/>
      <c r="S130" s="10"/>
    </row>
    <row r="131" spans="7:19" x14ac:dyDescent="0.15">
      <c r="G131" s="10"/>
      <c r="H131" s="10"/>
      <c r="I131" s="10"/>
      <c r="J131" s="10"/>
      <c r="K131" s="10"/>
      <c r="L131" s="10"/>
      <c r="M131" s="10"/>
      <c r="N131" s="10"/>
      <c r="P131" s="10"/>
      <c r="Q131" s="10"/>
      <c r="R131" s="10"/>
      <c r="S131" s="10"/>
    </row>
    <row r="132" spans="7:19" x14ac:dyDescent="0.15">
      <c r="G132" s="10"/>
      <c r="H132" s="10"/>
      <c r="I132" s="10"/>
      <c r="J132" s="10"/>
      <c r="K132" s="10"/>
      <c r="L132" s="10"/>
      <c r="M132" s="10"/>
      <c r="N132" s="10"/>
      <c r="P132" s="10"/>
      <c r="Q132" s="10"/>
      <c r="R132" s="10"/>
      <c r="S132" s="10"/>
    </row>
    <row r="133" spans="7:19" x14ac:dyDescent="0.15">
      <c r="G133" s="10"/>
      <c r="H133" s="10"/>
      <c r="I133" s="10"/>
      <c r="J133" s="10"/>
      <c r="K133" s="10"/>
      <c r="L133" s="10"/>
      <c r="M133" s="10"/>
      <c r="N133" s="10"/>
      <c r="P133" s="10"/>
      <c r="Q133" s="10"/>
      <c r="R133" s="10"/>
      <c r="S133" s="10"/>
    </row>
    <row r="134" spans="7:19" x14ac:dyDescent="0.15">
      <c r="G134" s="10"/>
      <c r="H134" s="10"/>
      <c r="I134" s="10"/>
      <c r="J134" s="10"/>
      <c r="K134" s="10"/>
      <c r="L134" s="10"/>
      <c r="M134" s="10"/>
      <c r="N134" s="10"/>
      <c r="P134" s="10"/>
      <c r="Q134" s="10"/>
      <c r="R134" s="10"/>
      <c r="S134" s="10"/>
    </row>
    <row r="135" spans="7:19" x14ac:dyDescent="0.15">
      <c r="G135" s="10"/>
      <c r="H135" s="10"/>
      <c r="I135" s="10"/>
      <c r="J135" s="10"/>
      <c r="K135" s="10"/>
      <c r="L135" s="10"/>
      <c r="M135" s="10"/>
      <c r="N135" s="10"/>
      <c r="P135" s="10"/>
      <c r="Q135" s="10"/>
      <c r="R135" s="10"/>
      <c r="S135" s="10"/>
    </row>
    <row r="136" spans="7:19" x14ac:dyDescent="0.15">
      <c r="G136" s="10"/>
      <c r="H136" s="10"/>
      <c r="I136" s="10"/>
      <c r="J136" s="10"/>
      <c r="K136" s="10"/>
      <c r="L136" s="10"/>
      <c r="M136" s="10"/>
      <c r="N136" s="10"/>
      <c r="P136" s="10"/>
      <c r="Q136" s="10"/>
      <c r="R136" s="10"/>
      <c r="S136" s="10"/>
    </row>
    <row r="137" spans="7:19" x14ac:dyDescent="0.15">
      <c r="G137" s="10"/>
      <c r="H137" s="10"/>
      <c r="I137" s="10"/>
      <c r="J137" s="10"/>
      <c r="K137" s="10"/>
      <c r="L137" s="10"/>
      <c r="M137" s="10"/>
      <c r="N137" s="10"/>
      <c r="P137" s="10"/>
      <c r="Q137" s="10"/>
      <c r="R137" s="10"/>
      <c r="S137" s="10"/>
    </row>
    <row r="138" spans="7:19" x14ac:dyDescent="0.15">
      <c r="G138" s="10"/>
      <c r="H138" s="10"/>
      <c r="I138" s="10"/>
      <c r="J138" s="10"/>
      <c r="K138" s="10"/>
      <c r="L138" s="10"/>
      <c r="M138" s="10"/>
      <c r="N138" s="10"/>
      <c r="P138" s="10"/>
      <c r="Q138" s="10"/>
      <c r="R138" s="10"/>
      <c r="S138" s="10"/>
    </row>
    <row r="139" spans="7:19" x14ac:dyDescent="0.15">
      <c r="G139" s="10"/>
      <c r="H139" s="10"/>
      <c r="I139" s="10"/>
      <c r="J139" s="10"/>
      <c r="K139" s="10"/>
      <c r="L139" s="10"/>
      <c r="M139" s="10"/>
      <c r="N139" s="10"/>
      <c r="P139" s="10"/>
      <c r="Q139" s="10"/>
      <c r="R139" s="10"/>
      <c r="S139" s="10"/>
    </row>
    <row r="140" spans="7:19" x14ac:dyDescent="0.15">
      <c r="G140" s="10"/>
      <c r="H140" s="10"/>
      <c r="I140" s="10"/>
      <c r="J140" s="10"/>
      <c r="K140" s="10"/>
      <c r="L140" s="10"/>
      <c r="M140" s="10"/>
      <c r="N140" s="10"/>
      <c r="P140" s="10"/>
      <c r="Q140" s="10"/>
      <c r="R140" s="10"/>
      <c r="S140" s="10"/>
    </row>
    <row r="141" spans="7:19" x14ac:dyDescent="0.15">
      <c r="G141" s="10"/>
      <c r="H141" s="10"/>
      <c r="I141" s="10"/>
      <c r="J141" s="10"/>
      <c r="K141" s="10"/>
      <c r="L141" s="10"/>
      <c r="M141" s="10"/>
      <c r="N141" s="10"/>
      <c r="P141" s="10"/>
      <c r="Q141" s="10"/>
      <c r="R141" s="10"/>
      <c r="S141" s="10"/>
    </row>
    <row r="142" spans="7:19" x14ac:dyDescent="0.15">
      <c r="G142" s="10"/>
      <c r="H142" s="10"/>
      <c r="I142" s="10"/>
      <c r="J142" s="10"/>
      <c r="K142" s="10"/>
      <c r="L142" s="10"/>
      <c r="M142" s="10"/>
      <c r="N142" s="10"/>
      <c r="P142" s="10"/>
      <c r="Q142" s="10"/>
      <c r="R142" s="10"/>
      <c r="S142" s="10"/>
    </row>
    <row r="143" spans="7:19" x14ac:dyDescent="0.15">
      <c r="G143" s="10"/>
      <c r="H143" s="10"/>
      <c r="I143" s="10"/>
      <c r="J143" s="10"/>
      <c r="K143" s="10"/>
      <c r="L143" s="10"/>
      <c r="M143" s="10"/>
      <c r="N143" s="10"/>
      <c r="P143" s="10"/>
      <c r="Q143" s="10"/>
      <c r="R143" s="10"/>
      <c r="S143" s="10"/>
    </row>
    <row r="144" spans="7:19" x14ac:dyDescent="0.15">
      <c r="G144" s="10"/>
      <c r="H144" s="10"/>
      <c r="I144" s="10"/>
      <c r="J144" s="10"/>
      <c r="K144" s="10"/>
      <c r="L144" s="10"/>
      <c r="M144" s="10"/>
      <c r="N144" s="10"/>
      <c r="P144" s="10"/>
      <c r="Q144" s="10"/>
      <c r="R144" s="10"/>
      <c r="S144" s="10"/>
    </row>
    <row r="145" spans="7:19" x14ac:dyDescent="0.15">
      <c r="G145" s="10"/>
      <c r="H145" s="10"/>
      <c r="I145" s="10"/>
      <c r="J145" s="10"/>
      <c r="K145" s="10"/>
      <c r="L145" s="10"/>
      <c r="M145" s="10"/>
      <c r="N145" s="10"/>
      <c r="P145" s="10"/>
      <c r="Q145" s="10"/>
      <c r="R145" s="10"/>
      <c r="S145" s="10"/>
    </row>
    <row r="146" spans="7:19" x14ac:dyDescent="0.15">
      <c r="G146" s="10"/>
      <c r="H146" s="10"/>
      <c r="I146" s="10"/>
      <c r="J146" s="10"/>
      <c r="K146" s="10"/>
      <c r="L146" s="10"/>
      <c r="M146" s="10"/>
      <c r="N146" s="10"/>
      <c r="P146" s="10"/>
      <c r="Q146" s="10"/>
      <c r="R146" s="10"/>
      <c r="S146" s="10"/>
    </row>
    <row r="147" spans="7:19" x14ac:dyDescent="0.15">
      <c r="G147" s="10"/>
      <c r="H147" s="10"/>
      <c r="I147" s="10"/>
      <c r="J147" s="10"/>
      <c r="K147" s="10"/>
      <c r="L147" s="10"/>
      <c r="M147" s="10"/>
      <c r="N147" s="10"/>
      <c r="P147" s="10"/>
      <c r="Q147" s="10"/>
      <c r="R147" s="10"/>
      <c r="S147" s="10"/>
    </row>
  </sheetData>
  <mergeCells count="30">
    <mergeCell ref="X78:AB78"/>
    <mergeCell ref="D87:H87"/>
    <mergeCell ref="I87:M87"/>
    <mergeCell ref="N87:R87"/>
    <mergeCell ref="S87:W87"/>
    <mergeCell ref="X87:AB87"/>
    <mergeCell ref="B63:C63"/>
    <mergeCell ref="D66:H66"/>
    <mergeCell ref="I66:M66"/>
    <mergeCell ref="N66:R66"/>
    <mergeCell ref="S66:W66"/>
    <mergeCell ref="D78:H78"/>
    <mergeCell ref="I78:M78"/>
    <mergeCell ref="N78:R78"/>
    <mergeCell ref="S78:W78"/>
    <mergeCell ref="X43:AB43"/>
    <mergeCell ref="D52:H52"/>
    <mergeCell ref="I52:M52"/>
    <mergeCell ref="N52:R52"/>
    <mergeCell ref="S52:W52"/>
    <mergeCell ref="X52:AB52"/>
    <mergeCell ref="B28:C28"/>
    <mergeCell ref="D31:H31"/>
    <mergeCell ref="I31:M31"/>
    <mergeCell ref="N31:R31"/>
    <mergeCell ref="S31:W31"/>
    <mergeCell ref="D43:H43"/>
    <mergeCell ref="I43:M43"/>
    <mergeCell ref="N43:R43"/>
    <mergeCell ref="S43:W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33E2-42E6-EB4A-AC78-975E4F21B1B9}">
  <dimension ref="F6:Q37"/>
  <sheetViews>
    <sheetView tabSelected="1" workbookViewId="0">
      <selection activeCell="J46" sqref="J46"/>
    </sheetView>
  </sheetViews>
  <sheetFormatPr baseColWidth="10" defaultRowHeight="13" x14ac:dyDescent="0.15"/>
  <cols>
    <col min="15" max="15" width="14.33203125" customWidth="1"/>
  </cols>
  <sheetData>
    <row r="6" spans="6:17" x14ac:dyDescent="0.15">
      <c r="O6" t="s">
        <v>50</v>
      </c>
      <c r="P6">
        <v>5.0000000000000002E-5</v>
      </c>
    </row>
    <row r="14" spans="6:17" x14ac:dyDescent="0.15">
      <c r="G14" s="29" t="s">
        <v>46</v>
      </c>
      <c r="H14" s="29"/>
      <c r="I14" s="29"/>
      <c r="J14" s="29"/>
      <c r="K14" s="29" t="s">
        <v>47</v>
      </c>
      <c r="L14" s="29"/>
      <c r="M14" s="29"/>
      <c r="N14" s="29"/>
    </row>
    <row r="15" spans="6:17" x14ac:dyDescent="0.15">
      <c r="G15" t="s">
        <v>48</v>
      </c>
      <c r="H15" t="s">
        <v>23</v>
      </c>
      <c r="I15" t="s">
        <v>24</v>
      </c>
      <c r="J15" t="s">
        <v>49</v>
      </c>
      <c r="K15" t="s">
        <v>48</v>
      </c>
      <c r="L15" t="s">
        <v>23</v>
      </c>
      <c r="M15" t="s">
        <v>24</v>
      </c>
      <c r="N15" t="s">
        <v>49</v>
      </c>
      <c r="Q15" t="s">
        <v>18</v>
      </c>
    </row>
    <row r="16" spans="6:17" x14ac:dyDescent="0.15">
      <c r="F16">
        <v>5000</v>
      </c>
      <c r="G16">
        <v>9.2999999999999999E-2</v>
      </c>
      <c r="H16">
        <v>9.0999999999999998E-2</v>
      </c>
      <c r="I16">
        <v>9.0999999999999998E-2</v>
      </c>
      <c r="J16">
        <v>9.0999999999999998E-2</v>
      </c>
      <c r="K16">
        <v>9.0999999999999998E-2</v>
      </c>
      <c r="L16">
        <v>9.0999999999999998E-2</v>
      </c>
      <c r="M16">
        <v>9.0999999999999998E-2</v>
      </c>
      <c r="N16">
        <v>9.0999999999999998E-2</v>
      </c>
      <c r="Q16">
        <v>3.9E-2</v>
      </c>
    </row>
    <row r="17" spans="6:17" x14ac:dyDescent="0.15">
      <c r="F17">
        <v>10000</v>
      </c>
      <c r="G17">
        <v>0.17599999999999999</v>
      </c>
      <c r="H17">
        <v>0.17499999999999999</v>
      </c>
      <c r="I17">
        <v>0.17499999999999999</v>
      </c>
      <c r="J17">
        <v>0.17399999999999999</v>
      </c>
      <c r="K17">
        <v>0.17499999999999999</v>
      </c>
      <c r="L17">
        <v>0.17499999999999999</v>
      </c>
      <c r="M17">
        <v>0.17599999999999999</v>
      </c>
      <c r="N17">
        <v>0.17499999999999999</v>
      </c>
      <c r="Q17">
        <v>8.5999999999999993E-2</v>
      </c>
    </row>
    <row r="18" spans="6:17" x14ac:dyDescent="0.15">
      <c r="F18">
        <v>50000</v>
      </c>
      <c r="G18">
        <v>0.874</v>
      </c>
      <c r="H18">
        <v>0.879</v>
      </c>
      <c r="I18">
        <v>0.88</v>
      </c>
      <c r="J18">
        <v>0.872</v>
      </c>
      <c r="K18">
        <v>0.877</v>
      </c>
      <c r="L18">
        <v>0.879</v>
      </c>
      <c r="M18">
        <v>0.89100000000000001</v>
      </c>
      <c r="N18">
        <v>0.877</v>
      </c>
      <c r="Q18">
        <v>0.50700000000000001</v>
      </c>
    </row>
    <row r="19" spans="6:17" x14ac:dyDescent="0.15">
      <c r="F19">
        <v>100000</v>
      </c>
      <c r="G19">
        <v>1.7030000000000001</v>
      </c>
      <c r="H19">
        <v>1.7110000000000001</v>
      </c>
      <c r="I19">
        <v>1.702</v>
      </c>
      <c r="J19">
        <v>1.6759999999999999</v>
      </c>
      <c r="K19">
        <v>1.6839999999999999</v>
      </c>
      <c r="L19">
        <v>1.6970000000000001</v>
      </c>
      <c r="M19">
        <v>1.7250000000000001</v>
      </c>
      <c r="N19">
        <v>1.7250000000000001</v>
      </c>
      <c r="Q19">
        <v>1.028</v>
      </c>
    </row>
    <row r="20" spans="6:17" x14ac:dyDescent="0.15">
      <c r="F20">
        <v>200000</v>
      </c>
      <c r="G20">
        <v>3.246</v>
      </c>
      <c r="H20">
        <v>3.2170000000000001</v>
      </c>
      <c r="I20">
        <v>3.2269999999999999</v>
      </c>
      <c r="J20">
        <v>3.2069999999999999</v>
      </c>
      <c r="K20">
        <v>3.222</v>
      </c>
      <c r="L20">
        <v>3.2240000000000002</v>
      </c>
      <c r="M20">
        <v>3.2370000000000001</v>
      </c>
      <c r="N20">
        <v>3.2160000000000002</v>
      </c>
      <c r="Q20">
        <v>1.982</v>
      </c>
    </row>
    <row r="21" spans="6:17" x14ac:dyDescent="0.15">
      <c r="F21" t="s">
        <v>37</v>
      </c>
      <c r="G21">
        <v>6.8159999999999998</v>
      </c>
      <c r="H21">
        <v>6.4640000000000004</v>
      </c>
      <c r="I21">
        <v>6.4880000000000004</v>
      </c>
      <c r="J21">
        <v>6.4539999999999997</v>
      </c>
      <c r="K21">
        <v>6.52</v>
      </c>
      <c r="L21">
        <v>6.6</v>
      </c>
      <c r="M21">
        <v>6.5570000000000004</v>
      </c>
      <c r="N21">
        <v>6.6040000000000001</v>
      </c>
      <c r="Q21">
        <v>4.0640000000000001</v>
      </c>
    </row>
    <row r="37" spans="7:14" x14ac:dyDescent="0.15">
      <c r="G37" s="29"/>
      <c r="H37" s="29"/>
      <c r="I37" s="29"/>
      <c r="J37" s="29"/>
      <c r="K37" s="29"/>
      <c r="L37" s="29"/>
      <c r="M37" s="29"/>
      <c r="N37" s="29"/>
    </row>
  </sheetData>
  <mergeCells count="4">
    <mergeCell ref="G14:J14"/>
    <mergeCell ref="K14:N14"/>
    <mergeCell ref="G37:J37"/>
    <mergeCell ref="K37:N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5000</vt:lpstr>
      <vt:lpstr>10000</vt:lpstr>
      <vt:lpstr>15000</vt:lpstr>
      <vt:lpstr>client iee server</vt:lpstr>
      <vt:lpstr>not</vt:lpstr>
      <vt:lpstr>large results</vt:lpstr>
      <vt:lpstr>large 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Guilherme Borges</cp:lastModifiedBy>
  <cp:revision>26</cp:revision>
  <dcterms:created xsi:type="dcterms:W3CDTF">2017-10-25T09:17:48Z</dcterms:created>
  <dcterms:modified xsi:type="dcterms:W3CDTF">2018-02-08T20:19:00Z</dcterms:modified>
  <dc:language>en-US</dc:language>
</cp:coreProperties>
</file>