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inDows\Desktop\BBS\"/>
    </mc:Choice>
  </mc:AlternateContent>
  <xr:revisionPtr revIDLastSave="0" documentId="13_ncr:1_{F1D34FFB-DA18-46D8-B909-C74D57D1DE0F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Sheet1!$B$3:$R$163</definedName>
    <definedName name="_xlnm.Print_Titles" localSheetId="0">Sheet1!$15:$16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3" i="1" l="1"/>
  <c r="G143" i="1"/>
  <c r="H143" i="1" s="1"/>
  <c r="J143" i="1" s="1"/>
  <c r="I69" i="1"/>
  <c r="G69" i="1"/>
  <c r="H69" i="1" s="1"/>
  <c r="J69" i="1" s="1"/>
  <c r="I67" i="1"/>
  <c r="G67" i="1"/>
  <c r="H67" i="1" s="1"/>
  <c r="I65" i="1"/>
  <c r="G65" i="1"/>
  <c r="H65" i="1" s="1"/>
  <c r="J65" i="1" s="1"/>
  <c r="I13" i="1" s="1"/>
  <c r="I63" i="1"/>
  <c r="G63" i="1"/>
  <c r="H63" i="1" s="1"/>
  <c r="J63" i="1" s="1"/>
  <c r="G13" i="1" s="1"/>
  <c r="I61" i="1"/>
  <c r="G61" i="1"/>
  <c r="H61" i="1" s="1"/>
  <c r="J61" i="1" s="1"/>
  <c r="I59" i="1"/>
  <c r="G59" i="1"/>
  <c r="H59" i="1" s="1"/>
  <c r="J59" i="1" s="1"/>
  <c r="I57" i="1"/>
  <c r="G57" i="1"/>
  <c r="H57" i="1" s="1"/>
  <c r="J57" i="1" s="1"/>
  <c r="I55" i="1"/>
  <c r="G55" i="1"/>
  <c r="H55" i="1" s="1"/>
  <c r="J55" i="1" s="1"/>
  <c r="J19" i="1"/>
  <c r="I53" i="1"/>
  <c r="G53" i="1"/>
  <c r="H53" i="1" s="1"/>
  <c r="J53" i="1" s="1"/>
  <c r="I51" i="1"/>
  <c r="G51" i="1"/>
  <c r="H51" i="1" s="1"/>
  <c r="J51" i="1" s="1"/>
  <c r="I49" i="1"/>
  <c r="G49" i="1"/>
  <c r="H49" i="1" s="1"/>
  <c r="I47" i="1"/>
  <c r="G47" i="1"/>
  <c r="H47" i="1" s="1"/>
  <c r="J47" i="1" s="1"/>
  <c r="I45" i="1"/>
  <c r="G45" i="1"/>
  <c r="H45" i="1" s="1"/>
  <c r="J45" i="1" s="1"/>
  <c r="I43" i="1"/>
  <c r="G43" i="1"/>
  <c r="H43" i="1" s="1"/>
  <c r="I41" i="1"/>
  <c r="G41" i="1"/>
  <c r="H41" i="1" s="1"/>
  <c r="J41" i="1" s="1"/>
  <c r="I39" i="1"/>
  <c r="G39" i="1"/>
  <c r="H39" i="1" s="1"/>
  <c r="J39" i="1" s="1"/>
  <c r="I37" i="1"/>
  <c r="G37" i="1"/>
  <c r="H37" i="1" s="1"/>
  <c r="J37" i="1" s="1"/>
  <c r="I35" i="1"/>
  <c r="G35" i="1"/>
  <c r="H35" i="1" s="1"/>
  <c r="J35" i="1" s="1"/>
  <c r="I33" i="1"/>
  <c r="G33" i="1"/>
  <c r="H33" i="1" s="1"/>
  <c r="J33" i="1" s="1"/>
  <c r="I31" i="1"/>
  <c r="G31" i="1"/>
  <c r="H31" i="1" s="1"/>
  <c r="J31" i="1" s="1"/>
  <c r="I29" i="1"/>
  <c r="G29" i="1"/>
  <c r="H29" i="1" s="1"/>
  <c r="J29" i="1" s="1"/>
  <c r="I27" i="1"/>
  <c r="G27" i="1"/>
  <c r="H27" i="1" s="1"/>
  <c r="J27" i="1" s="1"/>
  <c r="I25" i="1"/>
  <c r="G25" i="1"/>
  <c r="H25" i="1" s="1"/>
  <c r="J25" i="1" s="1"/>
  <c r="I23" i="1"/>
  <c r="G23" i="1"/>
  <c r="H23" i="1" s="1"/>
  <c r="I21" i="1"/>
  <c r="G21" i="1"/>
  <c r="H21" i="1" s="1"/>
  <c r="I19" i="1"/>
  <c r="G19" i="1"/>
  <c r="H19" i="1" s="1"/>
  <c r="G17" i="1"/>
  <c r="H17" i="1" s="1"/>
  <c r="L13" i="1"/>
  <c r="K13" i="1"/>
  <c r="H13" i="1"/>
  <c r="I17" i="1"/>
  <c r="J67" i="1" l="1"/>
  <c r="J43" i="1"/>
  <c r="J49" i="1"/>
  <c r="D13" i="1"/>
  <c r="J23" i="1"/>
  <c r="F13" i="1" s="1"/>
  <c r="J21" i="1"/>
  <c r="J13" i="1" s="1"/>
  <c r="J17" i="1"/>
  <c r="E13" i="1" s="1"/>
  <c r="C13" i="1" l="1"/>
  <c r="M13" i="1" s="1"/>
</calcChain>
</file>

<file path=xl/sharedStrings.xml><?xml version="1.0" encoding="utf-8"?>
<sst xmlns="http://schemas.openxmlformats.org/spreadsheetml/2006/main" count="74" uniqueCount="34">
  <si>
    <t>BAR
MARK NO.</t>
  </si>
  <si>
    <t>DIA.
(mm)</t>
  </si>
  <si>
    <t>QTY.
(ELEMENTS)</t>
  </si>
  <si>
    <t>NO.
(BARS)</t>
  </si>
  <si>
    <t>TOTAL NO.
(BARS)</t>
  </si>
  <si>
    <t>UNITARY 
LENGTH
(m)</t>
  </si>
  <si>
    <t>TOTAL
LENGTH
(m)</t>
  </si>
  <si>
    <t>UNIT WEIGHT
(Kg/1m)</t>
  </si>
  <si>
    <t>A</t>
  </si>
  <si>
    <t>B</t>
  </si>
  <si>
    <t>C</t>
  </si>
  <si>
    <t>D</t>
  </si>
  <si>
    <t>E</t>
  </si>
  <si>
    <t>F</t>
  </si>
  <si>
    <t>G</t>
  </si>
  <si>
    <t>H</t>
  </si>
  <si>
    <t>SHAPE OVERALL DIMENSIONS  (m)</t>
  </si>
  <si>
    <t>1A</t>
  </si>
  <si>
    <t>WEIGHT
(Kg)</t>
  </si>
  <si>
    <t xml:space="preserve">BAR BENDING SCHEDULE </t>
  </si>
  <si>
    <t xml:space="preserve">PROJECT : </t>
  </si>
  <si>
    <t xml:space="preserve">OWNER : </t>
  </si>
  <si>
    <t xml:space="preserve">MAIN CONTRACTOR : </t>
  </si>
  <si>
    <t>BBS REV. :</t>
  </si>
  <si>
    <t>Date :</t>
  </si>
  <si>
    <t xml:space="preserve">ELEMENT TYPE :   </t>
  </si>
  <si>
    <t>RAFT</t>
  </si>
  <si>
    <t>LOCATION:</t>
  </si>
  <si>
    <t>REFER. DWG.</t>
  </si>
  <si>
    <t>BAR DIA
(mm)</t>
  </si>
  <si>
    <t>QTY (Kg)</t>
  </si>
  <si>
    <t xml:space="preserve"> TOTAL WEIGHT ( Kg )</t>
  </si>
  <si>
    <t>01</t>
  </si>
  <si>
    <t>Top Bars - T1 layer - Staggered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</si>
</sst>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name val="Calibri Light"/>
      <family val="2"/>
    </font>
    <font>
      <b/>
      <sz val="11"/>
      <name val="Calibri Light"/>
      <family val="2"/>
    </font>
    <font>
      <b/>
      <sz val="12"/>
      <color rgb="FFB85410"/>
      <name val="Calibri Light"/>
      <family val="2"/>
    </font>
    <font>
      <b/>
      <sz val="12"/>
      <color theme="1"/>
      <name val="Calibri Light"/>
      <family val="2"/>
    </font>
    <font>
      <sz val="12"/>
      <color theme="1"/>
      <name val="Arial"/>
      <family val="2"/>
    </font>
    <font>
      <b/>
      <sz val="12"/>
      <color rgb="FFB85410"/>
      <name val="Arial"/>
      <family val="2"/>
    </font>
    <font>
      <b/>
      <i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b/>
      <sz val="15"/>
      <color theme="3" tint="-0.249977111117893"/>
      <name val="Calibri"/>
      <family val="2"/>
    </font>
    <font>
      <b/>
      <sz val="15"/>
      <color theme="9" tint="-0.249977111117893"/>
      <name val="Calibri"/>
      <family val="2"/>
    </font>
    <font>
      <b/>
      <sz val="18"/>
      <name val="Calibri"/>
      <family val="2"/>
    </font>
    <font>
      <b/>
      <sz val="18"/>
      <color rgb="FFFF0000"/>
      <name val="Arial"/>
      <family val="2"/>
    </font>
    <font>
      <sz val="12"/>
      <color rgb="FF007434"/>
      <name val="Arial Rounded MT Bold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EAEDF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/>
    </xf>
    <xf numFmtId="2" fontId="5" fillId="4" borderId="29" xfId="0" applyNumberFormat="1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7" fillId="0" borderId="32" xfId="0" applyNumberFormat="1" applyFont="1" applyBorder="1" applyAlignment="1">
      <alignment horizontal="left" vertical="top"/>
    </xf>
    <xf numFmtId="49" fontId="17" fillId="0" borderId="33" xfId="0" applyNumberFormat="1" applyFont="1" applyBorder="1" applyAlignment="1">
      <alignment horizontal="left" vertical="top"/>
    </xf>
    <xf numFmtId="49" fontId="17" fillId="0" borderId="34" xfId="0" applyNumberFormat="1" applyFont="1" applyBorder="1" applyAlignment="1">
      <alignment horizontal="left" vertical="top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10" fillId="0" borderId="19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14" xfId="0" applyNumberFormat="1" applyFont="1" applyBorder="1" applyAlignment="1">
      <alignment horizontal="left" vertical="center"/>
    </xf>
    <xf numFmtId="0" fontId="14" fillId="4" borderId="28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4" fontId="15" fillId="4" borderId="28" xfId="0" applyNumberFormat="1" applyFont="1" applyFill="1" applyBorder="1" applyAlignment="1">
      <alignment horizontal="center" vertical="center" wrapText="1"/>
    </xf>
    <xf numFmtId="4" fontId="15" fillId="4" borderId="16" xfId="0" applyNumberFormat="1" applyFont="1" applyFill="1" applyBorder="1" applyAlignment="1">
      <alignment horizontal="center" vertical="center" wrapText="1"/>
    </xf>
    <xf numFmtId="4" fontId="15" fillId="4" borderId="17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indent="1"/>
    </xf>
    <xf numFmtId="0" fontId="11" fillId="0" borderId="7" xfId="0" applyFont="1" applyBorder="1" applyAlignment="1">
      <alignment horizontal="left" vertical="center" inden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1" fillId="0" borderId="22" xfId="0" applyFont="1" applyBorder="1" applyAlignment="1">
      <alignment horizontal="left" vertical="center" indent="1"/>
    </xf>
    <xf numFmtId="0" fontId="11" fillId="0" borderId="23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1" fillId="0" borderId="14" xfId="0" applyFont="1" applyBorder="1" applyAlignment="1">
      <alignment horizontal="left" vertical="center" inden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DF2"/>
      <color rgb="FF007434"/>
      <color rgb="FFB85410"/>
      <color rgb="FF00863D"/>
      <color rgb="FF009644"/>
      <color rgb="FF49702E"/>
      <color rgb="FFA64C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68035</xdr:colOff>
      <xdr:row>17</xdr:row>
      <xdr:rowOff>149679</xdr:rowOff>
    </xdr:from>
    <xdr:to>
      <xdr:col>15</xdr:col>
      <xdr:colOff>613333</xdr:colOff>
      <xdr:row>17</xdr:row>
      <xdr:rowOff>702060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6B87EA-1133-BA2B-4B3C-9CE004E0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2678" y="5783036"/>
          <a:ext cx="2790476" cy="5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680358</xdr:colOff>
      <xdr:row>19</xdr:row>
      <xdr:rowOff>27216</xdr:rowOff>
    </xdr:from>
    <xdr:to>
      <xdr:col>15</xdr:col>
      <xdr:colOff>326572</xdr:colOff>
      <xdr:row>20</xdr:row>
      <xdr:rowOff>4072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4DD3E5-22FC-C374-97E1-61AD9403A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6608" y="6858002"/>
          <a:ext cx="2639785" cy="861320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653143</xdr:colOff>
      <xdr:row>21</xdr:row>
      <xdr:rowOff>54429</xdr:rowOff>
    </xdr:from>
    <xdr:to>
      <xdr:col>15</xdr:col>
      <xdr:colOff>449036</xdr:colOff>
      <xdr:row>22</xdr:row>
      <xdr:rowOff>3597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0283CC-47DD-966C-8E53-5155A7331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9393" y="8082643"/>
          <a:ext cx="2789464" cy="833633"/>
        </a:xfrm>
        <a:prstGeom prst="rect">
          <a:avLst/>
        </a:prstGeom>
      </xdr:spPr>
    </xdr:pic>
    <xdr:clientData/>
  </xdr:twoCellAnchor>
  <xdr:twoCellAnchor editAs="oneCell">
    <xdr:from>
      <xdr:col>11</xdr:col>
      <xdr:colOff>693964</xdr:colOff>
      <xdr:row>23</xdr:row>
      <xdr:rowOff>27214</xdr:rowOff>
    </xdr:from>
    <xdr:to>
      <xdr:col>15</xdr:col>
      <xdr:colOff>272143</xdr:colOff>
      <xdr:row>23</xdr:row>
      <xdr:rowOff>829862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CB060C-B3A7-BA59-BF2E-A5ABF11B8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90214" y="9252857"/>
          <a:ext cx="2571750" cy="802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R144"/>
  <sheetViews>
    <sheetView tabSelected="1" topLeftCell="A14" zoomScale="70" zoomScaleNormal="70" workbookViewId="0">
      <selection activeCell="W28" sqref="W28"/>
    </sheetView>
  </sheetViews>
  <sheetFormatPr defaultRowHeight="15" x14ac:dyDescent="0.25"/>
  <cols>
    <col min="1" max="1" width="9.140625" style="1"/>
    <col min="2" max="18" width="11.28515625" style="1" customWidth="1"/>
    <col min="19" max="16384" width="9.140625" style="1"/>
  </cols>
  <sheetData>
    <row r="3" spans="2:18" ht="15" customHeight="1" x14ac:dyDescent="0.25">
      <c r="B3" s="61" t="s">
        <v>19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2:18" ht="15.75" customHeight="1" thickBot="1" x14ac:dyDescent="0.3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2:18" ht="30" customHeight="1" x14ac:dyDescent="0.25">
      <c r="B5" s="62" t="s">
        <v>20</v>
      </c>
      <c r="C5" s="63"/>
      <c r="D5" s="63"/>
      <c r="E5" s="63"/>
      <c r="F5" s="63"/>
      <c r="G5" s="63"/>
      <c r="H5" s="63"/>
      <c r="I5" s="63"/>
      <c r="J5" s="64"/>
      <c r="K5" s="78" t="s">
        <v>25</v>
      </c>
      <c r="L5" s="63"/>
      <c r="M5" s="63"/>
      <c r="N5" s="63"/>
      <c r="O5" s="32" t="s">
        <v>26</v>
      </c>
      <c r="P5" s="32"/>
      <c r="Q5" s="32"/>
      <c r="R5" s="33"/>
    </row>
    <row r="6" spans="2:18" ht="30" customHeight="1" x14ac:dyDescent="0.25">
      <c r="B6" s="65" t="s">
        <v>21</v>
      </c>
      <c r="C6" s="66"/>
      <c r="D6" s="66"/>
      <c r="E6" s="66"/>
      <c r="F6" s="66"/>
      <c r="G6" s="66"/>
      <c r="H6" s="66"/>
      <c r="I6" s="66"/>
      <c r="J6" s="67"/>
      <c r="K6" s="79" t="s">
        <v>24</v>
      </c>
      <c r="L6" s="66"/>
      <c r="M6" s="66"/>
      <c r="N6" s="66"/>
      <c r="O6" s="34">
        <v>44843</v>
      </c>
      <c r="P6" s="34"/>
      <c r="Q6" s="34"/>
      <c r="R6" s="35"/>
    </row>
    <row r="7" spans="2:18" ht="30" customHeight="1" thickBot="1" x14ac:dyDescent="0.3">
      <c r="B7" s="75" t="s">
        <v>22</v>
      </c>
      <c r="C7" s="76"/>
      <c r="D7" s="76"/>
      <c r="E7" s="76"/>
      <c r="F7" s="76"/>
      <c r="G7" s="76"/>
      <c r="H7" s="76"/>
      <c r="I7" s="76"/>
      <c r="J7" s="77"/>
      <c r="K7" s="80" t="s">
        <v>23</v>
      </c>
      <c r="L7" s="76"/>
      <c r="M7" s="76"/>
      <c r="N7" s="76"/>
      <c r="O7" s="36" t="s">
        <v>32</v>
      </c>
      <c r="P7" s="36"/>
      <c r="Q7" s="36"/>
      <c r="R7" s="37"/>
    </row>
    <row r="8" spans="2:18" ht="5.0999999999999996" customHeight="1" thickBot="1" x14ac:dyDescent="0.3"/>
    <row r="9" spans="2:18" ht="50.1" customHeight="1" x14ac:dyDescent="0.25">
      <c r="B9" s="44" t="s">
        <v>27</v>
      </c>
      <c r="C9" s="45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</row>
    <row r="10" spans="2:18" ht="24.95" customHeight="1" x14ac:dyDescent="0.25">
      <c r="B10" s="49" t="s">
        <v>28</v>
      </c>
      <c r="C10" s="50"/>
      <c r="D10" s="5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</row>
    <row r="11" spans="2:18" ht="24.95" customHeight="1" thickBot="1" x14ac:dyDescent="0.3">
      <c r="B11" s="51"/>
      <c r="C11" s="52"/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</row>
    <row r="12" spans="2:18" ht="50.1" customHeight="1" thickBot="1" x14ac:dyDescent="0.3">
      <c r="B12" s="15" t="s">
        <v>29</v>
      </c>
      <c r="C12" s="16">
        <v>8</v>
      </c>
      <c r="D12" s="16">
        <v>10</v>
      </c>
      <c r="E12" s="16">
        <v>12</v>
      </c>
      <c r="F12" s="16">
        <v>14</v>
      </c>
      <c r="G12" s="16">
        <v>16</v>
      </c>
      <c r="H12" s="16">
        <v>18</v>
      </c>
      <c r="I12" s="16">
        <v>20</v>
      </c>
      <c r="J12" s="16">
        <v>25</v>
      </c>
      <c r="K12" s="16">
        <v>32</v>
      </c>
      <c r="L12" s="16">
        <v>40</v>
      </c>
      <c r="M12" s="38" t="s">
        <v>31</v>
      </c>
      <c r="N12" s="39"/>
      <c r="O12" s="39"/>
      <c r="P12" s="39"/>
      <c r="Q12" s="39"/>
      <c r="R12" s="40"/>
    </row>
    <row r="13" spans="2:18" ht="50.1" customHeight="1" thickBot="1" x14ac:dyDescent="0.3">
      <c r="B13" s="15" t="s">
        <v>30</v>
      </c>
      <c r="C13" s="17">
        <f>SUMIF(C17:C200,8,J17:J200)</f>
        <v>227.52</v>
      </c>
      <c r="D13" s="17">
        <f>SUMIF(C17:C200,10,J17:J200)</f>
        <v>44.42</v>
      </c>
      <c r="E13" s="17">
        <f>SUMIF(C17:C200,12,J17:J200)</f>
        <v>63.94</v>
      </c>
      <c r="F13" s="17">
        <f>SUMIF(C17:C200,14,J17:J200)</f>
        <v>87.12</v>
      </c>
      <c r="G13" s="17">
        <f>SUMIF(C17:C200,16,J17:J200)</f>
        <v>113.76</v>
      </c>
      <c r="H13" s="17">
        <f>SUMIF(C17:C200,18,J17:J200)</f>
        <v>0</v>
      </c>
      <c r="I13" s="17">
        <f>SUMIF(C17:C200,20,J17:J200)</f>
        <v>177.84</v>
      </c>
      <c r="J13" s="17">
        <f>SUMIF(C17:C200,25,J17:J200)</f>
        <v>277.42</v>
      </c>
      <c r="K13" s="17">
        <f>SUMIF(C17:C200,32,J17:J200)</f>
        <v>0</v>
      </c>
      <c r="L13" s="17">
        <f>SUMIF(C17:C200,40,J17:J200)</f>
        <v>0</v>
      </c>
      <c r="M13" s="41">
        <f>C13+D13+E13+F13+G13+H13+I13+J13+K13+L13</f>
        <v>992.02</v>
      </c>
      <c r="N13" s="42"/>
      <c r="O13" s="42"/>
      <c r="P13" s="42"/>
      <c r="Q13" s="42"/>
      <c r="R13" s="43"/>
    </row>
    <row r="14" spans="2:18" ht="5.0999999999999996" customHeight="1" thickBo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32.25" customHeight="1" x14ac:dyDescent="0.25">
      <c r="B15" s="68" t="s">
        <v>0</v>
      </c>
      <c r="C15" s="70" t="s">
        <v>1</v>
      </c>
      <c r="D15" s="72" t="s">
        <v>2</v>
      </c>
      <c r="E15" s="59" t="s">
        <v>3</v>
      </c>
      <c r="F15" s="59" t="s">
        <v>5</v>
      </c>
      <c r="G15" s="59" t="s">
        <v>4</v>
      </c>
      <c r="H15" s="59" t="s">
        <v>6</v>
      </c>
      <c r="I15" s="59" t="s">
        <v>7</v>
      </c>
      <c r="J15" s="59" t="s">
        <v>18</v>
      </c>
      <c r="K15" s="59" t="s">
        <v>16</v>
      </c>
      <c r="L15" s="59"/>
      <c r="M15" s="59"/>
      <c r="N15" s="59"/>
      <c r="O15" s="59"/>
      <c r="P15" s="59"/>
      <c r="Q15" s="59"/>
      <c r="R15" s="74"/>
    </row>
    <row r="16" spans="2:18" ht="30" customHeight="1" x14ac:dyDescent="0.25">
      <c r="B16" s="69"/>
      <c r="C16" s="71"/>
      <c r="D16" s="73"/>
      <c r="E16" s="60"/>
      <c r="F16" s="60"/>
      <c r="G16" s="60"/>
      <c r="H16" s="60"/>
      <c r="I16" s="60"/>
      <c r="J16" s="60"/>
      <c r="K16" s="9" t="s">
        <v>8</v>
      </c>
      <c r="L16" s="9" t="s">
        <v>9</v>
      </c>
      <c r="M16" s="9" t="s">
        <v>10</v>
      </c>
      <c r="N16" s="9" t="s">
        <v>11</v>
      </c>
      <c r="O16" s="9" t="s">
        <v>12</v>
      </c>
      <c r="P16" s="9" t="s">
        <v>13</v>
      </c>
      <c r="Q16" s="9" t="s">
        <v>14</v>
      </c>
      <c r="R16" s="10" t="s">
        <v>15</v>
      </c>
    </row>
    <row r="17" spans="2:18" ht="24.75" customHeight="1" x14ac:dyDescent="0.25">
      <c r="B17" s="6" t="s">
        <v>17</v>
      </c>
      <c r="C17" s="5">
        <v>12</v>
      </c>
      <c r="D17" s="7">
        <v>2</v>
      </c>
      <c r="E17" s="7">
        <v>3</v>
      </c>
      <c r="F17" s="8">
        <v>6</v>
      </c>
      <c r="G17" s="11">
        <f>D17*E17</f>
        <v>6</v>
      </c>
      <c r="H17" s="11">
        <f>F17*G17</f>
        <v>36</v>
      </c>
      <c r="I17" s="11">
        <f>IF(C17=6,0.222,IF(C17=8,0.395,(IF(C17=10,0.617,(IF(C17=12,0.888,(IF(C17=14,1.21,(IF(C17=16,1.58,(IF(C17=18,2,(IF(C17=20,2.47,(IF(C17=22,2.98,(IF(C17=25,3.853,(IF(C17=28,4.83,(IF(C17=32,6.313,(IF(C17=36,7.99,(IF(C17=40,9.87,(IF(C17=45,12.5,(IF(C17=50,15.4))))))))))))))))))))))))))))))</f>
        <v>0.88800000000000001</v>
      </c>
      <c r="J17" s="11">
        <f>ROUND(H17*I17,2)</f>
        <v>31.97</v>
      </c>
      <c r="K17" s="12">
        <v>11.2</v>
      </c>
      <c r="L17" s="13"/>
      <c r="M17" s="13"/>
      <c r="N17" s="13"/>
      <c r="O17" s="13"/>
      <c r="P17" s="13"/>
      <c r="Q17" s="13"/>
      <c r="R17" s="14"/>
    </row>
    <row r="18" spans="2:18" ht="69.95" customHeight="1" x14ac:dyDescent="0.25">
      <c r="B18" s="26" t="s">
        <v>33</v>
      </c>
      <c r="C18" s="27"/>
      <c r="D18" s="27"/>
      <c r="E18" s="27"/>
      <c r="F18" s="27"/>
      <c r="G18" s="27"/>
      <c r="H18" s="27"/>
      <c r="I18" s="27"/>
      <c r="J18" s="28"/>
      <c r="K18" s="29"/>
      <c r="L18" s="30"/>
      <c r="M18" s="30"/>
      <c r="N18" s="30"/>
      <c r="O18" s="30"/>
      <c r="P18" s="30"/>
      <c r="Q18" s="30"/>
      <c r="R18" s="31"/>
    </row>
    <row r="19" spans="2:18" ht="24.95" customHeight="1" x14ac:dyDescent="0.25">
      <c r="B19" s="6" t="s">
        <v>17</v>
      </c>
      <c r="C19" s="5">
        <v>10</v>
      </c>
      <c r="D19" s="7">
        <v>2</v>
      </c>
      <c r="E19" s="7">
        <v>3</v>
      </c>
      <c r="F19" s="8">
        <v>6</v>
      </c>
      <c r="G19" s="11">
        <f>D19*E19</f>
        <v>6</v>
      </c>
      <c r="H19" s="11">
        <f>F19*G19</f>
        <v>36</v>
      </c>
      <c r="I19" s="11">
        <f>IF(C19=6,0.222,IF(C19=8,0.395,(IF(C19=10,0.617,(IF(C19=12,0.888,(IF(C19=14,1.21,(IF(C19=16,1.58,(IF(C19=18,2,(IF(C19=20,2.47,(IF(C19=22,2.98,(IF(C19=25,3.853,(IF(C19=28,4.83,(IF(C19=32,6.313,(IF(C19=36,7.99,(IF(C19=40,9.87,(IF(C19=45,12.5,(IF(C19=50,15.4))))))))))))))))))))))))))))))</f>
        <v>0.61699999999999999</v>
      </c>
      <c r="J19" s="11">
        <f>ROUND(H19*I19,2)</f>
        <v>22.21</v>
      </c>
      <c r="K19" s="12">
        <v>11.2</v>
      </c>
      <c r="L19" s="13"/>
      <c r="M19" s="13"/>
      <c r="N19" s="13"/>
      <c r="O19" s="13"/>
      <c r="P19" s="13"/>
      <c r="Q19" s="13"/>
      <c r="R19" s="14"/>
    </row>
    <row r="20" spans="2:18" ht="69.95" customHeight="1" x14ac:dyDescent="0.25">
      <c r="B20" s="26" t="s">
        <v>33</v>
      </c>
      <c r="C20" s="27"/>
      <c r="D20" s="27"/>
      <c r="E20" s="27"/>
      <c r="F20" s="27"/>
      <c r="G20" s="27"/>
      <c r="H20" s="27"/>
      <c r="I20" s="27"/>
      <c r="J20" s="28"/>
      <c r="K20" s="29"/>
      <c r="L20" s="30"/>
      <c r="M20" s="30"/>
      <c r="N20" s="30"/>
      <c r="O20" s="30"/>
      <c r="P20" s="30"/>
      <c r="Q20" s="30"/>
      <c r="R20" s="31"/>
    </row>
    <row r="21" spans="2:18" ht="24.95" customHeight="1" x14ac:dyDescent="0.25">
      <c r="B21" s="6" t="s">
        <v>17</v>
      </c>
      <c r="C21" s="5">
        <v>25</v>
      </c>
      <c r="D21" s="7">
        <v>2</v>
      </c>
      <c r="E21" s="7">
        <v>3</v>
      </c>
      <c r="F21" s="8">
        <v>6</v>
      </c>
      <c r="G21" s="11">
        <f>D21*E21</f>
        <v>6</v>
      </c>
      <c r="H21" s="11">
        <f>F21*G21</f>
        <v>36</v>
      </c>
      <c r="I21" s="11">
        <f>IF(C21=6,0.222,IF(C21=8,0.395,(IF(C21=10,0.617,(IF(C21=12,0.888,(IF(C21=14,1.21,(IF(C21=16,1.58,(IF(C21=18,2,(IF(C21=20,2.47,(IF(C21=22,2.98,(IF(C21=25,3.853,(IF(C21=28,4.83,(IF(C21=32,6.313,(IF(C21=36,7.99,(IF(C21=40,9.87,(IF(C21=45,12.5,(IF(C21=50,15.4))))))))))))))))))))))))))))))</f>
        <v>3.8530000000000002</v>
      </c>
      <c r="J21" s="11">
        <f>ROUND(H21*I21,2)</f>
        <v>138.71</v>
      </c>
      <c r="K21" s="12">
        <v>11.2</v>
      </c>
      <c r="L21" s="13"/>
      <c r="M21" s="13"/>
      <c r="N21" s="13"/>
      <c r="O21" s="13"/>
      <c r="P21" s="13"/>
      <c r="Q21" s="13"/>
      <c r="R21" s="14"/>
    </row>
    <row r="22" spans="2:18" ht="69.95" customHeight="1" x14ac:dyDescent="0.25">
      <c r="B22" s="26" t="s">
        <v>33</v>
      </c>
      <c r="C22" s="27"/>
      <c r="D22" s="27"/>
      <c r="E22" s="27"/>
      <c r="F22" s="27"/>
      <c r="G22" s="27"/>
      <c r="H22" s="27"/>
      <c r="I22" s="27"/>
      <c r="J22" s="28"/>
      <c r="K22" s="29"/>
      <c r="L22" s="30"/>
      <c r="M22" s="30"/>
      <c r="N22" s="30"/>
      <c r="O22" s="30"/>
      <c r="P22" s="30"/>
      <c r="Q22" s="30"/>
      <c r="R22" s="31"/>
    </row>
    <row r="23" spans="2:18" ht="24.95" customHeight="1" x14ac:dyDescent="0.25">
      <c r="B23" s="6" t="s">
        <v>17</v>
      </c>
      <c r="C23" s="5">
        <v>14</v>
      </c>
      <c r="D23" s="7">
        <v>2</v>
      </c>
      <c r="E23" s="7">
        <v>3</v>
      </c>
      <c r="F23" s="8">
        <v>6</v>
      </c>
      <c r="G23" s="11">
        <f>D23*E23</f>
        <v>6</v>
      </c>
      <c r="H23" s="11">
        <f>F23*G23</f>
        <v>36</v>
      </c>
      <c r="I23" s="11">
        <f>IF(C23=6,0.222,IF(C23=8,0.395,(IF(C23=10,0.617,(IF(C23=12,0.888,(IF(C23=14,1.21,(IF(C23=16,1.58,(IF(C23=18,2,(IF(C23=20,2.47,(IF(C23=22,2.98,(IF(C23=25,3.853,(IF(C23=28,4.83,(IF(C23=32,6.313,(IF(C23=36,7.99,(IF(C23=40,9.87,(IF(C23=45,12.5,(IF(C23=50,15.4))))))))))))))))))))))))))))))</f>
        <v>1.21</v>
      </c>
      <c r="J23" s="11">
        <f>ROUND(H23*I23,2)</f>
        <v>43.56</v>
      </c>
      <c r="K23" s="12">
        <v>11.2</v>
      </c>
      <c r="L23" s="13"/>
      <c r="M23" s="13"/>
      <c r="N23" s="13"/>
      <c r="O23" s="13"/>
      <c r="P23" s="13"/>
      <c r="Q23" s="13"/>
      <c r="R23" s="14"/>
    </row>
    <row r="24" spans="2:18" ht="69.95" customHeight="1" x14ac:dyDescent="0.25">
      <c r="B24" s="26" t="s">
        <v>33</v>
      </c>
      <c r="C24" s="27"/>
      <c r="D24" s="27"/>
      <c r="E24" s="27"/>
      <c r="F24" s="27"/>
      <c r="G24" s="27"/>
      <c r="H24" s="27"/>
      <c r="I24" s="27"/>
      <c r="J24" s="28"/>
      <c r="K24" s="29"/>
      <c r="L24" s="30"/>
      <c r="M24" s="30"/>
      <c r="N24" s="30"/>
      <c r="O24" s="30"/>
      <c r="P24" s="30"/>
      <c r="Q24" s="30"/>
      <c r="R24" s="31"/>
    </row>
    <row r="25" spans="2:18" ht="24.95" customHeight="1" x14ac:dyDescent="0.25">
      <c r="B25" s="6" t="s">
        <v>17</v>
      </c>
      <c r="C25" s="5">
        <v>16</v>
      </c>
      <c r="D25" s="7">
        <v>2</v>
      </c>
      <c r="E25" s="7">
        <v>3</v>
      </c>
      <c r="F25" s="8">
        <v>6</v>
      </c>
      <c r="G25" s="11">
        <f>D25*E25</f>
        <v>6</v>
      </c>
      <c r="H25" s="11">
        <f>F25*G25</f>
        <v>36</v>
      </c>
      <c r="I25" s="11">
        <f>IF(C25=6,0.222,IF(C25=8,0.395,(IF(C25=10,0.617,(IF(C25=12,0.888,(IF(C25=14,1.21,(IF(C25=16,1.58,(IF(C25=18,2,(IF(C25=20,2.47,(IF(C25=22,2.98,(IF(C25=25,3.853,(IF(C25=28,4.83,(IF(C25=32,6.313,(IF(C25=36,7.99,(IF(C25=40,9.87,(IF(C25=45,12.5,(IF(C25=50,15.4))))))))))))))))))))))))))))))</f>
        <v>1.58</v>
      </c>
      <c r="J25" s="11">
        <f>ROUND(H25*I25,2)</f>
        <v>56.88</v>
      </c>
      <c r="K25" s="12">
        <v>11.2</v>
      </c>
      <c r="L25" s="13"/>
      <c r="M25" s="13"/>
      <c r="N25" s="13"/>
      <c r="O25" s="13"/>
      <c r="P25" s="13"/>
      <c r="Q25" s="13"/>
      <c r="R25" s="14"/>
    </row>
    <row r="26" spans="2:18" ht="69.95" customHeight="1" x14ac:dyDescent="0.25">
      <c r="B26" s="26" t="s">
        <v>33</v>
      </c>
      <c r="C26" s="27"/>
      <c r="D26" s="27"/>
      <c r="E26" s="27"/>
      <c r="F26" s="27"/>
      <c r="G26" s="27"/>
      <c r="H26" s="27"/>
      <c r="I26" s="27"/>
      <c r="J26" s="28"/>
      <c r="K26" s="29"/>
      <c r="L26" s="30"/>
      <c r="M26" s="30"/>
      <c r="N26" s="30"/>
      <c r="O26" s="30"/>
      <c r="P26" s="30"/>
      <c r="Q26" s="30"/>
      <c r="R26" s="31"/>
    </row>
    <row r="27" spans="2:18" ht="24.95" customHeight="1" x14ac:dyDescent="0.25">
      <c r="B27" s="6" t="s">
        <v>17</v>
      </c>
      <c r="C27" s="5">
        <v>20</v>
      </c>
      <c r="D27" s="7">
        <v>2</v>
      </c>
      <c r="E27" s="7">
        <v>3</v>
      </c>
      <c r="F27" s="8">
        <v>6</v>
      </c>
      <c r="G27" s="11">
        <f>D27*E27</f>
        <v>6</v>
      </c>
      <c r="H27" s="11">
        <f>F27*G27</f>
        <v>36</v>
      </c>
      <c r="I27" s="11">
        <f>IF(C27=6,0.222,IF(C27=8,0.395,(IF(C27=10,0.617,(IF(C27=12,0.888,(IF(C27=14,1.21,(IF(C27=16,1.58,(IF(C27=18,2,(IF(C27=20,2.47,(IF(C27=22,2.98,(IF(C27=25,3.853,(IF(C27=28,4.83,(IF(C27=32,6.313,(IF(C27=36,7.99,(IF(C27=40,9.87,(IF(C27=45,12.5,(IF(C27=50,15.4))))))))))))))))))))))))))))))</f>
        <v>2.4700000000000002</v>
      </c>
      <c r="J27" s="11">
        <f>ROUND(H27*I27,2)</f>
        <v>88.92</v>
      </c>
      <c r="K27" s="12">
        <v>11.2</v>
      </c>
      <c r="L27" s="13"/>
      <c r="M27" s="13"/>
      <c r="N27" s="13"/>
      <c r="O27" s="13"/>
      <c r="P27" s="13"/>
      <c r="Q27" s="13"/>
      <c r="R27" s="14"/>
    </row>
    <row r="28" spans="2:18" ht="69.95" customHeight="1" x14ac:dyDescent="0.25">
      <c r="B28" s="26" t="s">
        <v>33</v>
      </c>
      <c r="C28" s="27"/>
      <c r="D28" s="27"/>
      <c r="E28" s="27"/>
      <c r="F28" s="27"/>
      <c r="G28" s="27"/>
      <c r="H28" s="27"/>
      <c r="I28" s="27"/>
      <c r="J28" s="28"/>
      <c r="K28" s="29"/>
      <c r="L28" s="30"/>
      <c r="M28" s="30"/>
      <c r="N28" s="30"/>
      <c r="O28" s="30"/>
      <c r="P28" s="30"/>
      <c r="Q28" s="30"/>
      <c r="R28" s="31"/>
    </row>
    <row r="29" spans="2:18" ht="24.95" customHeight="1" x14ac:dyDescent="0.25">
      <c r="B29" s="6" t="s">
        <v>17</v>
      </c>
      <c r="C29" s="5">
        <v>8</v>
      </c>
      <c r="D29" s="7">
        <v>2</v>
      </c>
      <c r="E29" s="7">
        <v>3</v>
      </c>
      <c r="F29" s="8">
        <v>6</v>
      </c>
      <c r="G29" s="11">
        <f>D29*E29</f>
        <v>6</v>
      </c>
      <c r="H29" s="11">
        <f>F29*G29</f>
        <v>36</v>
      </c>
      <c r="I29" s="11">
        <f>IF(C29=6,0.222,IF(C29=8,0.395,(IF(C29=10,0.617,(IF(C29=12,0.888,(IF(C29=14,1.21,(IF(C29=16,1.58,(IF(C29=18,2,(IF(C29=20,2.47,(IF(C29=22,2.98,(IF(C29=25,3.853,(IF(C29=28,4.83,(IF(C29=32,6.313,(IF(C29=36,7.99,(IF(C29=40,9.87,(IF(C29=45,12.5,(IF(C29=50,15.4))))))))))))))))))))))))))))))</f>
        <v>0.39500000000000002</v>
      </c>
      <c r="J29" s="11">
        <f>ROUND(H29*I29,2)</f>
        <v>14.22</v>
      </c>
      <c r="K29" s="12">
        <v>11.2</v>
      </c>
      <c r="L29" s="13"/>
      <c r="M29" s="13"/>
      <c r="N29" s="13"/>
      <c r="O29" s="13"/>
      <c r="P29" s="13"/>
      <c r="Q29" s="13"/>
      <c r="R29" s="14"/>
    </row>
    <row r="30" spans="2:18" ht="69.95" customHeight="1" x14ac:dyDescent="0.25">
      <c r="B30" s="26" t="s">
        <v>33</v>
      </c>
      <c r="C30" s="27"/>
      <c r="D30" s="27"/>
      <c r="E30" s="27"/>
      <c r="F30" s="27"/>
      <c r="G30" s="27"/>
      <c r="H30" s="27"/>
      <c r="I30" s="27"/>
      <c r="J30" s="28"/>
      <c r="K30" s="29"/>
      <c r="L30" s="30"/>
      <c r="M30" s="30"/>
      <c r="N30" s="30"/>
      <c r="O30" s="30"/>
      <c r="P30" s="30"/>
      <c r="Q30" s="30"/>
      <c r="R30" s="31"/>
    </row>
    <row r="31" spans="2:18" ht="24.95" customHeight="1" x14ac:dyDescent="0.25">
      <c r="B31" s="6" t="s">
        <v>17</v>
      </c>
      <c r="C31" s="5">
        <v>8</v>
      </c>
      <c r="D31" s="7">
        <v>2</v>
      </c>
      <c r="E31" s="7">
        <v>3</v>
      </c>
      <c r="F31" s="8">
        <v>6</v>
      </c>
      <c r="G31" s="11">
        <f>D31*E31</f>
        <v>6</v>
      </c>
      <c r="H31" s="11">
        <f>F31*G31</f>
        <v>36</v>
      </c>
      <c r="I31" s="11">
        <f>IF(C31=6,0.222,IF(C31=8,0.395,(IF(C31=10,0.617,(IF(C31=12,0.888,(IF(C31=14,1.21,(IF(C31=16,1.58,(IF(C31=18,2,(IF(C31=20,2.47,(IF(C31=22,2.98,(IF(C31=25,3.853,(IF(C31=28,4.83,(IF(C31=32,6.313,(IF(C31=36,7.99,(IF(C31=40,9.87,(IF(C31=45,12.5,(IF(C31=50,15.4))))))))))))))))))))))))))))))</f>
        <v>0.39500000000000002</v>
      </c>
      <c r="J31" s="11">
        <f>ROUND(H31*I31,2)</f>
        <v>14.22</v>
      </c>
      <c r="K31" s="12">
        <v>11.2</v>
      </c>
      <c r="L31" s="13"/>
      <c r="M31" s="13"/>
      <c r="N31" s="13"/>
      <c r="O31" s="13"/>
      <c r="P31" s="13"/>
      <c r="Q31" s="13"/>
      <c r="R31" s="14"/>
    </row>
    <row r="32" spans="2:18" ht="69.95" customHeight="1" x14ac:dyDescent="0.25">
      <c r="B32" s="26"/>
      <c r="C32" s="27"/>
      <c r="D32" s="27"/>
      <c r="E32" s="27"/>
      <c r="F32" s="27"/>
      <c r="G32" s="27"/>
      <c r="H32" s="27"/>
      <c r="I32" s="27"/>
      <c r="J32" s="28"/>
      <c r="K32" s="29"/>
      <c r="L32" s="30"/>
      <c r="M32" s="30"/>
      <c r="N32" s="30"/>
      <c r="O32" s="30"/>
      <c r="P32" s="30"/>
      <c r="Q32" s="30"/>
      <c r="R32" s="31"/>
    </row>
    <row r="33" spans="2:18" ht="24.95" customHeight="1" x14ac:dyDescent="0.25">
      <c r="B33" s="6" t="s">
        <v>17</v>
      </c>
      <c r="C33" s="5">
        <v>8</v>
      </c>
      <c r="D33" s="7">
        <v>2</v>
      </c>
      <c r="E33" s="7">
        <v>3</v>
      </c>
      <c r="F33" s="8">
        <v>6</v>
      </c>
      <c r="G33" s="11">
        <f>D33*E33</f>
        <v>6</v>
      </c>
      <c r="H33" s="11">
        <f>F33*G33</f>
        <v>36</v>
      </c>
      <c r="I33" s="11">
        <f>IF(C33=6,0.222,IF(C33=8,0.395,(IF(C33=10,0.617,(IF(C33=12,0.888,(IF(C33=14,1.21,(IF(C33=16,1.58,(IF(C33=18,2,(IF(C33=20,2.47,(IF(C33=22,2.98,(IF(C33=25,3.853,(IF(C33=28,4.83,(IF(C33=32,6.313,(IF(C33=36,7.99,(IF(C33=40,9.87,(IF(C33=45,12.5,(IF(C33=50,15.4))))))))))))))))))))))))))))))</f>
        <v>0.39500000000000002</v>
      </c>
      <c r="J33" s="11">
        <f>ROUND(H33*I33,2)</f>
        <v>14.22</v>
      </c>
      <c r="K33" s="12">
        <v>11.2</v>
      </c>
      <c r="L33" s="13"/>
      <c r="M33" s="13"/>
      <c r="N33" s="13"/>
      <c r="O33" s="13"/>
      <c r="P33" s="13"/>
      <c r="Q33" s="13"/>
      <c r="R33" s="14"/>
    </row>
    <row r="34" spans="2:18" ht="69.95" customHeight="1" x14ac:dyDescent="0.25">
      <c r="B34" s="26"/>
      <c r="C34" s="27"/>
      <c r="D34" s="27"/>
      <c r="E34" s="27"/>
      <c r="F34" s="27"/>
      <c r="G34" s="27"/>
      <c r="H34" s="27"/>
      <c r="I34" s="27"/>
      <c r="J34" s="28"/>
      <c r="K34" s="29"/>
      <c r="L34" s="30"/>
      <c r="M34" s="30"/>
      <c r="N34" s="30"/>
      <c r="O34" s="30"/>
      <c r="P34" s="30"/>
      <c r="Q34" s="30"/>
      <c r="R34" s="31"/>
    </row>
    <row r="35" spans="2:18" ht="24.95" customHeight="1" x14ac:dyDescent="0.25">
      <c r="B35" s="6" t="s">
        <v>17</v>
      </c>
      <c r="C35" s="5">
        <v>8</v>
      </c>
      <c r="D35" s="7">
        <v>2</v>
      </c>
      <c r="E35" s="7">
        <v>3</v>
      </c>
      <c r="F35" s="8">
        <v>6</v>
      </c>
      <c r="G35" s="11">
        <f>D35*E35</f>
        <v>6</v>
      </c>
      <c r="H35" s="11">
        <f>F35*G35</f>
        <v>36</v>
      </c>
      <c r="I35" s="11">
        <f>IF(C35=6,0.222,IF(C35=8,0.395,(IF(C35=10,0.617,(IF(C35=12,0.888,(IF(C35=14,1.21,(IF(C35=16,1.58,(IF(C35=18,2,(IF(C35=20,2.47,(IF(C35=22,2.98,(IF(C35=25,3.853,(IF(C35=28,4.83,(IF(C35=32,6.313,(IF(C35=36,7.99,(IF(C35=40,9.87,(IF(C35=45,12.5,(IF(C35=50,15.4))))))))))))))))))))))))))))))</f>
        <v>0.39500000000000002</v>
      </c>
      <c r="J35" s="11">
        <f>ROUND(H35*I35,2)</f>
        <v>14.22</v>
      </c>
      <c r="K35" s="12">
        <v>11.2</v>
      </c>
      <c r="L35" s="13"/>
      <c r="M35" s="13"/>
      <c r="N35" s="13"/>
      <c r="O35" s="13"/>
      <c r="P35" s="13"/>
      <c r="Q35" s="13"/>
      <c r="R35" s="14"/>
    </row>
    <row r="36" spans="2:18" ht="69.95" customHeight="1" x14ac:dyDescent="0.25">
      <c r="B36" s="26"/>
      <c r="C36" s="27"/>
      <c r="D36" s="27"/>
      <c r="E36" s="27"/>
      <c r="F36" s="27"/>
      <c r="G36" s="27"/>
      <c r="H36" s="27"/>
      <c r="I36" s="27"/>
      <c r="J36" s="28"/>
      <c r="K36" s="29"/>
      <c r="L36" s="30"/>
      <c r="M36" s="30"/>
      <c r="N36" s="30"/>
      <c r="O36" s="30"/>
      <c r="P36" s="30"/>
      <c r="Q36" s="30"/>
      <c r="R36" s="31"/>
    </row>
    <row r="37" spans="2:18" ht="24.95" customHeight="1" x14ac:dyDescent="0.25">
      <c r="B37" s="6" t="s">
        <v>17</v>
      </c>
      <c r="C37" s="5">
        <v>8</v>
      </c>
      <c r="D37" s="7">
        <v>2</v>
      </c>
      <c r="E37" s="7">
        <v>3</v>
      </c>
      <c r="F37" s="8">
        <v>6</v>
      </c>
      <c r="G37" s="11">
        <f>D37*E37</f>
        <v>6</v>
      </c>
      <c r="H37" s="11">
        <f>F37*G37</f>
        <v>36</v>
      </c>
      <c r="I37" s="11">
        <f>IF(C37=6,0.222,IF(C37=8,0.395,(IF(C37=10,0.617,(IF(C37=12,0.888,(IF(C37=14,1.21,(IF(C37=16,1.58,(IF(C37=18,2,(IF(C37=20,2.47,(IF(C37=22,2.98,(IF(C37=25,3.853,(IF(C37=28,4.83,(IF(C37=32,6.313,(IF(C37=36,7.99,(IF(C37=40,9.87,(IF(C37=45,12.5,(IF(C37=50,15.4))))))))))))))))))))))))))))))</f>
        <v>0.39500000000000002</v>
      </c>
      <c r="J37" s="11">
        <f>ROUND(H37*I37,2)</f>
        <v>14.22</v>
      </c>
      <c r="K37" s="12">
        <v>11.2</v>
      </c>
      <c r="L37" s="13"/>
      <c r="M37" s="13"/>
      <c r="N37" s="13"/>
      <c r="O37" s="13"/>
      <c r="P37" s="13"/>
      <c r="Q37" s="13"/>
      <c r="R37" s="14"/>
    </row>
    <row r="38" spans="2:18" ht="69.95" customHeight="1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ht="24.95" customHeight="1" x14ac:dyDescent="0.25">
      <c r="B39" s="6" t="s">
        <v>17</v>
      </c>
      <c r="C39" s="5">
        <v>8</v>
      </c>
      <c r="D39" s="7">
        <v>2</v>
      </c>
      <c r="E39" s="7">
        <v>3</v>
      </c>
      <c r="F39" s="8">
        <v>6</v>
      </c>
      <c r="G39" s="11">
        <f>D39*E39</f>
        <v>6</v>
      </c>
      <c r="H39" s="11">
        <f>F39*G39</f>
        <v>36</v>
      </c>
      <c r="I39" s="11">
        <f>IF(C39=6,0.222,IF(C39=8,0.395,(IF(C39=10,0.617,(IF(C39=12,0.888,(IF(C39=14,1.21,(IF(C39=16,1.58,(IF(C39=18,2,(IF(C39=20,2.47,(IF(C39=22,2.98,(IF(C39=25,3.853,(IF(C39=28,4.83,(IF(C39=32,6.313,(IF(C39=36,7.99,(IF(C39=40,9.87,(IF(C39=45,12.5,(IF(C39=50,15.4))))))))))))))))))))))))))))))</f>
        <v>0.39500000000000002</v>
      </c>
      <c r="J39" s="11">
        <f>ROUND(H39*I39,2)</f>
        <v>14.22</v>
      </c>
      <c r="K39" s="12">
        <v>11.2</v>
      </c>
      <c r="L39" s="13"/>
      <c r="M39" s="13"/>
      <c r="N39" s="13"/>
      <c r="O39" s="13"/>
      <c r="P39" s="13"/>
      <c r="Q39" s="13"/>
      <c r="R39" s="14"/>
    </row>
    <row r="40" spans="2:18" ht="69.95" customHeight="1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18" ht="24.95" customHeight="1" x14ac:dyDescent="0.25">
      <c r="B41" s="6" t="s">
        <v>17</v>
      </c>
      <c r="C41" s="5">
        <v>8</v>
      </c>
      <c r="D41" s="7">
        <v>2</v>
      </c>
      <c r="E41" s="7">
        <v>3</v>
      </c>
      <c r="F41" s="8">
        <v>6</v>
      </c>
      <c r="G41" s="11">
        <f>D41*E41</f>
        <v>6</v>
      </c>
      <c r="H41" s="11">
        <f>F41*G41</f>
        <v>36</v>
      </c>
      <c r="I41" s="11">
        <f>IF(C41=6,0.222,IF(C41=8,0.395,(IF(C41=10,0.617,(IF(C41=12,0.888,(IF(C41=14,1.21,(IF(C41=16,1.58,(IF(C41=18,2,(IF(C41=20,2.47,(IF(C41=22,2.98,(IF(C41=25,3.853,(IF(C41=28,4.83,(IF(C41=32,6.313,(IF(C41=36,7.99,(IF(C41=40,9.87,(IF(C41=45,12.5,(IF(C41=50,15.4))))))))))))))))))))))))))))))</f>
        <v>0.39500000000000002</v>
      </c>
      <c r="J41" s="11">
        <f>ROUND(H41*I41,2)</f>
        <v>14.22</v>
      </c>
      <c r="K41" s="12">
        <v>11.2</v>
      </c>
      <c r="L41" s="13"/>
      <c r="M41" s="13"/>
      <c r="N41" s="13"/>
      <c r="O41" s="13"/>
      <c r="P41" s="13"/>
      <c r="Q41" s="13"/>
      <c r="R41" s="14"/>
    </row>
    <row r="42" spans="2:18" ht="69.95" customHeight="1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18" ht="24.95" customHeight="1" x14ac:dyDescent="0.25">
      <c r="B43" s="6" t="s">
        <v>17</v>
      </c>
      <c r="C43" s="5">
        <v>8</v>
      </c>
      <c r="D43" s="7">
        <v>2</v>
      </c>
      <c r="E43" s="7">
        <v>3</v>
      </c>
      <c r="F43" s="8">
        <v>6</v>
      </c>
      <c r="G43" s="11">
        <f>D43*E43</f>
        <v>6</v>
      </c>
      <c r="H43" s="11">
        <f>F43*G43</f>
        <v>36</v>
      </c>
      <c r="I43" s="11">
        <f>IF(C43=6,0.222,IF(C43=8,0.395,(IF(C43=10,0.617,(IF(C43=12,0.888,(IF(C43=14,1.21,(IF(C43=16,1.58,(IF(C43=18,2,(IF(C43=20,2.47,(IF(C43=22,2.98,(IF(C43=25,3.853,(IF(C43=28,4.83,(IF(C43=32,6.313,(IF(C43=36,7.99,(IF(C43=40,9.87,(IF(C43=45,12.5,(IF(C43=50,15.4))))))))))))))))))))))))))))))</f>
        <v>0.39500000000000002</v>
      </c>
      <c r="J43" s="11">
        <f>ROUND(H43*I43,2)</f>
        <v>14.22</v>
      </c>
      <c r="K43" s="12">
        <v>11.2</v>
      </c>
      <c r="L43" s="13"/>
      <c r="M43" s="13"/>
      <c r="N43" s="13"/>
      <c r="O43" s="13"/>
      <c r="P43" s="13"/>
      <c r="Q43" s="13"/>
      <c r="R43" s="14"/>
    </row>
    <row r="44" spans="2:18" ht="69.95" customHeight="1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18" ht="24.95" customHeight="1" x14ac:dyDescent="0.25">
      <c r="B45" s="6" t="s">
        <v>17</v>
      </c>
      <c r="C45" s="5">
        <v>8</v>
      </c>
      <c r="D45" s="7">
        <v>2</v>
      </c>
      <c r="E45" s="7">
        <v>3</v>
      </c>
      <c r="F45" s="8">
        <v>6</v>
      </c>
      <c r="G45" s="11">
        <f>D45*E45</f>
        <v>6</v>
      </c>
      <c r="H45" s="11">
        <f>F45*G45</f>
        <v>36</v>
      </c>
      <c r="I45" s="11">
        <f>IF(C45=6,0.222,IF(C45=8,0.395,(IF(C45=10,0.617,(IF(C45=12,0.888,(IF(C45=14,1.21,(IF(C45=16,1.58,(IF(C45=18,2,(IF(C45=20,2.47,(IF(C45=22,2.98,(IF(C45=25,3.853,(IF(C45=28,4.83,(IF(C45=32,6.313,(IF(C45=36,7.99,(IF(C45=40,9.87,(IF(C45=45,12.5,(IF(C45=50,15.4))))))))))))))))))))))))))))))</f>
        <v>0.39500000000000002</v>
      </c>
      <c r="J45" s="11">
        <f>ROUND(H45*I45,2)</f>
        <v>14.22</v>
      </c>
      <c r="K45" s="12">
        <v>11.2</v>
      </c>
      <c r="L45" s="13"/>
      <c r="M45" s="13"/>
      <c r="N45" s="13"/>
      <c r="O45" s="13"/>
      <c r="P45" s="13"/>
      <c r="Q45" s="13"/>
      <c r="R45" s="14"/>
    </row>
    <row r="46" spans="2:18" ht="69.95" customHeight="1" x14ac:dyDescent="0.25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18" ht="24.95" customHeight="1" x14ac:dyDescent="0.25">
      <c r="B47" s="6" t="s">
        <v>17</v>
      </c>
      <c r="C47" s="5">
        <v>8</v>
      </c>
      <c r="D47" s="7">
        <v>2</v>
      </c>
      <c r="E47" s="7">
        <v>3</v>
      </c>
      <c r="F47" s="8">
        <v>6</v>
      </c>
      <c r="G47" s="11">
        <f>D47*E47</f>
        <v>6</v>
      </c>
      <c r="H47" s="11">
        <f>F47*G47</f>
        <v>36</v>
      </c>
      <c r="I47" s="11">
        <f>IF(C47=6,0.222,IF(C47=8,0.395,(IF(C47=10,0.617,(IF(C47=12,0.888,(IF(C47=14,1.21,(IF(C47=16,1.58,(IF(C47=18,2,(IF(C47=20,2.47,(IF(C47=22,2.98,(IF(C47=25,3.853,(IF(C47=28,4.83,(IF(C47=32,6.313,(IF(C47=36,7.99,(IF(C47=40,9.87,(IF(C47=45,12.5,(IF(C47=50,15.4))))))))))))))))))))))))))))))</f>
        <v>0.39500000000000002</v>
      </c>
      <c r="J47" s="11">
        <f>ROUND(H47*I47,2)</f>
        <v>14.22</v>
      </c>
      <c r="K47" s="12">
        <v>11.2</v>
      </c>
      <c r="L47" s="13"/>
      <c r="M47" s="13"/>
      <c r="N47" s="13"/>
      <c r="O47" s="13"/>
      <c r="P47" s="13"/>
      <c r="Q47" s="13"/>
      <c r="R47" s="14"/>
    </row>
    <row r="48" spans="2:18" ht="69.95" customHeight="1" x14ac:dyDescent="0.25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24.95" customHeight="1" x14ac:dyDescent="0.25">
      <c r="B49" s="6" t="s">
        <v>17</v>
      </c>
      <c r="C49" s="5">
        <v>8</v>
      </c>
      <c r="D49" s="7">
        <v>2</v>
      </c>
      <c r="E49" s="7">
        <v>3</v>
      </c>
      <c r="F49" s="8">
        <v>6</v>
      </c>
      <c r="G49" s="11">
        <f>D49*E49</f>
        <v>6</v>
      </c>
      <c r="H49" s="11">
        <f>F49*G49</f>
        <v>36</v>
      </c>
      <c r="I49" s="11">
        <f>IF(C49=6,0.222,IF(C49=8,0.395,(IF(C49=10,0.617,(IF(C49=12,0.888,(IF(C49=14,1.21,(IF(C49=16,1.58,(IF(C49=18,2,(IF(C49=20,2.47,(IF(C49=22,2.98,(IF(C49=25,3.853,(IF(C49=28,4.83,(IF(C49=32,6.313,(IF(C49=36,7.99,(IF(C49=40,9.87,(IF(C49=45,12.5,(IF(C49=50,15.4))))))))))))))))))))))))))))))</f>
        <v>0.39500000000000002</v>
      </c>
      <c r="J49" s="11">
        <f>ROUND(H49*I49,2)</f>
        <v>14.22</v>
      </c>
      <c r="K49" s="12">
        <v>11.2</v>
      </c>
      <c r="L49" s="13"/>
      <c r="M49" s="13"/>
      <c r="N49" s="13"/>
      <c r="O49" s="13"/>
      <c r="P49" s="13"/>
      <c r="Q49" s="13"/>
      <c r="R49" s="14"/>
    </row>
    <row r="50" spans="2:18" ht="69.95" customHeight="1" x14ac:dyDescent="0.25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</row>
    <row r="51" spans="2:18" ht="24.95" customHeight="1" x14ac:dyDescent="0.25">
      <c r="B51" s="6" t="s">
        <v>17</v>
      </c>
      <c r="C51" s="5">
        <v>8</v>
      </c>
      <c r="D51" s="7">
        <v>2</v>
      </c>
      <c r="E51" s="7">
        <v>3</v>
      </c>
      <c r="F51" s="8">
        <v>6</v>
      </c>
      <c r="G51" s="11">
        <f>D51*E51</f>
        <v>6</v>
      </c>
      <c r="H51" s="11">
        <f>F51*G51</f>
        <v>36</v>
      </c>
      <c r="I51" s="11">
        <f>IF(C51=6,0.222,IF(C51=8,0.395,(IF(C51=10,0.617,(IF(C51=12,0.888,(IF(C51=14,1.21,(IF(C51=16,1.58,(IF(C51=18,2,(IF(C51=20,2.47,(IF(C51=22,2.98,(IF(C51=25,3.853,(IF(C51=28,4.83,(IF(C51=32,6.313,(IF(C51=36,7.99,(IF(C51=40,9.87,(IF(C51=45,12.5,(IF(C51=50,15.4))))))))))))))))))))))))))))))</f>
        <v>0.39500000000000002</v>
      </c>
      <c r="J51" s="11">
        <f>ROUND(H51*I51,2)</f>
        <v>14.22</v>
      </c>
      <c r="K51" s="12">
        <v>11.2</v>
      </c>
      <c r="L51" s="13"/>
      <c r="M51" s="13"/>
      <c r="N51" s="13"/>
      <c r="O51" s="13"/>
      <c r="P51" s="13"/>
      <c r="Q51" s="13"/>
      <c r="R51" s="14"/>
    </row>
    <row r="52" spans="2:18" ht="69.95" customHeight="1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</row>
    <row r="53" spans="2:18" ht="24.95" customHeight="1" x14ac:dyDescent="0.25">
      <c r="B53" s="6" t="s">
        <v>17</v>
      </c>
      <c r="C53" s="5">
        <v>8</v>
      </c>
      <c r="D53" s="7">
        <v>2</v>
      </c>
      <c r="E53" s="7">
        <v>3</v>
      </c>
      <c r="F53" s="8">
        <v>6</v>
      </c>
      <c r="G53" s="11">
        <f>D53*E53</f>
        <v>6</v>
      </c>
      <c r="H53" s="11">
        <f>F53*G53</f>
        <v>36</v>
      </c>
      <c r="I53" s="11">
        <f>IF(C53=6,0.222,IF(C53=8,0.395,(IF(C53=10,0.617,(IF(C53=12,0.888,(IF(C53=14,1.21,(IF(C53=16,1.58,(IF(C53=18,2,(IF(C53=20,2.47,(IF(C53=22,2.98,(IF(C53=25,3.853,(IF(C53=28,4.83,(IF(C53=32,6.313,(IF(C53=36,7.99,(IF(C53=40,9.87,(IF(C53=45,12.5,(IF(C53=50,15.4))))))))))))))))))))))))))))))</f>
        <v>0.39500000000000002</v>
      </c>
      <c r="J53" s="11">
        <f>ROUND(H53*I53,2)</f>
        <v>14.22</v>
      </c>
      <c r="K53" s="12">
        <v>11.2</v>
      </c>
      <c r="L53" s="13"/>
      <c r="M53" s="13"/>
      <c r="N53" s="13"/>
      <c r="O53" s="13"/>
      <c r="P53" s="13"/>
      <c r="Q53" s="13"/>
      <c r="R53" s="14"/>
    </row>
    <row r="54" spans="2:18" ht="69.95" customHeight="1" x14ac:dyDescent="0.25">
      <c r="B54" s="18"/>
      <c r="C54" s="19"/>
      <c r="D54" s="19"/>
      <c r="E54" s="19"/>
      <c r="F54" s="19"/>
      <c r="G54" s="19"/>
      <c r="H54" s="19"/>
      <c r="I54" s="19"/>
      <c r="J54" s="20"/>
      <c r="K54" s="21"/>
      <c r="L54" s="19"/>
      <c r="M54" s="19"/>
      <c r="N54" s="19"/>
      <c r="O54" s="19"/>
      <c r="P54" s="19"/>
      <c r="Q54" s="19"/>
      <c r="R54" s="22"/>
    </row>
    <row r="55" spans="2:18" ht="24.95" customHeight="1" x14ac:dyDescent="0.25">
      <c r="B55" s="6" t="s">
        <v>17</v>
      </c>
      <c r="C55" s="5">
        <v>12</v>
      </c>
      <c r="D55" s="7">
        <v>2</v>
      </c>
      <c r="E55" s="7">
        <v>3</v>
      </c>
      <c r="F55" s="8">
        <v>6</v>
      </c>
      <c r="G55" s="11">
        <f>D55*E55</f>
        <v>6</v>
      </c>
      <c r="H55" s="11">
        <f>F55*G55</f>
        <v>36</v>
      </c>
      <c r="I55" s="11">
        <f>IF(C55=6,0.222,IF(C55=8,0.395,(IF(C55=10,0.617,(IF(C55=12,0.888,(IF(C55=14,1.21,(IF(C55=16,1.58,(IF(C55=18,2,(IF(C55=20,2.47,(IF(C55=22,2.98,(IF(C55=25,3.853,(IF(C55=28,4.83,(IF(C55=32,6.313,(IF(C55=36,7.99,(IF(C55=40,9.87,(IF(C55=45,12.5,(IF(C55=50,15.4))))))))))))))))))))))))))))))</f>
        <v>0.88800000000000001</v>
      </c>
      <c r="J55" s="11">
        <f>ROUND(H55*I55,2)</f>
        <v>31.97</v>
      </c>
      <c r="K55" s="12">
        <v>11.2</v>
      </c>
      <c r="L55" s="13"/>
      <c r="M55" s="13"/>
      <c r="N55" s="13"/>
      <c r="O55" s="13"/>
      <c r="P55" s="13"/>
      <c r="Q55" s="13"/>
      <c r="R55" s="14"/>
    </row>
    <row r="56" spans="2:18" ht="69.95" customHeight="1" x14ac:dyDescent="0.25">
      <c r="B56" s="18" t="s">
        <v>33</v>
      </c>
      <c r="C56" s="19"/>
      <c r="D56" s="19"/>
      <c r="E56" s="19"/>
      <c r="F56" s="19"/>
      <c r="G56" s="19"/>
      <c r="H56" s="19"/>
      <c r="I56" s="19"/>
      <c r="J56" s="20"/>
      <c r="K56" s="21"/>
      <c r="L56" s="19"/>
      <c r="M56" s="19"/>
      <c r="N56" s="19"/>
      <c r="O56" s="19"/>
      <c r="P56" s="19"/>
      <c r="Q56" s="19"/>
      <c r="R56" s="22"/>
    </row>
    <row r="57" spans="2:18" ht="24.95" customHeight="1" x14ac:dyDescent="0.25">
      <c r="B57" s="6" t="s">
        <v>17</v>
      </c>
      <c r="C57" s="5">
        <v>10</v>
      </c>
      <c r="D57" s="7">
        <v>2</v>
      </c>
      <c r="E57" s="7">
        <v>3</v>
      </c>
      <c r="F57" s="8">
        <v>6</v>
      </c>
      <c r="G57" s="11">
        <f>D57*E57</f>
        <v>6</v>
      </c>
      <c r="H57" s="11">
        <f>F57*G57</f>
        <v>36</v>
      </c>
      <c r="I57" s="11">
        <f>IF(C57=6,0.222,IF(C57=8,0.395,(IF(C57=10,0.617,(IF(C57=12,0.888,(IF(C57=14,1.21,(IF(C57=16,1.58,(IF(C57=18,2,(IF(C57=20,2.47,(IF(C57=22,2.98,(IF(C57=25,3.853,(IF(C57=28,4.83,(IF(C57=32,6.313,(IF(C57=36,7.99,(IF(C57=40,9.87,(IF(C57=45,12.5,(IF(C57=50,15.4))))))))))))))))))))))))))))))</f>
        <v>0.61699999999999999</v>
      </c>
      <c r="J57" s="11">
        <f>ROUND(H57*I57,2)</f>
        <v>22.21</v>
      </c>
      <c r="K57" s="12">
        <v>11.2</v>
      </c>
      <c r="L57" s="13"/>
      <c r="M57" s="13"/>
      <c r="N57" s="13"/>
      <c r="O57" s="13"/>
      <c r="P57" s="13"/>
      <c r="Q57" s="13"/>
      <c r="R57" s="14"/>
    </row>
    <row r="58" spans="2:18" ht="69.95" customHeight="1" x14ac:dyDescent="0.25">
      <c r="B58" s="18" t="s">
        <v>33</v>
      </c>
      <c r="C58" s="19"/>
      <c r="D58" s="19"/>
      <c r="E58" s="19"/>
      <c r="F58" s="19"/>
      <c r="G58" s="19"/>
      <c r="H58" s="19"/>
      <c r="I58" s="19"/>
      <c r="J58" s="20"/>
      <c r="K58" s="21"/>
      <c r="L58" s="19"/>
      <c r="M58" s="19"/>
      <c r="N58" s="19"/>
      <c r="O58" s="19"/>
      <c r="P58" s="19"/>
      <c r="Q58" s="19"/>
      <c r="R58" s="22"/>
    </row>
    <row r="59" spans="2:18" ht="24.95" customHeight="1" x14ac:dyDescent="0.25">
      <c r="B59" s="6" t="s">
        <v>17</v>
      </c>
      <c r="C59" s="5">
        <v>25</v>
      </c>
      <c r="D59" s="7">
        <v>2</v>
      </c>
      <c r="E59" s="7">
        <v>3</v>
      </c>
      <c r="F59" s="8">
        <v>6</v>
      </c>
      <c r="G59" s="11">
        <f>D59*E59</f>
        <v>6</v>
      </c>
      <c r="H59" s="11">
        <f>F59*G59</f>
        <v>36</v>
      </c>
      <c r="I59" s="11">
        <f>IF(C59=6,0.222,IF(C59=8,0.395,(IF(C59=10,0.617,(IF(C59=12,0.888,(IF(C59=14,1.21,(IF(C59=16,1.58,(IF(C59=18,2,(IF(C59=20,2.47,(IF(C59=22,2.98,(IF(C59=25,3.853,(IF(C59=28,4.83,(IF(C59=32,6.313,(IF(C59=36,7.99,(IF(C59=40,9.87,(IF(C59=45,12.5,(IF(C59=50,15.4))))))))))))))))))))))))))))))</f>
        <v>3.8530000000000002</v>
      </c>
      <c r="J59" s="11">
        <f>ROUND(H59*I59,2)</f>
        <v>138.71</v>
      </c>
      <c r="K59" s="12">
        <v>11.2</v>
      </c>
      <c r="L59" s="13"/>
      <c r="M59" s="13"/>
      <c r="N59" s="13"/>
      <c r="O59" s="13"/>
      <c r="P59" s="13"/>
      <c r="Q59" s="13"/>
      <c r="R59" s="14"/>
    </row>
    <row r="60" spans="2:18" ht="69.95" customHeight="1" x14ac:dyDescent="0.25">
      <c r="B60" s="18" t="s">
        <v>33</v>
      </c>
      <c r="C60" s="19"/>
      <c r="D60" s="19"/>
      <c r="E60" s="19"/>
      <c r="F60" s="19"/>
      <c r="G60" s="19"/>
      <c r="H60" s="19"/>
      <c r="I60" s="19"/>
      <c r="J60" s="20"/>
      <c r="K60" s="21"/>
      <c r="L60" s="19"/>
      <c r="M60" s="19"/>
      <c r="N60" s="19"/>
      <c r="O60" s="19"/>
      <c r="P60" s="19"/>
      <c r="Q60" s="19"/>
      <c r="R60" s="22"/>
    </row>
    <row r="61" spans="2:18" ht="24.95" customHeight="1" x14ac:dyDescent="0.25">
      <c r="B61" s="6" t="s">
        <v>17</v>
      </c>
      <c r="C61" s="5">
        <v>14</v>
      </c>
      <c r="D61" s="7">
        <v>2</v>
      </c>
      <c r="E61" s="7">
        <v>3</v>
      </c>
      <c r="F61" s="8">
        <v>6</v>
      </c>
      <c r="G61" s="11">
        <f>D61*E61</f>
        <v>6</v>
      </c>
      <c r="H61" s="11">
        <f>F61*G61</f>
        <v>36</v>
      </c>
      <c r="I61" s="11">
        <f>IF(C61=6,0.222,IF(C61=8,0.395,(IF(C61=10,0.617,(IF(C61=12,0.888,(IF(C61=14,1.21,(IF(C61=16,1.58,(IF(C61=18,2,(IF(C61=20,2.47,(IF(C61=22,2.98,(IF(C61=25,3.853,(IF(C61=28,4.83,(IF(C61=32,6.313,(IF(C61=36,7.99,(IF(C61=40,9.87,(IF(C61=45,12.5,(IF(C61=50,15.4))))))))))))))))))))))))))))))</f>
        <v>1.21</v>
      </c>
      <c r="J61" s="11">
        <f>ROUND(H61*I61,2)</f>
        <v>43.56</v>
      </c>
      <c r="K61" s="12">
        <v>11.2</v>
      </c>
      <c r="L61" s="13"/>
      <c r="M61" s="13"/>
      <c r="N61" s="13"/>
      <c r="O61" s="13"/>
      <c r="P61" s="13"/>
      <c r="Q61" s="13"/>
      <c r="R61" s="14"/>
    </row>
    <row r="62" spans="2:18" ht="69.95" customHeight="1" x14ac:dyDescent="0.25">
      <c r="B62" s="18" t="s">
        <v>33</v>
      </c>
      <c r="C62" s="19"/>
      <c r="D62" s="19"/>
      <c r="E62" s="19"/>
      <c r="F62" s="19"/>
      <c r="G62" s="19"/>
      <c r="H62" s="19"/>
      <c r="I62" s="19"/>
      <c r="J62" s="20"/>
      <c r="K62" s="21"/>
      <c r="L62" s="19"/>
      <c r="M62" s="19"/>
      <c r="N62" s="19"/>
      <c r="O62" s="19"/>
      <c r="P62" s="19"/>
      <c r="Q62" s="19"/>
      <c r="R62" s="22"/>
    </row>
    <row r="63" spans="2:18" ht="24.95" customHeight="1" x14ac:dyDescent="0.25">
      <c r="B63" s="6" t="s">
        <v>17</v>
      </c>
      <c r="C63" s="5">
        <v>16</v>
      </c>
      <c r="D63" s="7">
        <v>2</v>
      </c>
      <c r="E63" s="7">
        <v>3</v>
      </c>
      <c r="F63" s="8">
        <v>6</v>
      </c>
      <c r="G63" s="11">
        <f>D63*E63</f>
        <v>6</v>
      </c>
      <c r="H63" s="11">
        <f>F63*G63</f>
        <v>36</v>
      </c>
      <c r="I63" s="11">
        <f>IF(C63=6,0.222,IF(C63=8,0.395,(IF(C63=10,0.617,(IF(C63=12,0.888,(IF(C63=14,1.21,(IF(C63=16,1.58,(IF(C63=18,2,(IF(C63=20,2.47,(IF(C63=22,2.98,(IF(C63=25,3.853,(IF(C63=28,4.83,(IF(C63=32,6.313,(IF(C63=36,7.99,(IF(C63=40,9.87,(IF(C63=45,12.5,(IF(C63=50,15.4))))))))))))))))))))))))))))))</f>
        <v>1.58</v>
      </c>
      <c r="J63" s="11">
        <f>ROUND(H63*I63,2)</f>
        <v>56.88</v>
      </c>
      <c r="K63" s="12">
        <v>11.2</v>
      </c>
      <c r="L63" s="13"/>
      <c r="M63" s="13"/>
      <c r="N63" s="13"/>
      <c r="O63" s="13"/>
      <c r="P63" s="13"/>
      <c r="Q63" s="13"/>
      <c r="R63" s="14"/>
    </row>
    <row r="64" spans="2:18" ht="69.95" customHeight="1" x14ac:dyDescent="0.25">
      <c r="B64" s="18" t="s">
        <v>33</v>
      </c>
      <c r="C64" s="19"/>
      <c r="D64" s="19"/>
      <c r="E64" s="19"/>
      <c r="F64" s="19"/>
      <c r="G64" s="19"/>
      <c r="H64" s="19"/>
      <c r="I64" s="19"/>
      <c r="J64" s="20"/>
      <c r="K64" s="21"/>
      <c r="L64" s="19"/>
      <c r="M64" s="19"/>
      <c r="N64" s="19"/>
      <c r="O64" s="19"/>
      <c r="P64" s="19"/>
      <c r="Q64" s="19"/>
      <c r="R64" s="22"/>
    </row>
    <row r="65" spans="2:18" ht="24.95" customHeight="1" x14ac:dyDescent="0.25">
      <c r="B65" s="6" t="s">
        <v>17</v>
      </c>
      <c r="C65" s="5">
        <v>20</v>
      </c>
      <c r="D65" s="7">
        <v>2</v>
      </c>
      <c r="E65" s="7">
        <v>3</v>
      </c>
      <c r="F65" s="8">
        <v>6</v>
      </c>
      <c r="G65" s="11">
        <f>D65*E65</f>
        <v>6</v>
      </c>
      <c r="H65" s="11">
        <f>F65*G65</f>
        <v>36</v>
      </c>
      <c r="I65" s="11">
        <f>IF(C65=6,0.222,IF(C65=8,0.395,(IF(C65=10,0.617,(IF(C65=12,0.888,(IF(C65=14,1.21,(IF(C65=16,1.58,(IF(C65=18,2,(IF(C65=20,2.47,(IF(C65=22,2.98,(IF(C65=25,3.853,(IF(C65=28,4.83,(IF(C65=32,6.313,(IF(C65=36,7.99,(IF(C65=40,9.87,(IF(C65=45,12.5,(IF(C65=50,15.4))))))))))))))))))))))))))))))</f>
        <v>2.4700000000000002</v>
      </c>
      <c r="J65" s="11">
        <f>ROUND(H65*I65,2)</f>
        <v>88.92</v>
      </c>
      <c r="K65" s="12">
        <v>11.2</v>
      </c>
      <c r="L65" s="13"/>
      <c r="M65" s="13"/>
      <c r="N65" s="13"/>
      <c r="O65" s="13"/>
      <c r="P65" s="13"/>
      <c r="Q65" s="13"/>
      <c r="R65" s="14"/>
    </row>
    <row r="66" spans="2:18" ht="69.95" customHeight="1" x14ac:dyDescent="0.25">
      <c r="B66" s="18" t="s">
        <v>33</v>
      </c>
      <c r="C66" s="19"/>
      <c r="D66" s="19"/>
      <c r="E66" s="19"/>
      <c r="F66" s="19"/>
      <c r="G66" s="19"/>
      <c r="H66" s="19"/>
      <c r="I66" s="19"/>
      <c r="J66" s="20"/>
      <c r="K66" s="21"/>
      <c r="L66" s="19"/>
      <c r="M66" s="19"/>
      <c r="N66" s="19"/>
      <c r="O66" s="19"/>
      <c r="P66" s="19"/>
      <c r="Q66" s="19"/>
      <c r="R66" s="22"/>
    </row>
    <row r="67" spans="2:18" ht="24.95" customHeight="1" x14ac:dyDescent="0.25">
      <c r="B67" s="6" t="s">
        <v>17</v>
      </c>
      <c r="C67" s="5">
        <v>8</v>
      </c>
      <c r="D67" s="7">
        <v>2</v>
      </c>
      <c r="E67" s="7">
        <v>3</v>
      </c>
      <c r="F67" s="8">
        <v>6</v>
      </c>
      <c r="G67" s="11">
        <f>D67*E67</f>
        <v>6</v>
      </c>
      <c r="H67" s="11">
        <f>F67*G67</f>
        <v>36</v>
      </c>
      <c r="I67" s="11">
        <f>IF(C67=6,0.222,IF(C67=8,0.395,(IF(C67=10,0.617,(IF(C67=12,0.888,(IF(C67=14,1.21,(IF(C67=16,1.58,(IF(C67=18,2,(IF(C67=20,2.47,(IF(C67=22,2.98,(IF(C67=25,3.853,(IF(C67=28,4.83,(IF(C67=32,6.313,(IF(C67=36,7.99,(IF(C67=40,9.87,(IF(C67=45,12.5,(IF(C67=50,15.4))))))))))))))))))))))))))))))</f>
        <v>0.39500000000000002</v>
      </c>
      <c r="J67" s="11">
        <f>ROUND(H67*I67,2)</f>
        <v>14.22</v>
      </c>
      <c r="K67" s="12">
        <v>11.2</v>
      </c>
      <c r="L67" s="13"/>
      <c r="M67" s="13"/>
      <c r="N67" s="13"/>
      <c r="O67" s="13"/>
      <c r="P67" s="13"/>
      <c r="Q67" s="13"/>
      <c r="R67" s="14"/>
    </row>
    <row r="68" spans="2:18" ht="69.95" customHeight="1" x14ac:dyDescent="0.25">
      <c r="B68" s="18" t="s">
        <v>33</v>
      </c>
      <c r="C68" s="19"/>
      <c r="D68" s="19"/>
      <c r="E68" s="19"/>
      <c r="F68" s="19"/>
      <c r="G68" s="19"/>
      <c r="H68" s="19"/>
      <c r="I68" s="19"/>
      <c r="J68" s="20"/>
      <c r="K68" s="21"/>
      <c r="L68" s="19"/>
      <c r="M68" s="19"/>
      <c r="N68" s="19"/>
      <c r="O68" s="19"/>
      <c r="P68" s="19"/>
      <c r="Q68" s="19"/>
      <c r="R68" s="22"/>
    </row>
    <row r="69" spans="2:18" ht="24.95" customHeight="1" x14ac:dyDescent="0.25">
      <c r="B69" s="6" t="s">
        <v>17</v>
      </c>
      <c r="C69" s="5">
        <v>8</v>
      </c>
      <c r="D69" s="7">
        <v>2</v>
      </c>
      <c r="E69" s="7">
        <v>3</v>
      </c>
      <c r="F69" s="8">
        <v>6</v>
      </c>
      <c r="G69" s="11">
        <f>D69*E69</f>
        <v>6</v>
      </c>
      <c r="H69" s="11">
        <f>F69*G69</f>
        <v>36</v>
      </c>
      <c r="I69" s="11">
        <f>IF(C69=6,0.222,IF(C69=8,0.395,(IF(C69=10,0.617,(IF(C69=12,0.888,(IF(C69=14,1.21,(IF(C69=16,1.58,(IF(C69=18,2,(IF(C69=20,2.47,(IF(C69=22,2.98,(IF(C69=25,3.853,(IF(C69=28,4.83,(IF(C69=32,6.313,(IF(C69=36,7.99,(IF(C69=40,9.87,(IF(C69=45,12.5,(IF(C69=50,15.4))))))))))))))))))))))))))))))</f>
        <v>0.39500000000000002</v>
      </c>
      <c r="J69" s="11">
        <f>ROUND(H69*I69,2)</f>
        <v>14.22</v>
      </c>
      <c r="K69" s="12">
        <v>11.2</v>
      </c>
      <c r="L69" s="13"/>
      <c r="M69" s="13"/>
      <c r="N69" s="13"/>
      <c r="O69" s="13"/>
      <c r="P69" s="13"/>
      <c r="Q69" s="13"/>
      <c r="R69" s="14"/>
    </row>
    <row r="70" spans="2:18" ht="69.95" customHeight="1" x14ac:dyDescent="0.25">
      <c r="B70" s="18"/>
      <c r="C70" s="19"/>
      <c r="D70" s="19"/>
      <c r="E70" s="19"/>
      <c r="F70" s="19"/>
      <c r="G70" s="19"/>
      <c r="H70" s="19"/>
      <c r="I70" s="19"/>
      <c r="J70" s="20"/>
      <c r="K70" s="21"/>
      <c r="L70" s="19"/>
      <c r="M70" s="19"/>
      <c r="N70" s="19"/>
      <c r="O70" s="19"/>
      <c r="P70" s="19"/>
      <c r="Q70" s="19"/>
      <c r="R70" s="22"/>
    </row>
    <row r="71" spans="2:18" ht="24.95" customHeight="1" x14ac:dyDescent="0.25">
      <c r="B71" s="6"/>
      <c r="C71" s="5"/>
      <c r="D71" s="7"/>
      <c r="E71" s="7"/>
      <c r="F71" s="8"/>
      <c r="G71" s="11"/>
      <c r="H71" s="11"/>
      <c r="I71" s="11"/>
      <c r="J71" s="11"/>
      <c r="K71" s="12"/>
      <c r="L71" s="13"/>
      <c r="M71" s="13"/>
      <c r="N71" s="13"/>
      <c r="O71" s="13"/>
      <c r="P71" s="13"/>
      <c r="Q71" s="13"/>
      <c r="R71" s="14"/>
    </row>
    <row r="72" spans="2:18" ht="69.95" customHeight="1" x14ac:dyDescent="0.25">
      <c r="B72" s="18"/>
      <c r="C72" s="19"/>
      <c r="D72" s="19"/>
      <c r="E72" s="19"/>
      <c r="F72" s="19"/>
      <c r="G72" s="19"/>
      <c r="H72" s="19"/>
      <c r="I72" s="19"/>
      <c r="J72" s="20"/>
      <c r="K72" s="21"/>
      <c r="L72" s="19"/>
      <c r="M72" s="19"/>
      <c r="N72" s="19"/>
      <c r="O72" s="19"/>
      <c r="P72" s="19"/>
      <c r="Q72" s="19"/>
      <c r="R72" s="22"/>
    </row>
    <row r="73" spans="2:18" ht="24.95" customHeight="1" x14ac:dyDescent="0.25">
      <c r="B73" s="6"/>
      <c r="C73" s="5"/>
      <c r="D73" s="7"/>
      <c r="E73" s="7"/>
      <c r="F73" s="8"/>
      <c r="G73" s="11"/>
      <c r="H73" s="11"/>
      <c r="I73" s="11"/>
      <c r="J73" s="11"/>
      <c r="K73" s="12"/>
      <c r="L73" s="13"/>
      <c r="M73" s="13"/>
      <c r="N73" s="13"/>
      <c r="O73" s="13"/>
      <c r="P73" s="13"/>
      <c r="Q73" s="13"/>
      <c r="R73" s="14"/>
    </row>
    <row r="74" spans="2:18" ht="69.95" customHeight="1" x14ac:dyDescent="0.25">
      <c r="B74" s="18"/>
      <c r="C74" s="19"/>
      <c r="D74" s="19"/>
      <c r="E74" s="19"/>
      <c r="F74" s="19"/>
      <c r="G74" s="19"/>
      <c r="H74" s="19"/>
      <c r="I74" s="19"/>
      <c r="J74" s="20"/>
      <c r="K74" s="21"/>
      <c r="L74" s="19"/>
      <c r="M74" s="19"/>
      <c r="N74" s="19"/>
      <c r="O74" s="19"/>
      <c r="P74" s="19"/>
      <c r="Q74" s="19"/>
      <c r="R74" s="22"/>
    </row>
    <row r="75" spans="2:18" ht="24.95" customHeight="1" x14ac:dyDescent="0.25">
      <c r="B75" s="6"/>
      <c r="C75" s="5"/>
      <c r="D75" s="7"/>
      <c r="E75" s="7"/>
      <c r="F75" s="8"/>
      <c r="G75" s="11"/>
      <c r="H75" s="11"/>
      <c r="I75" s="11"/>
      <c r="J75" s="11"/>
      <c r="K75" s="12"/>
      <c r="L75" s="13"/>
      <c r="M75" s="13"/>
      <c r="N75" s="13"/>
      <c r="O75" s="13"/>
      <c r="P75" s="13"/>
      <c r="Q75" s="13"/>
      <c r="R75" s="14"/>
    </row>
    <row r="76" spans="2:18" ht="69.95" customHeight="1" x14ac:dyDescent="0.25">
      <c r="B76" s="18"/>
      <c r="C76" s="19"/>
      <c r="D76" s="19"/>
      <c r="E76" s="19"/>
      <c r="F76" s="19"/>
      <c r="G76" s="19"/>
      <c r="H76" s="19"/>
      <c r="I76" s="19"/>
      <c r="J76" s="20"/>
      <c r="K76" s="21"/>
      <c r="L76" s="19"/>
      <c r="M76" s="19"/>
      <c r="N76" s="19"/>
      <c r="O76" s="19"/>
      <c r="P76" s="19"/>
      <c r="Q76" s="19"/>
      <c r="R76" s="22"/>
    </row>
    <row r="77" spans="2:18" ht="24.95" customHeight="1" x14ac:dyDescent="0.25">
      <c r="B77" s="6"/>
      <c r="C77" s="5"/>
      <c r="D77" s="7"/>
      <c r="E77" s="7"/>
      <c r="F77" s="8"/>
      <c r="G77" s="11"/>
      <c r="H77" s="11"/>
      <c r="I77" s="11"/>
      <c r="J77" s="11"/>
      <c r="K77" s="12"/>
      <c r="L77" s="13"/>
      <c r="M77" s="13"/>
      <c r="N77" s="13"/>
      <c r="O77" s="13"/>
      <c r="P77" s="13"/>
      <c r="Q77" s="13"/>
      <c r="R77" s="14"/>
    </row>
    <row r="78" spans="2:18" ht="69.95" customHeight="1" x14ac:dyDescent="0.25">
      <c r="B78" s="18"/>
      <c r="C78" s="19"/>
      <c r="D78" s="19"/>
      <c r="E78" s="19"/>
      <c r="F78" s="19"/>
      <c r="G78" s="19"/>
      <c r="H78" s="19"/>
      <c r="I78" s="19"/>
      <c r="J78" s="20"/>
      <c r="K78" s="21"/>
      <c r="L78" s="19"/>
      <c r="M78" s="19"/>
      <c r="N78" s="19"/>
      <c r="O78" s="19"/>
      <c r="P78" s="19"/>
      <c r="Q78" s="19"/>
      <c r="R78" s="22"/>
    </row>
    <row r="79" spans="2:18" ht="24.95" customHeight="1" x14ac:dyDescent="0.25">
      <c r="B79" s="6"/>
      <c r="C79" s="5"/>
      <c r="D79" s="7"/>
      <c r="E79" s="7"/>
      <c r="F79" s="8"/>
      <c r="G79" s="11"/>
      <c r="H79" s="11"/>
      <c r="I79" s="11"/>
      <c r="J79" s="11"/>
      <c r="K79" s="12"/>
      <c r="L79" s="13"/>
      <c r="M79" s="13"/>
      <c r="N79" s="13"/>
      <c r="O79" s="13"/>
      <c r="P79" s="13"/>
      <c r="Q79" s="13"/>
      <c r="R79" s="14"/>
    </row>
    <row r="80" spans="2:18" ht="69.95" customHeight="1" x14ac:dyDescent="0.25">
      <c r="B80" s="18"/>
      <c r="C80" s="19"/>
      <c r="D80" s="19"/>
      <c r="E80" s="19"/>
      <c r="F80" s="19"/>
      <c r="G80" s="19"/>
      <c r="H80" s="19"/>
      <c r="I80" s="19"/>
      <c r="J80" s="20"/>
      <c r="K80" s="21"/>
      <c r="L80" s="19"/>
      <c r="M80" s="19"/>
      <c r="N80" s="19"/>
      <c r="O80" s="19"/>
      <c r="P80" s="19"/>
      <c r="Q80" s="19"/>
      <c r="R80" s="22"/>
    </row>
    <row r="81" spans="2:18" ht="24.95" customHeight="1" x14ac:dyDescent="0.25">
      <c r="B81" s="6"/>
      <c r="C81" s="5"/>
      <c r="D81" s="7"/>
      <c r="E81" s="7"/>
      <c r="F81" s="8"/>
      <c r="G81" s="11"/>
      <c r="H81" s="11"/>
      <c r="I81" s="11"/>
      <c r="J81" s="11"/>
      <c r="K81" s="12"/>
      <c r="L81" s="13"/>
      <c r="M81" s="13"/>
      <c r="N81" s="13"/>
      <c r="O81" s="13"/>
      <c r="P81" s="13"/>
      <c r="Q81" s="13"/>
      <c r="R81" s="14"/>
    </row>
    <row r="82" spans="2:18" ht="69.95" customHeight="1" x14ac:dyDescent="0.25">
      <c r="B82" s="18"/>
      <c r="C82" s="19"/>
      <c r="D82" s="19"/>
      <c r="E82" s="19"/>
      <c r="F82" s="19"/>
      <c r="G82" s="19"/>
      <c r="H82" s="19"/>
      <c r="I82" s="19"/>
      <c r="J82" s="20"/>
      <c r="K82" s="21"/>
      <c r="L82" s="19"/>
      <c r="M82" s="19"/>
      <c r="N82" s="19"/>
      <c r="O82" s="19"/>
      <c r="P82" s="19"/>
      <c r="Q82" s="19"/>
      <c r="R82" s="22"/>
    </row>
    <row r="83" spans="2:18" ht="24.95" customHeight="1" x14ac:dyDescent="0.25">
      <c r="B83" s="6"/>
      <c r="C83" s="5"/>
      <c r="D83" s="7"/>
      <c r="E83" s="7"/>
      <c r="F83" s="8"/>
      <c r="G83" s="11"/>
      <c r="H83" s="11"/>
      <c r="I83" s="11"/>
      <c r="J83" s="11"/>
      <c r="K83" s="12"/>
      <c r="L83" s="13"/>
      <c r="M83" s="13"/>
      <c r="N83" s="13"/>
      <c r="O83" s="13"/>
      <c r="P83" s="13"/>
      <c r="Q83" s="13"/>
      <c r="R83" s="14"/>
    </row>
    <row r="84" spans="2:18" ht="69.95" customHeight="1" x14ac:dyDescent="0.25">
      <c r="B84" s="18"/>
      <c r="C84" s="19"/>
      <c r="D84" s="19"/>
      <c r="E84" s="19"/>
      <c r="F84" s="19"/>
      <c r="G84" s="19"/>
      <c r="H84" s="19"/>
      <c r="I84" s="19"/>
      <c r="J84" s="20"/>
      <c r="K84" s="21"/>
      <c r="L84" s="19"/>
      <c r="M84" s="19"/>
      <c r="N84" s="19"/>
      <c r="O84" s="19"/>
      <c r="P84" s="19"/>
      <c r="Q84" s="19"/>
      <c r="R84" s="22"/>
    </row>
    <row r="85" spans="2:18" ht="24.95" customHeight="1" x14ac:dyDescent="0.25">
      <c r="B85" s="6"/>
      <c r="C85" s="5"/>
      <c r="D85" s="7"/>
      <c r="E85" s="7"/>
      <c r="F85" s="8"/>
      <c r="G85" s="11"/>
      <c r="H85" s="11"/>
      <c r="I85" s="11"/>
      <c r="J85" s="11"/>
      <c r="K85" s="12"/>
      <c r="L85" s="13"/>
      <c r="M85" s="13"/>
      <c r="N85" s="13"/>
      <c r="O85" s="13"/>
      <c r="P85" s="13"/>
      <c r="Q85" s="13"/>
      <c r="R85" s="14"/>
    </row>
    <row r="86" spans="2:18" ht="69.95" customHeight="1" x14ac:dyDescent="0.25">
      <c r="B86" s="18"/>
      <c r="C86" s="19"/>
      <c r="D86" s="19"/>
      <c r="E86" s="19"/>
      <c r="F86" s="19"/>
      <c r="G86" s="19"/>
      <c r="H86" s="19"/>
      <c r="I86" s="19"/>
      <c r="J86" s="20"/>
      <c r="K86" s="21"/>
      <c r="L86" s="19"/>
      <c r="M86" s="19"/>
      <c r="N86" s="19"/>
      <c r="O86" s="19"/>
      <c r="P86" s="19"/>
      <c r="Q86" s="19"/>
      <c r="R86" s="22"/>
    </row>
    <row r="87" spans="2:18" ht="24.95" customHeight="1" x14ac:dyDescent="0.25">
      <c r="B87" s="6"/>
      <c r="C87" s="5"/>
      <c r="D87" s="7"/>
      <c r="E87" s="7"/>
      <c r="F87" s="8"/>
      <c r="G87" s="11"/>
      <c r="H87" s="11"/>
      <c r="I87" s="11"/>
      <c r="J87" s="11"/>
      <c r="K87" s="12"/>
      <c r="L87" s="13"/>
      <c r="M87" s="13"/>
      <c r="N87" s="13"/>
      <c r="O87" s="13"/>
      <c r="P87" s="13"/>
      <c r="Q87" s="13"/>
      <c r="R87" s="14"/>
    </row>
    <row r="88" spans="2:18" ht="69.95" customHeight="1" x14ac:dyDescent="0.25">
      <c r="B88" s="18"/>
      <c r="C88" s="19"/>
      <c r="D88" s="19"/>
      <c r="E88" s="19"/>
      <c r="F88" s="19"/>
      <c r="G88" s="19"/>
      <c r="H88" s="19"/>
      <c r="I88" s="19"/>
      <c r="J88" s="20"/>
      <c r="K88" s="21"/>
      <c r="L88" s="19"/>
      <c r="M88" s="19"/>
      <c r="N88" s="19"/>
      <c r="O88" s="19"/>
      <c r="P88" s="19"/>
      <c r="Q88" s="19"/>
      <c r="R88" s="22"/>
    </row>
    <row r="89" spans="2:18" ht="24.95" customHeight="1" x14ac:dyDescent="0.25">
      <c r="B89" s="6"/>
      <c r="C89" s="5"/>
      <c r="D89" s="7"/>
      <c r="E89" s="7"/>
      <c r="F89" s="8"/>
      <c r="G89" s="11"/>
      <c r="H89" s="11"/>
      <c r="I89" s="11"/>
      <c r="J89" s="11"/>
      <c r="K89" s="12"/>
      <c r="L89" s="13"/>
      <c r="M89" s="13"/>
      <c r="N89" s="13"/>
      <c r="O89" s="13"/>
      <c r="P89" s="13"/>
      <c r="Q89" s="13"/>
      <c r="R89" s="14"/>
    </row>
    <row r="90" spans="2:18" ht="69.95" customHeight="1" x14ac:dyDescent="0.25">
      <c r="B90" s="18"/>
      <c r="C90" s="19"/>
      <c r="D90" s="19"/>
      <c r="E90" s="19"/>
      <c r="F90" s="19"/>
      <c r="G90" s="19"/>
      <c r="H90" s="19"/>
      <c r="I90" s="19"/>
      <c r="J90" s="20"/>
      <c r="K90" s="21"/>
      <c r="L90" s="19"/>
      <c r="M90" s="19"/>
      <c r="N90" s="19"/>
      <c r="O90" s="19"/>
      <c r="P90" s="19"/>
      <c r="Q90" s="19"/>
      <c r="R90" s="22"/>
    </row>
    <row r="91" spans="2:18" ht="24.95" customHeight="1" x14ac:dyDescent="0.25">
      <c r="B91" s="6"/>
      <c r="C91" s="5"/>
      <c r="D91" s="7"/>
      <c r="E91" s="7"/>
      <c r="F91" s="8"/>
      <c r="G91" s="11"/>
      <c r="H91" s="11"/>
      <c r="I91" s="11"/>
      <c r="J91" s="11"/>
      <c r="K91" s="12"/>
      <c r="L91" s="13"/>
      <c r="M91" s="13"/>
      <c r="N91" s="13"/>
      <c r="O91" s="13"/>
      <c r="P91" s="13"/>
      <c r="Q91" s="13"/>
      <c r="R91" s="14"/>
    </row>
    <row r="92" spans="2:18" ht="69.95" customHeight="1" x14ac:dyDescent="0.25">
      <c r="B92" s="18"/>
      <c r="C92" s="19"/>
      <c r="D92" s="19"/>
      <c r="E92" s="19"/>
      <c r="F92" s="19"/>
      <c r="G92" s="19"/>
      <c r="H92" s="19"/>
      <c r="I92" s="19"/>
      <c r="J92" s="20"/>
      <c r="K92" s="21"/>
      <c r="L92" s="19"/>
      <c r="M92" s="19"/>
      <c r="N92" s="19"/>
      <c r="O92" s="19"/>
      <c r="P92" s="19"/>
      <c r="Q92" s="19"/>
      <c r="R92" s="22"/>
    </row>
    <row r="93" spans="2:18" ht="24.95" customHeight="1" x14ac:dyDescent="0.25">
      <c r="B93" s="6"/>
      <c r="C93" s="5"/>
      <c r="D93" s="7"/>
      <c r="E93" s="7"/>
      <c r="F93" s="8"/>
      <c r="G93" s="11"/>
      <c r="H93" s="11"/>
      <c r="I93" s="11"/>
      <c r="J93" s="11"/>
      <c r="K93" s="12"/>
      <c r="L93" s="13"/>
      <c r="M93" s="13"/>
      <c r="N93" s="13"/>
      <c r="O93" s="13"/>
      <c r="P93" s="13"/>
      <c r="Q93" s="13"/>
      <c r="R93" s="14"/>
    </row>
    <row r="94" spans="2:18" ht="69.95" customHeight="1" x14ac:dyDescent="0.25">
      <c r="B94" s="18"/>
      <c r="C94" s="19"/>
      <c r="D94" s="19"/>
      <c r="E94" s="19"/>
      <c r="F94" s="19"/>
      <c r="G94" s="19"/>
      <c r="H94" s="19"/>
      <c r="I94" s="19"/>
      <c r="J94" s="20"/>
      <c r="K94" s="21"/>
      <c r="L94" s="19"/>
      <c r="M94" s="19"/>
      <c r="N94" s="19"/>
      <c r="O94" s="19"/>
      <c r="P94" s="19"/>
      <c r="Q94" s="19"/>
      <c r="R94" s="22"/>
    </row>
    <row r="95" spans="2:18" ht="24.95" customHeight="1" x14ac:dyDescent="0.25">
      <c r="B95" s="6"/>
      <c r="C95" s="5"/>
      <c r="D95" s="7"/>
      <c r="E95" s="7"/>
      <c r="F95" s="8"/>
      <c r="G95" s="11"/>
      <c r="H95" s="11"/>
      <c r="I95" s="11"/>
      <c r="J95" s="11"/>
      <c r="K95" s="12"/>
      <c r="L95" s="13"/>
      <c r="M95" s="13"/>
      <c r="N95" s="13"/>
      <c r="O95" s="13"/>
      <c r="P95" s="13"/>
      <c r="Q95" s="13"/>
      <c r="R95" s="14"/>
    </row>
    <row r="96" spans="2:18" ht="69.95" customHeight="1" x14ac:dyDescent="0.25">
      <c r="B96" s="18"/>
      <c r="C96" s="19"/>
      <c r="D96" s="19"/>
      <c r="E96" s="19"/>
      <c r="F96" s="19"/>
      <c r="G96" s="19"/>
      <c r="H96" s="19"/>
      <c r="I96" s="19"/>
      <c r="J96" s="20"/>
      <c r="K96" s="21"/>
      <c r="L96" s="19"/>
      <c r="M96" s="19"/>
      <c r="N96" s="19"/>
      <c r="O96" s="19"/>
      <c r="P96" s="19"/>
      <c r="Q96" s="19"/>
      <c r="R96" s="22"/>
    </row>
    <row r="97" spans="2:18" ht="24.95" customHeight="1" x14ac:dyDescent="0.25">
      <c r="B97" s="6"/>
      <c r="C97" s="5"/>
      <c r="D97" s="7"/>
      <c r="E97" s="7"/>
      <c r="F97" s="8"/>
      <c r="G97" s="11"/>
      <c r="H97" s="11"/>
      <c r="I97" s="11"/>
      <c r="J97" s="11"/>
      <c r="K97" s="12"/>
      <c r="L97" s="13"/>
      <c r="M97" s="13"/>
      <c r="N97" s="13"/>
      <c r="O97" s="13"/>
      <c r="P97" s="13"/>
      <c r="Q97" s="13"/>
      <c r="R97" s="14"/>
    </row>
    <row r="98" spans="2:18" ht="69.95" customHeight="1" x14ac:dyDescent="0.25">
      <c r="B98" s="18"/>
      <c r="C98" s="19"/>
      <c r="D98" s="19"/>
      <c r="E98" s="19"/>
      <c r="F98" s="19"/>
      <c r="G98" s="19"/>
      <c r="H98" s="19"/>
      <c r="I98" s="19"/>
      <c r="J98" s="20"/>
      <c r="K98" s="21"/>
      <c r="L98" s="19"/>
      <c r="M98" s="19"/>
      <c r="N98" s="19"/>
      <c r="O98" s="19"/>
      <c r="P98" s="19"/>
      <c r="Q98" s="19"/>
      <c r="R98" s="22"/>
    </row>
    <row r="99" spans="2:18" ht="24.95" customHeight="1" x14ac:dyDescent="0.25">
      <c r="B99" s="6"/>
      <c r="C99" s="5"/>
      <c r="D99" s="7"/>
      <c r="E99" s="7"/>
      <c r="F99" s="8"/>
      <c r="G99" s="11"/>
      <c r="H99" s="11"/>
      <c r="I99" s="11"/>
      <c r="J99" s="11"/>
      <c r="K99" s="12"/>
      <c r="L99" s="13"/>
      <c r="M99" s="13"/>
      <c r="N99" s="13"/>
      <c r="O99" s="13"/>
      <c r="P99" s="13"/>
      <c r="Q99" s="13"/>
      <c r="R99" s="14"/>
    </row>
    <row r="100" spans="2:18" ht="69.95" customHeight="1" x14ac:dyDescent="0.25">
      <c r="B100" s="18"/>
      <c r="C100" s="19"/>
      <c r="D100" s="19"/>
      <c r="E100" s="19"/>
      <c r="F100" s="19"/>
      <c r="G100" s="19"/>
      <c r="H100" s="19"/>
      <c r="I100" s="19"/>
      <c r="J100" s="20"/>
      <c r="K100" s="21"/>
      <c r="L100" s="19"/>
      <c r="M100" s="19"/>
      <c r="N100" s="19"/>
      <c r="O100" s="19"/>
      <c r="P100" s="19"/>
      <c r="Q100" s="19"/>
      <c r="R100" s="22"/>
    </row>
    <row r="101" spans="2:18" ht="24.95" customHeight="1" x14ac:dyDescent="0.25">
      <c r="B101" s="6"/>
      <c r="C101" s="5"/>
      <c r="D101" s="7"/>
      <c r="E101" s="7"/>
      <c r="F101" s="8"/>
      <c r="G101" s="11"/>
      <c r="H101" s="11"/>
      <c r="I101" s="11"/>
      <c r="J101" s="11"/>
      <c r="K101" s="12"/>
      <c r="L101" s="13"/>
      <c r="M101" s="13"/>
      <c r="N101" s="13"/>
      <c r="O101" s="13"/>
      <c r="P101" s="13"/>
      <c r="Q101" s="13"/>
      <c r="R101" s="14"/>
    </row>
    <row r="102" spans="2:18" ht="69.95" customHeight="1" x14ac:dyDescent="0.25">
      <c r="B102" s="18"/>
      <c r="C102" s="19"/>
      <c r="D102" s="19"/>
      <c r="E102" s="19"/>
      <c r="F102" s="19"/>
      <c r="G102" s="19"/>
      <c r="H102" s="19"/>
      <c r="I102" s="19"/>
      <c r="J102" s="20"/>
      <c r="K102" s="21"/>
      <c r="L102" s="19"/>
      <c r="M102" s="19"/>
      <c r="N102" s="19"/>
      <c r="O102" s="19"/>
      <c r="P102" s="19"/>
      <c r="Q102" s="19"/>
      <c r="R102" s="22"/>
    </row>
    <row r="103" spans="2:18" ht="24.95" customHeight="1" x14ac:dyDescent="0.25">
      <c r="B103" s="6"/>
      <c r="C103" s="5"/>
      <c r="D103" s="7"/>
      <c r="E103" s="7"/>
      <c r="F103" s="8"/>
      <c r="G103" s="11"/>
      <c r="H103" s="11"/>
      <c r="I103" s="11"/>
      <c r="J103" s="11"/>
      <c r="K103" s="12"/>
      <c r="L103" s="13"/>
      <c r="M103" s="13"/>
      <c r="N103" s="13"/>
      <c r="O103" s="13"/>
      <c r="P103" s="13"/>
      <c r="Q103" s="13"/>
      <c r="R103" s="14"/>
    </row>
    <row r="104" spans="2:18" ht="69.95" customHeight="1" x14ac:dyDescent="0.25">
      <c r="B104" s="18"/>
      <c r="C104" s="19"/>
      <c r="D104" s="19"/>
      <c r="E104" s="19"/>
      <c r="F104" s="19"/>
      <c r="G104" s="19"/>
      <c r="H104" s="19"/>
      <c r="I104" s="19"/>
      <c r="J104" s="20"/>
      <c r="K104" s="21"/>
      <c r="L104" s="19"/>
      <c r="M104" s="19"/>
      <c r="N104" s="19"/>
      <c r="O104" s="19"/>
      <c r="P104" s="19"/>
      <c r="Q104" s="19"/>
      <c r="R104" s="22"/>
    </row>
    <row r="105" spans="2:18" ht="24.95" customHeight="1" x14ac:dyDescent="0.25">
      <c r="B105" s="6"/>
      <c r="C105" s="5"/>
      <c r="D105" s="7"/>
      <c r="E105" s="7"/>
      <c r="F105" s="8"/>
      <c r="G105" s="11"/>
      <c r="H105" s="11"/>
      <c r="I105" s="11"/>
      <c r="J105" s="11"/>
      <c r="K105" s="12"/>
      <c r="L105" s="13"/>
      <c r="M105" s="13"/>
      <c r="N105" s="13"/>
      <c r="O105" s="13"/>
      <c r="P105" s="13"/>
      <c r="Q105" s="13"/>
      <c r="R105" s="14"/>
    </row>
    <row r="106" spans="2:18" ht="69.95" customHeight="1" x14ac:dyDescent="0.25">
      <c r="B106" s="18"/>
      <c r="C106" s="19"/>
      <c r="D106" s="19"/>
      <c r="E106" s="19"/>
      <c r="F106" s="19"/>
      <c r="G106" s="19"/>
      <c r="H106" s="19"/>
      <c r="I106" s="19"/>
      <c r="J106" s="20"/>
      <c r="K106" s="21"/>
      <c r="L106" s="19"/>
      <c r="M106" s="19"/>
      <c r="N106" s="19"/>
      <c r="O106" s="19"/>
      <c r="P106" s="19"/>
      <c r="Q106" s="19"/>
      <c r="R106" s="22"/>
    </row>
    <row r="107" spans="2:18" ht="24.95" customHeight="1" x14ac:dyDescent="0.25">
      <c r="B107" s="6"/>
      <c r="C107" s="5"/>
      <c r="D107" s="7"/>
      <c r="E107" s="7"/>
      <c r="F107" s="8"/>
      <c r="G107" s="11"/>
      <c r="H107" s="11"/>
      <c r="I107" s="11"/>
      <c r="J107" s="11"/>
      <c r="K107" s="12"/>
      <c r="L107" s="13"/>
      <c r="M107" s="13"/>
      <c r="N107" s="13"/>
      <c r="O107" s="13"/>
      <c r="P107" s="13"/>
      <c r="Q107" s="13"/>
      <c r="R107" s="14"/>
    </row>
    <row r="108" spans="2:18" ht="69.95" customHeight="1" x14ac:dyDescent="0.25">
      <c r="B108" s="18"/>
      <c r="C108" s="19"/>
      <c r="D108" s="19"/>
      <c r="E108" s="19"/>
      <c r="F108" s="19"/>
      <c r="G108" s="19"/>
      <c r="H108" s="19"/>
      <c r="I108" s="19"/>
      <c r="J108" s="20"/>
      <c r="K108" s="21"/>
      <c r="L108" s="19"/>
      <c r="M108" s="19"/>
      <c r="N108" s="19"/>
      <c r="O108" s="19"/>
      <c r="P108" s="19"/>
      <c r="Q108" s="19"/>
      <c r="R108" s="22"/>
    </row>
    <row r="109" spans="2:18" ht="24.95" customHeight="1" x14ac:dyDescent="0.25">
      <c r="B109" s="6"/>
      <c r="C109" s="5"/>
      <c r="D109" s="7"/>
      <c r="E109" s="7"/>
      <c r="F109" s="8"/>
      <c r="G109" s="11"/>
      <c r="H109" s="11"/>
      <c r="I109" s="11"/>
      <c r="J109" s="11"/>
      <c r="K109" s="12"/>
      <c r="L109" s="13"/>
      <c r="M109" s="13"/>
      <c r="N109" s="13"/>
      <c r="O109" s="13"/>
      <c r="P109" s="13"/>
      <c r="Q109" s="13"/>
      <c r="R109" s="14"/>
    </row>
    <row r="110" spans="2:18" ht="69.95" customHeight="1" x14ac:dyDescent="0.25">
      <c r="B110" s="18"/>
      <c r="C110" s="19"/>
      <c r="D110" s="19"/>
      <c r="E110" s="19"/>
      <c r="F110" s="19"/>
      <c r="G110" s="19"/>
      <c r="H110" s="19"/>
      <c r="I110" s="19"/>
      <c r="J110" s="20"/>
      <c r="K110" s="21"/>
      <c r="L110" s="19"/>
      <c r="M110" s="19"/>
      <c r="N110" s="19"/>
      <c r="O110" s="19"/>
      <c r="P110" s="19"/>
      <c r="Q110" s="19"/>
      <c r="R110" s="22"/>
    </row>
    <row r="111" spans="2:18" ht="24.95" customHeight="1" x14ac:dyDescent="0.25">
      <c r="B111" s="6"/>
      <c r="C111" s="5"/>
      <c r="D111" s="7"/>
      <c r="E111" s="7"/>
      <c r="F111" s="8"/>
      <c r="G111" s="11"/>
      <c r="H111" s="11"/>
      <c r="I111" s="11"/>
      <c r="J111" s="11"/>
      <c r="K111" s="12"/>
      <c r="L111" s="13"/>
      <c r="M111" s="13"/>
      <c r="N111" s="13"/>
      <c r="O111" s="13"/>
      <c r="P111" s="13"/>
      <c r="Q111" s="13"/>
      <c r="R111" s="14"/>
    </row>
    <row r="112" spans="2:18" ht="69.95" customHeight="1" x14ac:dyDescent="0.25">
      <c r="B112" s="18"/>
      <c r="C112" s="19"/>
      <c r="D112" s="19"/>
      <c r="E112" s="19"/>
      <c r="F112" s="19"/>
      <c r="G112" s="19"/>
      <c r="H112" s="19"/>
      <c r="I112" s="19"/>
      <c r="J112" s="20"/>
      <c r="K112" s="21"/>
      <c r="L112" s="19"/>
      <c r="M112" s="19"/>
      <c r="N112" s="19"/>
      <c r="O112" s="19"/>
      <c r="P112" s="19"/>
      <c r="Q112" s="19"/>
      <c r="R112" s="22"/>
    </row>
    <row r="113" spans="2:18" ht="24.95" customHeight="1" x14ac:dyDescent="0.25">
      <c r="B113" s="6"/>
      <c r="C113" s="5"/>
      <c r="D113" s="7"/>
      <c r="E113" s="7"/>
      <c r="F113" s="8"/>
      <c r="G113" s="11"/>
      <c r="H113" s="11"/>
      <c r="I113" s="11"/>
      <c r="J113" s="11"/>
      <c r="K113" s="12"/>
      <c r="L113" s="13"/>
      <c r="M113" s="13"/>
      <c r="N113" s="13"/>
      <c r="O113" s="13"/>
      <c r="P113" s="13"/>
      <c r="Q113" s="13"/>
      <c r="R113" s="14"/>
    </row>
    <row r="114" spans="2:18" ht="69.95" customHeight="1" x14ac:dyDescent="0.25">
      <c r="B114" s="18"/>
      <c r="C114" s="19"/>
      <c r="D114" s="19"/>
      <c r="E114" s="19"/>
      <c r="F114" s="19"/>
      <c r="G114" s="19"/>
      <c r="H114" s="19"/>
      <c r="I114" s="19"/>
      <c r="J114" s="20"/>
      <c r="K114" s="21"/>
      <c r="L114" s="19"/>
      <c r="M114" s="19"/>
      <c r="N114" s="19"/>
      <c r="O114" s="19"/>
      <c r="P114" s="19"/>
      <c r="Q114" s="19"/>
      <c r="R114" s="22"/>
    </row>
    <row r="115" spans="2:18" ht="24.95" customHeight="1" x14ac:dyDescent="0.25">
      <c r="B115" s="6"/>
      <c r="C115" s="5"/>
      <c r="D115" s="7"/>
      <c r="E115" s="7"/>
      <c r="F115" s="8"/>
      <c r="G115" s="11"/>
      <c r="H115" s="11"/>
      <c r="I115" s="11"/>
      <c r="J115" s="11"/>
      <c r="K115" s="12"/>
      <c r="L115" s="13"/>
      <c r="M115" s="13"/>
      <c r="N115" s="13"/>
      <c r="O115" s="13"/>
      <c r="P115" s="13"/>
      <c r="Q115" s="13"/>
      <c r="R115" s="14"/>
    </row>
    <row r="116" spans="2:18" ht="69.95" customHeight="1" x14ac:dyDescent="0.25">
      <c r="B116" s="18"/>
      <c r="C116" s="19"/>
      <c r="D116" s="19"/>
      <c r="E116" s="19"/>
      <c r="F116" s="19"/>
      <c r="G116" s="19"/>
      <c r="H116" s="19"/>
      <c r="I116" s="19"/>
      <c r="J116" s="20"/>
      <c r="K116" s="21"/>
      <c r="L116" s="19"/>
      <c r="M116" s="19"/>
      <c r="N116" s="19"/>
      <c r="O116" s="19"/>
      <c r="P116" s="19"/>
      <c r="Q116" s="19"/>
      <c r="R116" s="22"/>
    </row>
    <row r="117" spans="2:18" ht="24.95" customHeight="1" x14ac:dyDescent="0.25">
      <c r="B117" s="6"/>
      <c r="C117" s="5"/>
      <c r="D117" s="7"/>
      <c r="E117" s="7"/>
      <c r="F117" s="8"/>
      <c r="G117" s="11"/>
      <c r="H117" s="11"/>
      <c r="I117" s="11"/>
      <c r="J117" s="11"/>
      <c r="K117" s="12"/>
      <c r="L117" s="13"/>
      <c r="M117" s="13"/>
      <c r="N117" s="13"/>
      <c r="O117" s="13"/>
      <c r="P117" s="13"/>
      <c r="Q117" s="13"/>
      <c r="R117" s="14"/>
    </row>
    <row r="118" spans="2:18" ht="69.95" customHeight="1" x14ac:dyDescent="0.25">
      <c r="B118" s="18"/>
      <c r="C118" s="19"/>
      <c r="D118" s="19"/>
      <c r="E118" s="19"/>
      <c r="F118" s="19"/>
      <c r="G118" s="19"/>
      <c r="H118" s="19"/>
      <c r="I118" s="19"/>
      <c r="J118" s="20"/>
      <c r="K118" s="21"/>
      <c r="L118" s="19"/>
      <c r="M118" s="19"/>
      <c r="N118" s="19"/>
      <c r="O118" s="19"/>
      <c r="P118" s="19"/>
      <c r="Q118" s="19"/>
      <c r="R118" s="22"/>
    </row>
    <row r="119" spans="2:18" ht="24.95" customHeight="1" x14ac:dyDescent="0.25">
      <c r="B119" s="6"/>
      <c r="C119" s="5"/>
      <c r="D119" s="7"/>
      <c r="E119" s="7"/>
      <c r="F119" s="8"/>
      <c r="G119" s="11"/>
      <c r="H119" s="11"/>
      <c r="I119" s="11"/>
      <c r="J119" s="11"/>
      <c r="K119" s="12"/>
      <c r="L119" s="13"/>
      <c r="M119" s="13"/>
      <c r="N119" s="13"/>
      <c r="O119" s="13"/>
      <c r="P119" s="13"/>
      <c r="Q119" s="13"/>
      <c r="R119" s="14"/>
    </row>
    <row r="120" spans="2:18" ht="69.95" customHeight="1" x14ac:dyDescent="0.25">
      <c r="B120" s="18"/>
      <c r="C120" s="19"/>
      <c r="D120" s="19"/>
      <c r="E120" s="19"/>
      <c r="F120" s="19"/>
      <c r="G120" s="19"/>
      <c r="H120" s="19"/>
      <c r="I120" s="19"/>
      <c r="J120" s="20"/>
      <c r="K120" s="21"/>
      <c r="L120" s="19"/>
      <c r="M120" s="19"/>
      <c r="N120" s="19"/>
      <c r="O120" s="19"/>
      <c r="P120" s="19"/>
      <c r="Q120" s="19"/>
      <c r="R120" s="22"/>
    </row>
    <row r="121" spans="2:18" ht="24.95" customHeight="1" x14ac:dyDescent="0.25">
      <c r="B121" s="6"/>
      <c r="C121" s="5"/>
      <c r="D121" s="7"/>
      <c r="E121" s="7"/>
      <c r="F121" s="8"/>
      <c r="G121" s="11"/>
      <c r="H121" s="11"/>
      <c r="I121" s="11"/>
      <c r="J121" s="11"/>
      <c r="K121" s="12"/>
      <c r="L121" s="13"/>
      <c r="M121" s="13"/>
      <c r="N121" s="13"/>
      <c r="O121" s="13"/>
      <c r="P121" s="13"/>
      <c r="Q121" s="13"/>
      <c r="R121" s="14"/>
    </row>
    <row r="122" spans="2:18" ht="69.95" customHeight="1" x14ac:dyDescent="0.25">
      <c r="B122" s="18"/>
      <c r="C122" s="19"/>
      <c r="D122" s="19"/>
      <c r="E122" s="19"/>
      <c r="F122" s="19"/>
      <c r="G122" s="19"/>
      <c r="H122" s="19"/>
      <c r="I122" s="19"/>
      <c r="J122" s="20"/>
      <c r="K122" s="21"/>
      <c r="L122" s="19"/>
      <c r="M122" s="19"/>
      <c r="N122" s="19"/>
      <c r="O122" s="19"/>
      <c r="P122" s="19"/>
      <c r="Q122" s="19"/>
      <c r="R122" s="22"/>
    </row>
    <row r="123" spans="2:18" ht="24.95" customHeight="1" x14ac:dyDescent="0.25">
      <c r="B123" s="6"/>
      <c r="C123" s="5"/>
      <c r="D123" s="7"/>
      <c r="E123" s="7"/>
      <c r="F123" s="8"/>
      <c r="G123" s="11"/>
      <c r="H123" s="11"/>
      <c r="I123" s="11"/>
      <c r="J123" s="11"/>
      <c r="K123" s="12"/>
      <c r="L123" s="13"/>
      <c r="M123" s="13"/>
      <c r="N123" s="13"/>
      <c r="O123" s="13"/>
      <c r="P123" s="13"/>
      <c r="Q123" s="13"/>
      <c r="R123" s="14"/>
    </row>
    <row r="124" spans="2:18" ht="69.95" customHeight="1" x14ac:dyDescent="0.25">
      <c r="B124" s="18"/>
      <c r="C124" s="19"/>
      <c r="D124" s="19"/>
      <c r="E124" s="19"/>
      <c r="F124" s="19"/>
      <c r="G124" s="19"/>
      <c r="H124" s="19"/>
      <c r="I124" s="19"/>
      <c r="J124" s="20"/>
      <c r="K124" s="21"/>
      <c r="L124" s="19"/>
      <c r="M124" s="19"/>
      <c r="N124" s="19"/>
      <c r="O124" s="19"/>
      <c r="P124" s="19"/>
      <c r="Q124" s="19"/>
      <c r="R124" s="22"/>
    </row>
    <row r="125" spans="2:18" ht="24.95" customHeight="1" x14ac:dyDescent="0.25">
      <c r="B125" s="6"/>
      <c r="C125" s="5"/>
      <c r="D125" s="7"/>
      <c r="E125" s="7"/>
      <c r="F125" s="8"/>
      <c r="G125" s="11"/>
      <c r="H125" s="11"/>
      <c r="I125" s="11"/>
      <c r="J125" s="11"/>
      <c r="K125" s="12"/>
      <c r="L125" s="13"/>
      <c r="M125" s="13"/>
      <c r="N125" s="13"/>
      <c r="O125" s="13"/>
      <c r="P125" s="13"/>
      <c r="Q125" s="13"/>
      <c r="R125" s="14"/>
    </row>
    <row r="126" spans="2:18" ht="69.95" customHeight="1" x14ac:dyDescent="0.25">
      <c r="B126" s="18"/>
      <c r="C126" s="19"/>
      <c r="D126" s="19"/>
      <c r="E126" s="19"/>
      <c r="F126" s="19"/>
      <c r="G126" s="19"/>
      <c r="H126" s="19"/>
      <c r="I126" s="19"/>
      <c r="J126" s="20"/>
      <c r="K126" s="21"/>
      <c r="L126" s="19"/>
      <c r="M126" s="19"/>
      <c r="N126" s="19"/>
      <c r="O126" s="19"/>
      <c r="P126" s="19"/>
      <c r="Q126" s="19"/>
      <c r="R126" s="22"/>
    </row>
    <row r="127" spans="2:18" ht="24.95" customHeight="1" x14ac:dyDescent="0.25">
      <c r="B127" s="6"/>
      <c r="C127" s="5"/>
      <c r="D127" s="7"/>
      <c r="E127" s="7"/>
      <c r="F127" s="8"/>
      <c r="G127" s="11"/>
      <c r="H127" s="11"/>
      <c r="I127" s="11"/>
      <c r="J127" s="11"/>
      <c r="K127" s="12"/>
      <c r="L127" s="13"/>
      <c r="M127" s="13"/>
      <c r="N127" s="13"/>
      <c r="O127" s="13"/>
      <c r="P127" s="13"/>
      <c r="Q127" s="13"/>
      <c r="R127" s="14"/>
    </row>
    <row r="128" spans="2:18" ht="69.95" customHeight="1" x14ac:dyDescent="0.25">
      <c r="B128" s="18"/>
      <c r="C128" s="19"/>
      <c r="D128" s="19"/>
      <c r="E128" s="19"/>
      <c r="F128" s="19"/>
      <c r="G128" s="19"/>
      <c r="H128" s="19"/>
      <c r="I128" s="19"/>
      <c r="J128" s="20"/>
      <c r="K128" s="21"/>
      <c r="L128" s="19"/>
      <c r="M128" s="19"/>
      <c r="N128" s="19"/>
      <c r="O128" s="19"/>
      <c r="P128" s="19"/>
      <c r="Q128" s="19"/>
      <c r="R128" s="22"/>
    </row>
    <row r="129" spans="2:18" ht="24.95" customHeight="1" x14ac:dyDescent="0.25">
      <c r="B129" s="6"/>
      <c r="C129" s="5"/>
      <c r="D129" s="7"/>
      <c r="E129" s="7"/>
      <c r="F129" s="8"/>
      <c r="G129" s="11"/>
      <c r="H129" s="11"/>
      <c r="I129" s="11"/>
      <c r="J129" s="11"/>
      <c r="K129" s="12"/>
      <c r="L129" s="13"/>
      <c r="M129" s="13"/>
      <c r="N129" s="13"/>
      <c r="O129" s="13"/>
      <c r="P129" s="13"/>
      <c r="Q129" s="13"/>
      <c r="R129" s="14"/>
    </row>
    <row r="130" spans="2:18" ht="69.95" customHeight="1" x14ac:dyDescent="0.25">
      <c r="B130" s="18"/>
      <c r="C130" s="19"/>
      <c r="D130" s="19"/>
      <c r="E130" s="19"/>
      <c r="F130" s="19"/>
      <c r="G130" s="19"/>
      <c r="H130" s="19"/>
      <c r="I130" s="19"/>
      <c r="J130" s="20"/>
      <c r="K130" s="21"/>
      <c r="L130" s="19"/>
      <c r="M130" s="19"/>
      <c r="N130" s="19"/>
      <c r="O130" s="19"/>
      <c r="P130" s="19"/>
      <c r="Q130" s="19"/>
      <c r="R130" s="22"/>
    </row>
    <row r="131" spans="2:18" ht="24.95" customHeight="1" x14ac:dyDescent="0.25">
      <c r="B131" s="6"/>
      <c r="C131" s="5"/>
      <c r="D131" s="7"/>
      <c r="E131" s="7"/>
      <c r="F131" s="8"/>
      <c r="G131" s="11"/>
      <c r="H131" s="11"/>
      <c r="I131" s="11"/>
      <c r="J131" s="11"/>
      <c r="K131" s="12"/>
      <c r="L131" s="13"/>
      <c r="M131" s="13"/>
      <c r="N131" s="13"/>
      <c r="O131" s="13"/>
      <c r="P131" s="13"/>
      <c r="Q131" s="13"/>
      <c r="R131" s="14"/>
    </row>
    <row r="132" spans="2:18" ht="69.95" customHeight="1" x14ac:dyDescent="0.25">
      <c r="B132" s="18"/>
      <c r="C132" s="19"/>
      <c r="D132" s="19"/>
      <c r="E132" s="19"/>
      <c r="F132" s="19"/>
      <c r="G132" s="19"/>
      <c r="H132" s="19"/>
      <c r="I132" s="19"/>
      <c r="J132" s="20"/>
      <c r="K132" s="21"/>
      <c r="L132" s="19"/>
      <c r="M132" s="19"/>
      <c r="N132" s="19"/>
      <c r="O132" s="19"/>
      <c r="P132" s="19"/>
      <c r="Q132" s="19"/>
      <c r="R132" s="22"/>
    </row>
    <row r="133" spans="2:18" ht="24.95" customHeight="1" x14ac:dyDescent="0.25">
      <c r="B133" s="6"/>
      <c r="C133" s="5"/>
      <c r="D133" s="7"/>
      <c r="E133" s="7"/>
      <c r="F133" s="8"/>
      <c r="G133" s="11"/>
      <c r="H133" s="11"/>
      <c r="I133" s="11"/>
      <c r="J133" s="11"/>
      <c r="K133" s="12"/>
      <c r="L133" s="13"/>
      <c r="M133" s="13"/>
      <c r="N133" s="13"/>
      <c r="O133" s="13"/>
      <c r="P133" s="13"/>
      <c r="Q133" s="13"/>
      <c r="R133" s="14"/>
    </row>
    <row r="134" spans="2:18" ht="69.95" customHeight="1" x14ac:dyDescent="0.25">
      <c r="B134" s="18"/>
      <c r="C134" s="19"/>
      <c r="D134" s="19"/>
      <c r="E134" s="19"/>
      <c r="F134" s="19"/>
      <c r="G134" s="19"/>
      <c r="H134" s="19"/>
      <c r="I134" s="19"/>
      <c r="J134" s="20"/>
      <c r="K134" s="21"/>
      <c r="L134" s="19"/>
      <c r="M134" s="19"/>
      <c r="N134" s="19"/>
      <c r="O134" s="19"/>
      <c r="P134" s="19"/>
      <c r="Q134" s="19"/>
      <c r="R134" s="22"/>
    </row>
    <row r="135" spans="2:18" ht="24.95" customHeight="1" x14ac:dyDescent="0.25">
      <c r="B135" s="6"/>
      <c r="C135" s="5"/>
      <c r="D135" s="7"/>
      <c r="E135" s="7"/>
      <c r="F135" s="8"/>
      <c r="G135" s="11"/>
      <c r="H135" s="11"/>
      <c r="I135" s="11"/>
      <c r="J135" s="11"/>
      <c r="K135" s="12"/>
      <c r="L135" s="13"/>
      <c r="M135" s="13"/>
      <c r="N135" s="13"/>
      <c r="O135" s="13"/>
      <c r="P135" s="13"/>
      <c r="Q135" s="13"/>
      <c r="R135" s="14"/>
    </row>
    <row r="136" spans="2:18" ht="69.95" customHeight="1" x14ac:dyDescent="0.25">
      <c r="B136" s="18"/>
      <c r="C136" s="19"/>
      <c r="D136" s="19"/>
      <c r="E136" s="19"/>
      <c r="F136" s="19"/>
      <c r="G136" s="19"/>
      <c r="H136" s="19"/>
      <c r="I136" s="19"/>
      <c r="J136" s="20"/>
      <c r="K136" s="21"/>
      <c r="L136" s="19"/>
      <c r="M136" s="19"/>
      <c r="N136" s="19"/>
      <c r="O136" s="19"/>
      <c r="P136" s="19"/>
      <c r="Q136" s="19"/>
      <c r="R136" s="22"/>
    </row>
    <row r="137" spans="2:18" ht="24.95" customHeight="1" x14ac:dyDescent="0.25">
      <c r="B137" s="6"/>
      <c r="C137" s="5"/>
      <c r="D137" s="7"/>
      <c r="E137" s="7"/>
      <c r="F137" s="8"/>
      <c r="G137" s="11"/>
      <c r="H137" s="11"/>
      <c r="I137" s="11"/>
      <c r="J137" s="11"/>
      <c r="K137" s="12"/>
      <c r="L137" s="13"/>
      <c r="M137" s="13"/>
      <c r="N137" s="13"/>
      <c r="O137" s="13"/>
      <c r="P137" s="13"/>
      <c r="Q137" s="13"/>
      <c r="R137" s="14"/>
    </row>
    <row r="138" spans="2:18" ht="69.95" customHeight="1" x14ac:dyDescent="0.25">
      <c r="B138" s="18"/>
      <c r="C138" s="19"/>
      <c r="D138" s="19"/>
      <c r="E138" s="19"/>
      <c r="F138" s="19"/>
      <c r="G138" s="19"/>
      <c r="H138" s="19"/>
      <c r="I138" s="19"/>
      <c r="J138" s="20"/>
      <c r="K138" s="21"/>
      <c r="L138" s="19"/>
      <c r="M138" s="19"/>
      <c r="N138" s="19"/>
      <c r="O138" s="19"/>
      <c r="P138" s="19"/>
      <c r="Q138" s="19"/>
      <c r="R138" s="22"/>
    </row>
    <row r="139" spans="2:18" ht="24.95" customHeight="1" x14ac:dyDescent="0.25">
      <c r="B139" s="6"/>
      <c r="C139" s="5"/>
      <c r="D139" s="7"/>
      <c r="E139" s="7"/>
      <c r="F139" s="8"/>
      <c r="G139" s="11"/>
      <c r="H139" s="11"/>
      <c r="I139" s="11"/>
      <c r="J139" s="11"/>
      <c r="K139" s="12"/>
      <c r="L139" s="13"/>
      <c r="M139" s="13"/>
      <c r="N139" s="13"/>
      <c r="O139" s="13"/>
      <c r="P139" s="13"/>
      <c r="Q139" s="13"/>
      <c r="R139" s="14"/>
    </row>
    <row r="140" spans="2:18" ht="69.95" customHeight="1" x14ac:dyDescent="0.25">
      <c r="B140" s="18"/>
      <c r="C140" s="19"/>
      <c r="D140" s="19"/>
      <c r="E140" s="19"/>
      <c r="F140" s="19"/>
      <c r="G140" s="19"/>
      <c r="H140" s="19"/>
      <c r="I140" s="19"/>
      <c r="J140" s="20"/>
      <c r="K140" s="21"/>
      <c r="L140" s="19"/>
      <c r="M140" s="19"/>
      <c r="N140" s="19"/>
      <c r="O140" s="19"/>
      <c r="P140" s="19"/>
      <c r="Q140" s="19"/>
      <c r="R140" s="22"/>
    </row>
    <row r="141" spans="2:18" ht="24.95" customHeight="1" x14ac:dyDescent="0.25">
      <c r="B141" s="6"/>
      <c r="C141" s="5"/>
      <c r="D141" s="7"/>
      <c r="E141" s="7"/>
      <c r="F141" s="8"/>
      <c r="G141" s="11"/>
      <c r="H141" s="11"/>
      <c r="I141" s="11"/>
      <c r="J141" s="11"/>
      <c r="K141" s="12"/>
      <c r="L141" s="13"/>
      <c r="M141" s="13"/>
      <c r="N141" s="13"/>
      <c r="O141" s="13"/>
      <c r="P141" s="13"/>
      <c r="Q141" s="13"/>
      <c r="R141" s="14"/>
    </row>
    <row r="142" spans="2:18" ht="69.95" customHeight="1" x14ac:dyDescent="0.25">
      <c r="B142" s="18"/>
      <c r="C142" s="19"/>
      <c r="D142" s="19"/>
      <c r="E142" s="19"/>
      <c r="F142" s="19"/>
      <c r="G142" s="19"/>
      <c r="H142" s="19"/>
      <c r="I142" s="19"/>
      <c r="J142" s="20"/>
      <c r="K142" s="21"/>
      <c r="L142" s="19"/>
      <c r="M142" s="19"/>
      <c r="N142" s="19"/>
      <c r="O142" s="19"/>
      <c r="P142" s="19"/>
      <c r="Q142" s="19"/>
      <c r="R142" s="22"/>
    </row>
    <row r="143" spans="2:18" ht="24.95" customHeight="1" x14ac:dyDescent="0.25">
      <c r="B143" s="6" t="s">
        <v>17</v>
      </c>
      <c r="C143" s="5">
        <v>8</v>
      </c>
      <c r="D143" s="7">
        <v>2</v>
      </c>
      <c r="E143" s="7">
        <v>3</v>
      </c>
      <c r="F143" s="8">
        <v>6</v>
      </c>
      <c r="G143" s="11">
        <f>D143*E143</f>
        <v>6</v>
      </c>
      <c r="H143" s="11">
        <f>F143*G143</f>
        <v>36</v>
      </c>
      <c r="I143" s="11">
        <f>IF(C143=6,0.222,IF(C143=8,0.395,(IF(C143=10,0.617,(IF(C143=12,0.888,(IF(C143=14,1.21,(IF(C143=16,1.58,(IF(C143=18,2,(IF(C143=20,2.47,(IF(C143=22,2.98,(IF(C143=25,3.853,(IF(C143=28,4.83,(IF(C143=32,6.313,(IF(C143=36,7.99,(IF(C143=40,9.87,(IF(C143=45,12.5,(IF(C143=50,15.4))))))))))))))))))))))))))))))</f>
        <v>0.39500000000000002</v>
      </c>
      <c r="J143" s="11">
        <f>ROUND(H143*I143,2)</f>
        <v>14.22</v>
      </c>
      <c r="K143" s="12">
        <v>11.2</v>
      </c>
      <c r="L143" s="13"/>
      <c r="M143" s="13"/>
      <c r="N143" s="13"/>
      <c r="O143" s="13"/>
      <c r="P143" s="13"/>
      <c r="Q143" s="13"/>
      <c r="R143" s="14"/>
    </row>
    <row r="144" spans="2:18" ht="69.95" customHeight="1" x14ac:dyDescent="0.25">
      <c r="B144" s="18"/>
      <c r="C144" s="19"/>
      <c r="D144" s="19"/>
      <c r="E144" s="19"/>
      <c r="F144" s="19"/>
      <c r="G144" s="19"/>
      <c r="H144" s="19"/>
      <c r="I144" s="19"/>
      <c r="J144" s="20"/>
      <c r="K144" s="21"/>
      <c r="L144" s="19"/>
      <c r="M144" s="19"/>
      <c r="N144" s="19"/>
      <c r="O144" s="19"/>
      <c r="P144" s="19"/>
      <c r="Q144" s="19"/>
      <c r="R144" s="22"/>
    </row>
  </sheetData>
  <mergeCells count="154">
    <mergeCell ref="B3:R4"/>
    <mergeCell ref="B5:J5"/>
    <mergeCell ref="B6:J6"/>
    <mergeCell ref="B15:B16"/>
    <mergeCell ref="C15:C16"/>
    <mergeCell ref="D15:D16"/>
    <mergeCell ref="E15:E16"/>
    <mergeCell ref="G15:G16"/>
    <mergeCell ref="F15:F16"/>
    <mergeCell ref="H15:H16"/>
    <mergeCell ref="I15:I16"/>
    <mergeCell ref="K15:R15"/>
    <mergeCell ref="B7:J7"/>
    <mergeCell ref="K5:N5"/>
    <mergeCell ref="K6:N6"/>
    <mergeCell ref="K7:N7"/>
    <mergeCell ref="O5:R5"/>
    <mergeCell ref="O6:R6"/>
    <mergeCell ref="O7:R7"/>
    <mergeCell ref="B32:J32"/>
    <mergeCell ref="K32:R32"/>
    <mergeCell ref="M12:R12"/>
    <mergeCell ref="M13:R13"/>
    <mergeCell ref="B9:C9"/>
    <mergeCell ref="D9:R9"/>
    <mergeCell ref="B10:C11"/>
    <mergeCell ref="D10:R11"/>
    <mergeCell ref="J15:J16"/>
    <mergeCell ref="B18:J18"/>
    <mergeCell ref="K18:R18"/>
    <mergeCell ref="B26:J26"/>
    <mergeCell ref="K26:R26"/>
    <mergeCell ref="B28:J28"/>
    <mergeCell ref="K28:R28"/>
    <mergeCell ref="B30:J30"/>
    <mergeCell ref="K30:R30"/>
    <mergeCell ref="B20:J20"/>
    <mergeCell ref="K20:R20"/>
    <mergeCell ref="B22:J22"/>
    <mergeCell ref="K22:R22"/>
    <mergeCell ref="B24:J24"/>
    <mergeCell ref="K24:R24"/>
    <mergeCell ref="B40:J40"/>
    <mergeCell ref="K40:R40"/>
    <mergeCell ref="B42:J42"/>
    <mergeCell ref="K42:R42"/>
    <mergeCell ref="B44:J44"/>
    <mergeCell ref="K44:R44"/>
    <mergeCell ref="B34:J34"/>
    <mergeCell ref="K34:R34"/>
    <mergeCell ref="B36:J36"/>
    <mergeCell ref="K36:R36"/>
    <mergeCell ref="B38:J38"/>
    <mergeCell ref="K38:R38"/>
    <mergeCell ref="B52:J52"/>
    <mergeCell ref="K52:R52"/>
    <mergeCell ref="B54:J54"/>
    <mergeCell ref="K54:R54"/>
    <mergeCell ref="B46:J46"/>
    <mergeCell ref="K46:R46"/>
    <mergeCell ref="B48:J48"/>
    <mergeCell ref="K48:R48"/>
    <mergeCell ref="B50:J50"/>
    <mergeCell ref="K50:R50"/>
    <mergeCell ref="B70:J70"/>
    <mergeCell ref="K70:R70"/>
    <mergeCell ref="B72:J72"/>
    <mergeCell ref="K72:R72"/>
    <mergeCell ref="B74:J74"/>
    <mergeCell ref="K74:R74"/>
    <mergeCell ref="B56:J56"/>
    <mergeCell ref="K56:R56"/>
    <mergeCell ref="B58:J58"/>
    <mergeCell ref="K58:R58"/>
    <mergeCell ref="B60:J60"/>
    <mergeCell ref="K60:R60"/>
    <mergeCell ref="B62:J62"/>
    <mergeCell ref="K62:R62"/>
    <mergeCell ref="B64:J64"/>
    <mergeCell ref="K64:R64"/>
    <mergeCell ref="B66:J66"/>
    <mergeCell ref="K66:R66"/>
    <mergeCell ref="B68:J68"/>
    <mergeCell ref="K68:R68"/>
    <mergeCell ref="B82:J82"/>
    <mergeCell ref="K82:R82"/>
    <mergeCell ref="B84:J84"/>
    <mergeCell ref="K84:R84"/>
    <mergeCell ref="B86:J86"/>
    <mergeCell ref="K86:R86"/>
    <mergeCell ref="B76:J76"/>
    <mergeCell ref="K76:R76"/>
    <mergeCell ref="B78:J78"/>
    <mergeCell ref="K78:R78"/>
    <mergeCell ref="B80:J80"/>
    <mergeCell ref="K80:R80"/>
    <mergeCell ref="B94:J94"/>
    <mergeCell ref="K94:R94"/>
    <mergeCell ref="B96:J96"/>
    <mergeCell ref="K96:R96"/>
    <mergeCell ref="B98:J98"/>
    <mergeCell ref="K98:R98"/>
    <mergeCell ref="B88:J88"/>
    <mergeCell ref="K88:R88"/>
    <mergeCell ref="B90:J90"/>
    <mergeCell ref="K90:R90"/>
    <mergeCell ref="B92:J92"/>
    <mergeCell ref="K92:R92"/>
    <mergeCell ref="B106:J106"/>
    <mergeCell ref="K106:R106"/>
    <mergeCell ref="B108:J108"/>
    <mergeCell ref="K108:R108"/>
    <mergeCell ref="B110:J110"/>
    <mergeCell ref="K110:R110"/>
    <mergeCell ref="B100:J100"/>
    <mergeCell ref="K100:R100"/>
    <mergeCell ref="B102:J102"/>
    <mergeCell ref="K102:R102"/>
    <mergeCell ref="B104:J104"/>
    <mergeCell ref="K104:R104"/>
    <mergeCell ref="B118:J118"/>
    <mergeCell ref="K118:R118"/>
    <mergeCell ref="B120:J120"/>
    <mergeCell ref="K120:R120"/>
    <mergeCell ref="B122:J122"/>
    <mergeCell ref="K122:R122"/>
    <mergeCell ref="B112:J112"/>
    <mergeCell ref="K112:R112"/>
    <mergeCell ref="B114:J114"/>
    <mergeCell ref="K114:R114"/>
    <mergeCell ref="B116:J116"/>
    <mergeCell ref="K116:R116"/>
    <mergeCell ref="B130:J130"/>
    <mergeCell ref="K130:R130"/>
    <mergeCell ref="B132:J132"/>
    <mergeCell ref="K132:R132"/>
    <mergeCell ref="B134:J134"/>
    <mergeCell ref="K134:R134"/>
    <mergeCell ref="B124:J124"/>
    <mergeCell ref="K124:R124"/>
    <mergeCell ref="B126:J126"/>
    <mergeCell ref="K126:R126"/>
    <mergeCell ref="B128:J128"/>
    <mergeCell ref="K128:R128"/>
    <mergeCell ref="B142:J142"/>
    <mergeCell ref="K142:R142"/>
    <mergeCell ref="B144:J144"/>
    <mergeCell ref="K144:R144"/>
    <mergeCell ref="B136:J136"/>
    <mergeCell ref="K136:R136"/>
    <mergeCell ref="B138:J138"/>
    <mergeCell ref="K138:R138"/>
    <mergeCell ref="B140:J140"/>
    <mergeCell ref="K140:R140"/>
  </mergeCells>
  <printOptions horizontalCentered="1"/>
  <pageMargins left="0.25" right="0.25" top="0.75" bottom="0.5" header="0.3" footer="0.3"/>
  <pageSetup paperSize="8" scale="74" fitToHeight="0" orientation="portrait" horizontalDpi="1200" verticalDpi="1200" r:id="rId1"/>
  <rowBreaks count="4" manualBreakCount="4">
    <brk id="38" min="1" max="17" man="1"/>
    <brk id="68" min="1" max="17" man="1"/>
    <brk id="98" min="1" max="17" man="1"/>
    <brk id="128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cp:lastPrinted>2022-10-10T09:39:25Z</cp:lastPrinted>
  <dcterms:created xsi:type="dcterms:W3CDTF">2015-06-05T18:17:20Z</dcterms:created>
  <dcterms:modified xsi:type="dcterms:W3CDTF">2022-10-15T12:24:00Z</dcterms:modified>
</cp:coreProperties>
</file>